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FAMMO\State Term Contract\IT\Body Worn Camera Systems\5400026810 - STC Body Worn Camera System\2 Evaluation Docs\9 Web Award\"/>
    </mc:Choice>
  </mc:AlternateContent>
  <xr:revisionPtr revIDLastSave="0" documentId="13_ncr:1_{50C3B411-AA20-4F9B-94D4-52BD91BE7A43}" xr6:coauthVersionLast="47" xr6:coauthVersionMax="47" xr10:uidLastSave="{00000000-0000-0000-0000-000000000000}"/>
  <bookViews>
    <workbookView xWindow="28680" yWindow="-120" windowWidth="29040" windowHeight="15840" xr2:uid="{E4C59552-6ED4-4724-8B08-89254C4D5002}"/>
  </bookViews>
  <sheets>
    <sheet name="Lot 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  <c r="H4" i="2"/>
  <c r="H7" i="2" s="1"/>
  <c r="H42" i="2" s="1"/>
  <c r="H45" i="2" s="1"/>
  <c r="G5" i="2"/>
  <c r="H5" i="2" s="1"/>
  <c r="H21" i="2"/>
  <c r="H22" i="2"/>
  <c r="H26" i="2" s="1"/>
  <c r="H43" i="2" s="1"/>
  <c r="H23" i="2"/>
  <c r="H24" i="2"/>
  <c r="H37" i="2"/>
  <c r="H44" i="2" s="1"/>
</calcChain>
</file>

<file path=xl/sharedStrings.xml><?xml version="1.0" encoding="utf-8"?>
<sst xmlns="http://schemas.openxmlformats.org/spreadsheetml/2006/main" count="58" uniqueCount="44">
  <si>
    <t xml:space="preserve">Total One Year Cost </t>
  </si>
  <si>
    <t>Total One Year Service</t>
  </si>
  <si>
    <t>Total One Year SaaS</t>
  </si>
  <si>
    <t>Total One Year Hardware</t>
  </si>
  <si>
    <t>Lot 1 BWC</t>
  </si>
  <si>
    <t>*Scenario includes basic implementation services and training assuming Agency has never deployed Axon Body Camera or SaaS before</t>
  </si>
  <si>
    <t>Assumptions:</t>
  </si>
  <si>
    <t xml:space="preserve">Total One Year Service </t>
  </si>
  <si>
    <t>NA</t>
  </si>
  <si>
    <t xml:space="preserve">Axon 1-Day </t>
  </si>
  <si>
    <t>Axon Starter</t>
  </si>
  <si>
    <t>Auto-Tagging Deployment Service</t>
  </si>
  <si>
    <t>Extended Cost Annual</t>
  </si>
  <si>
    <t>SC Offered (Monthly)</t>
  </si>
  <si>
    <t>Per Unit Cost</t>
  </si>
  <si>
    <t xml:space="preserve">Quantity </t>
  </si>
  <si>
    <t xml:space="preserve">Description </t>
  </si>
  <si>
    <t xml:space="preserve">SKU </t>
  </si>
  <si>
    <t>Implementation Services</t>
  </si>
  <si>
    <t>*Auto-Tagging is priced as a service across total number of devices, this scenario assumes 200</t>
  </si>
  <si>
    <t>*Redaction Assistant is priced as a service across total number of devices, this scenario assumes 200</t>
  </si>
  <si>
    <t>*Scenario assumes per 3.3.31 that all users would new to view multi-camera playback.  If only some users utilize, you could have a mix of basic and/or pro licenses</t>
  </si>
  <si>
    <t xml:space="preserve">Redaction Assistant </t>
  </si>
  <si>
    <t>Auto-Tagging (Per User, Per Camera)</t>
  </si>
  <si>
    <t xml:space="preserve">Pro Licenses </t>
  </si>
  <si>
    <t xml:space="preserve">Unlimited Axon Device Storage </t>
  </si>
  <si>
    <t>Software</t>
  </si>
  <si>
    <t xml:space="preserve">*In the absence of a multi-year agreement, hardware must be paid for in full upfront </t>
  </si>
  <si>
    <t>*Scenario assumes Agency is new customer with no existing Axon Body Camera Dock TAP refresh program and is not owed a dock refresh</t>
  </si>
  <si>
    <t>*Scenario assumes Agency is new customer with no existing Axon Body Camera TAP refresh program, and is not owed a camera refresh</t>
  </si>
  <si>
    <t xml:space="preserve">Assumptions:  </t>
  </si>
  <si>
    <t xml:space="preserve">*Includes 12 months manufacture's warranty. Additional warranty cannot be added after initial purchase or outside of a multi-year purchase </t>
  </si>
  <si>
    <t xml:space="preserve">*Includes enough multi-bay docks for 200 body cameras; agency can select more/less or single bay docks baseed on their specific geographic needs and dock preferences </t>
  </si>
  <si>
    <t xml:space="preserve">*1 Body Camera, 1 Mount per Camera, and one standard USB-C Charging Cable </t>
  </si>
  <si>
    <t xml:space="preserve">Includes: </t>
  </si>
  <si>
    <t xml:space="preserve">Total Hardware Cost </t>
  </si>
  <si>
    <t xml:space="preserve">Axon Body 4 Multi-Bay Dock </t>
  </si>
  <si>
    <t>AB3MBD</t>
  </si>
  <si>
    <t>Axon Body 4</t>
  </si>
  <si>
    <t>H00001</t>
  </si>
  <si>
    <t>Extended</t>
  </si>
  <si>
    <t>South Carolina Offered</t>
  </si>
  <si>
    <t>Hardware</t>
  </si>
  <si>
    <t xml:space="preserve">LOT 2 - Body Worn Camera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</si>
</sst>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scheme val="minor"/>
    </font>
    <font>
      <i/>
      <sz val="10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1"/>
    <xf numFmtId="44" fontId="2" fillId="2" borderId="1" xfId="1" applyNumberFormat="1" applyFont="1" applyFill="1" applyBorder="1"/>
    <xf numFmtId="0" fontId="2" fillId="2" borderId="2" xfId="1" applyFont="1" applyFill="1" applyBorder="1" applyAlignment="1">
      <alignment horizontal="center"/>
    </xf>
    <xf numFmtId="44" fontId="0" fillId="0" borderId="0" xfId="2" applyFont="1"/>
    <xf numFmtId="44" fontId="2" fillId="0" borderId="3" xfId="1" applyNumberFormat="1" applyFont="1" applyBorder="1"/>
    <xf numFmtId="0" fontId="2" fillId="0" borderId="4" xfId="1" applyFont="1" applyBorder="1" applyAlignment="1">
      <alignment horizontal="center"/>
    </xf>
    <xf numFmtId="44" fontId="2" fillId="0" borderId="5" xfId="1" applyNumberFormat="1" applyFont="1" applyBorder="1"/>
    <xf numFmtId="0" fontId="2" fillId="0" borderId="6" xfId="1" applyFont="1" applyBorder="1" applyAlignment="1">
      <alignment horizontal="center"/>
    </xf>
    <xf numFmtId="44" fontId="2" fillId="2" borderId="0" xfId="2" applyFont="1" applyFill="1"/>
    <xf numFmtId="0" fontId="2" fillId="0" borderId="0" xfId="1" applyFont="1"/>
    <xf numFmtId="0" fontId="1" fillId="0" borderId="7" xfId="1" applyBorder="1"/>
    <xf numFmtId="0" fontId="1" fillId="0" borderId="8" xfId="1" applyBorder="1"/>
    <xf numFmtId="44" fontId="0" fillId="0" borderId="8" xfId="2" applyFont="1" applyBorder="1"/>
    <xf numFmtId="0" fontId="1" fillId="0" borderId="9" xfId="1" applyBorder="1"/>
    <xf numFmtId="0" fontId="1" fillId="0" borderId="10" xfId="1" applyBorder="1"/>
    <xf numFmtId="44" fontId="0" fillId="0" borderId="0" xfId="2" applyFont="1" applyBorder="1"/>
    <xf numFmtId="0" fontId="3" fillId="0" borderId="11" xfId="1" applyFont="1" applyBorder="1"/>
    <xf numFmtId="0" fontId="2" fillId="0" borderId="11" xfId="1" applyFont="1" applyBorder="1"/>
    <xf numFmtId="44" fontId="2" fillId="0" borderId="12" xfId="1" applyNumberFormat="1" applyFont="1" applyBorder="1"/>
    <xf numFmtId="0" fontId="2" fillId="0" borderId="13" xfId="1" applyFont="1" applyBorder="1" applyAlignment="1">
      <alignment horizontal="center"/>
    </xf>
    <xf numFmtId="0" fontId="1" fillId="0" borderId="11" xfId="1" applyBorder="1"/>
    <xf numFmtId="0" fontId="1" fillId="0" borderId="10" xfId="1" applyBorder="1" applyAlignment="1">
      <alignment horizontal="right"/>
    </xf>
    <xf numFmtId="44" fontId="0" fillId="0" borderId="0" xfId="2" applyFont="1" applyFill="1" applyBorder="1"/>
    <xf numFmtId="0" fontId="1" fillId="0" borderId="0" xfId="1" applyAlignment="1">
      <alignment horizontal="center"/>
    </xf>
    <xf numFmtId="0" fontId="1" fillId="0" borderId="3" xfId="1" applyBorder="1" applyAlignment="1">
      <alignment horizontal="right"/>
    </xf>
    <xf numFmtId="44" fontId="0" fillId="0" borderId="14" xfId="2" applyFont="1" applyFill="1" applyBorder="1"/>
    <xf numFmtId="44" fontId="0" fillId="0" borderId="14" xfId="2" applyFont="1" applyBorder="1"/>
    <xf numFmtId="0" fontId="1" fillId="0" borderId="14" xfId="1" applyBorder="1"/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right"/>
    </xf>
    <xf numFmtId="44" fontId="0" fillId="0" borderId="16" xfId="2" applyFont="1" applyBorder="1"/>
    <xf numFmtId="0" fontId="1" fillId="0" borderId="16" xfId="1" applyBorder="1"/>
    <xf numFmtId="0" fontId="1" fillId="0" borderId="16" xfId="1" applyBorder="1" applyAlignment="1">
      <alignment horizontal="center"/>
    </xf>
    <xf numFmtId="44" fontId="2" fillId="3" borderId="17" xfId="2" applyFont="1" applyFill="1" applyBorder="1" applyAlignment="1">
      <alignment horizontal="center"/>
    </xf>
    <xf numFmtId="44" fontId="2" fillId="3" borderId="18" xfId="2" applyFont="1" applyFill="1" applyBorder="1" applyAlignment="1">
      <alignment horizontal="center"/>
    </xf>
    <xf numFmtId="0" fontId="2" fillId="3" borderId="18" xfId="1" applyFont="1" applyFill="1" applyBorder="1" applyAlignment="1">
      <alignment horizontal="center"/>
    </xf>
    <xf numFmtId="0" fontId="2" fillId="3" borderId="19" xfId="1" applyFont="1" applyFill="1" applyBorder="1"/>
    <xf numFmtId="0" fontId="3" fillId="0" borderId="9" xfId="1" applyFont="1" applyBorder="1"/>
    <xf numFmtId="44" fontId="2" fillId="0" borderId="10" xfId="1" applyNumberFormat="1" applyFont="1" applyBorder="1"/>
    <xf numFmtId="44" fontId="1" fillId="0" borderId="3" xfId="1" applyNumberFormat="1" applyBorder="1"/>
    <xf numFmtId="44" fontId="1" fillId="0" borderId="14" xfId="1" applyNumberFormat="1" applyBorder="1"/>
    <xf numFmtId="44" fontId="1" fillId="0" borderId="15" xfId="1" applyNumberFormat="1" applyBorder="1"/>
    <xf numFmtId="44" fontId="1" fillId="0" borderId="16" xfId="1" applyNumberFormat="1" applyBorder="1"/>
    <xf numFmtId="44" fontId="2" fillId="0" borderId="0" xfId="1" applyNumberFormat="1" applyFont="1"/>
    <xf numFmtId="44" fontId="2" fillId="0" borderId="13" xfId="1" applyNumberFormat="1" applyFont="1" applyBorder="1" applyAlignment="1">
      <alignment horizontal="center"/>
    </xf>
    <xf numFmtId="44" fontId="1" fillId="0" borderId="10" xfId="1" applyNumberFormat="1" applyBorder="1"/>
    <xf numFmtId="44" fontId="1" fillId="0" borderId="0" xfId="1" applyNumberFormat="1"/>
    <xf numFmtId="0" fontId="2" fillId="3" borderId="17" xfId="1" applyFont="1" applyFill="1" applyBorder="1" applyAlignment="1">
      <alignment horizontal="center"/>
    </xf>
    <xf numFmtId="0" fontId="1" fillId="4" borderId="12" xfId="1" applyFill="1" applyBorder="1"/>
    <xf numFmtId="0" fontId="1" fillId="4" borderId="20" xfId="1" applyFill="1" applyBorder="1"/>
    <xf numFmtId="44" fontId="0" fillId="4" borderId="20" xfId="2" applyFont="1" applyFill="1" applyBorder="1"/>
    <xf numFmtId="0" fontId="2" fillId="4" borderId="13" xfId="1" applyFont="1" applyFill="1" applyBorder="1"/>
  </cellXfs>
  <cellStyles count="3">
    <cellStyle name="Currency 2" xfId="2" xr:uid="{A5034A1D-017A-4240-A0D3-24C4041DAD0B}"/>
    <cellStyle name="Normal" xfId="0" builtinId="0"/>
    <cellStyle name="Normal 2" xfId="1" xr:uid="{C5987E7A-88DB-41F3-936A-1C8F584A4FD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9F064A-8CF4-4D34-A537-24F9AF16BAA0}">
  <dimension ref="B1:H45"/>
  <sheetViews>
    <sheetView tabSelected="1" topLeftCell="A6" workbookViewId="0">
      <selection activeCell="I34" sqref="I34"/>
    </sheetView>
  </sheetViews>
  <sheetFormatPr defaultColWidth="12.5703125" defaultRowHeight="15.75" x14ac:dyDescent="0.25"/>
  <cols>
    <col min="1" max="1" width="6.28515625" style="1" customWidth="1"/>
    <col min="2" max="3" width="12.5703125" style="1"/>
    <col min="4" max="4" width="32.7109375" style="1" customWidth="1"/>
    <col min="5" max="5" width="12.5703125" style="1"/>
    <col min="6" max="6" width="26.42578125" style="1" customWidth="1"/>
    <col min="7" max="7" width="29.85546875" style="1" customWidth="1"/>
    <col min="8" max="8" width="29.7109375" style="1" customWidth="1"/>
    <col min="9" max="16384" width="12.5703125" style="1"/>
  </cols>
  <sheetData>
    <row r="1" spans="2:8" ht="16.5" thickBot="1" x14ac:dyDescent="0.3"/>
    <row r="2" spans="2:8" ht="16.5" thickBot="1" x14ac:dyDescent="0.3">
      <c r="B2" s="52" t="s">
        <v>43</v>
      </c>
      <c r="C2" s="50"/>
      <c r="D2" s="50"/>
      <c r="E2" s="50"/>
      <c r="F2" s="51"/>
      <c r="G2" s="50"/>
      <c r="H2" s="49"/>
    </row>
    <row r="3" spans="2:8" ht="16.5" thickBot="1" x14ac:dyDescent="0.3">
      <c r="B3" s="37" t="s">
        <v>42</v>
      </c>
      <c r="C3" s="36" t="s">
        <v>17</v>
      </c>
      <c r="D3" s="36" t="s">
        <v>16</v>
      </c>
      <c r="E3" s="36" t="s">
        <v>15</v>
      </c>
      <c r="F3" s="35" t="s">
        <v>14</v>
      </c>
      <c r="G3" s="35" t="s">
        <v>41</v>
      </c>
      <c r="H3" s="48" t="s">
        <v>40</v>
      </c>
    </row>
    <row r="4" spans="2:8" x14ac:dyDescent="0.25">
      <c r="B4" s="21"/>
      <c r="C4" s="33" t="s">
        <v>39</v>
      </c>
      <c r="D4" s="32" t="s">
        <v>38</v>
      </c>
      <c r="E4" s="32">
        <v>200</v>
      </c>
      <c r="F4" s="31">
        <v>849</v>
      </c>
      <c r="G4" s="43">
        <f>F4-(7%*F4)</f>
        <v>789.56999999999994</v>
      </c>
      <c r="H4" s="42">
        <f>G4*E4</f>
        <v>157914</v>
      </c>
    </row>
    <row r="5" spans="2:8" x14ac:dyDescent="0.25">
      <c r="B5" s="21"/>
      <c r="C5" s="29" t="s">
        <v>37</v>
      </c>
      <c r="D5" s="28" t="s">
        <v>36</v>
      </c>
      <c r="E5" s="28">
        <v>25</v>
      </c>
      <c r="F5" s="27">
        <v>1595</v>
      </c>
      <c r="G5" s="41">
        <f>F5-(1%*F5)</f>
        <v>1579.05</v>
      </c>
      <c r="H5" s="40">
        <f>E5*G5</f>
        <v>39476.25</v>
      </c>
    </row>
    <row r="6" spans="2:8" ht="16.5" thickBot="1" x14ac:dyDescent="0.3">
      <c r="B6" s="21"/>
      <c r="F6" s="16"/>
      <c r="G6" s="47"/>
      <c r="H6" s="46"/>
    </row>
    <row r="7" spans="2:8" ht="16.5" thickBot="1" x14ac:dyDescent="0.3">
      <c r="B7" s="21"/>
      <c r="F7" s="16"/>
      <c r="G7" s="45" t="s">
        <v>35</v>
      </c>
      <c r="H7" s="19">
        <f>SUM(H4:H5)</f>
        <v>197390.25</v>
      </c>
    </row>
    <row r="8" spans="2:8" x14ac:dyDescent="0.25">
      <c r="B8" s="21"/>
      <c r="F8" s="16"/>
      <c r="G8" s="44"/>
      <c r="H8" s="39"/>
    </row>
    <row r="9" spans="2:8" x14ac:dyDescent="0.25">
      <c r="B9" s="18" t="s">
        <v>34</v>
      </c>
      <c r="F9" s="16"/>
      <c r="H9" s="15"/>
    </row>
    <row r="10" spans="2:8" x14ac:dyDescent="0.25">
      <c r="B10" s="18"/>
      <c r="F10" s="16"/>
      <c r="H10" s="15"/>
    </row>
    <row r="11" spans="2:8" x14ac:dyDescent="0.25">
      <c r="B11" s="17" t="s">
        <v>33</v>
      </c>
      <c r="F11" s="16"/>
      <c r="H11" s="15"/>
    </row>
    <row r="12" spans="2:8" x14ac:dyDescent="0.25">
      <c r="B12" s="17" t="s">
        <v>32</v>
      </c>
      <c r="F12" s="16"/>
      <c r="H12" s="15"/>
    </row>
    <row r="13" spans="2:8" x14ac:dyDescent="0.25">
      <c r="B13" s="17" t="s">
        <v>31</v>
      </c>
      <c r="F13" s="16"/>
      <c r="H13" s="15"/>
    </row>
    <row r="14" spans="2:8" x14ac:dyDescent="0.25">
      <c r="B14" s="17"/>
      <c r="F14" s="16"/>
      <c r="H14" s="15"/>
    </row>
    <row r="15" spans="2:8" x14ac:dyDescent="0.25">
      <c r="B15" s="18" t="s">
        <v>30</v>
      </c>
      <c r="F15" s="16"/>
      <c r="H15" s="15"/>
    </row>
    <row r="16" spans="2:8" x14ac:dyDescent="0.25">
      <c r="B16" s="17" t="s">
        <v>29</v>
      </c>
      <c r="F16" s="16"/>
      <c r="H16" s="15"/>
    </row>
    <row r="17" spans="2:8" x14ac:dyDescent="0.25">
      <c r="B17" s="17" t="s">
        <v>28</v>
      </c>
      <c r="F17" s="16"/>
      <c r="H17" s="15"/>
    </row>
    <row r="18" spans="2:8" ht="16.5" thickBot="1" x14ac:dyDescent="0.3">
      <c r="B18" s="38" t="s">
        <v>27</v>
      </c>
      <c r="C18" s="12"/>
      <c r="D18" s="12"/>
      <c r="E18" s="12"/>
      <c r="F18" s="13"/>
      <c r="G18" s="12"/>
      <c r="H18" s="11"/>
    </row>
    <row r="19" spans="2:8" ht="16.5" thickBot="1" x14ac:dyDescent="0.3">
      <c r="B19" s="21"/>
      <c r="F19" s="16"/>
      <c r="H19" s="15"/>
    </row>
    <row r="20" spans="2:8" ht="16.5" thickBot="1" x14ac:dyDescent="0.3">
      <c r="B20" s="37" t="s">
        <v>26</v>
      </c>
      <c r="C20" s="36" t="s">
        <v>17</v>
      </c>
      <c r="D20" s="36" t="s">
        <v>16</v>
      </c>
      <c r="E20" s="36" t="s">
        <v>15</v>
      </c>
      <c r="F20" s="35" t="s">
        <v>14</v>
      </c>
      <c r="G20" s="35" t="s">
        <v>13</v>
      </c>
      <c r="H20" s="34" t="s">
        <v>12</v>
      </c>
    </row>
    <row r="21" spans="2:8" x14ac:dyDescent="0.25">
      <c r="B21" s="21"/>
      <c r="C21" s="33">
        <v>73686</v>
      </c>
      <c r="D21" s="32" t="s">
        <v>25</v>
      </c>
      <c r="E21" s="32">
        <v>200</v>
      </c>
      <c r="F21" s="31">
        <v>27.12</v>
      </c>
      <c r="G21" s="43">
        <v>27.12</v>
      </c>
      <c r="H21" s="42">
        <f>E21*F21*12</f>
        <v>65088</v>
      </c>
    </row>
    <row r="22" spans="2:8" x14ac:dyDescent="0.25">
      <c r="B22" s="21"/>
      <c r="C22" s="29">
        <v>73746</v>
      </c>
      <c r="D22" s="28" t="s">
        <v>24</v>
      </c>
      <c r="E22" s="28">
        <v>200</v>
      </c>
      <c r="F22" s="27">
        <v>43.33</v>
      </c>
      <c r="G22" s="41">
        <v>43.3</v>
      </c>
      <c r="H22" s="40">
        <f>E22*F22*12</f>
        <v>103992</v>
      </c>
    </row>
    <row r="23" spans="2:8" x14ac:dyDescent="0.25">
      <c r="B23" s="21"/>
      <c r="C23" s="29">
        <v>73682</v>
      </c>
      <c r="D23" s="28" t="s">
        <v>23</v>
      </c>
      <c r="E23" s="28">
        <v>200</v>
      </c>
      <c r="F23" s="27">
        <v>10.85</v>
      </c>
      <c r="G23" s="41">
        <v>10.85</v>
      </c>
      <c r="H23" s="40">
        <f>E23*F23*12</f>
        <v>26040</v>
      </c>
    </row>
    <row r="24" spans="2:8" x14ac:dyDescent="0.25">
      <c r="B24" s="21"/>
      <c r="C24" s="29">
        <v>73478</v>
      </c>
      <c r="D24" s="28" t="s">
        <v>22</v>
      </c>
      <c r="E24" s="28">
        <v>200</v>
      </c>
      <c r="F24" s="27">
        <v>10.85</v>
      </c>
      <c r="G24" s="41">
        <v>10.85</v>
      </c>
      <c r="H24" s="40">
        <f>E24*F24*12</f>
        <v>26040</v>
      </c>
    </row>
    <row r="25" spans="2:8" ht="16.5" thickBot="1" x14ac:dyDescent="0.3">
      <c r="B25" s="21"/>
      <c r="F25" s="16"/>
      <c r="H25" s="15"/>
    </row>
    <row r="26" spans="2:8" ht="16.5" thickBot="1" x14ac:dyDescent="0.3">
      <c r="B26" s="18"/>
      <c r="F26" s="16"/>
      <c r="G26" s="20" t="s">
        <v>2</v>
      </c>
      <c r="H26" s="19">
        <f>SUM(H21:H24)</f>
        <v>221160</v>
      </c>
    </row>
    <row r="27" spans="2:8" x14ac:dyDescent="0.25">
      <c r="B27" s="18" t="s">
        <v>6</v>
      </c>
      <c r="F27" s="16"/>
      <c r="G27" s="10"/>
      <c r="H27" s="39"/>
    </row>
    <row r="28" spans="2:8" x14ac:dyDescent="0.25">
      <c r="B28" s="17" t="s">
        <v>21</v>
      </c>
      <c r="F28" s="16"/>
      <c r="H28" s="15"/>
    </row>
    <row r="29" spans="2:8" x14ac:dyDescent="0.25">
      <c r="B29" s="17" t="s">
        <v>20</v>
      </c>
      <c r="F29" s="16"/>
      <c r="H29" s="15"/>
    </row>
    <row r="30" spans="2:8" ht="16.5" thickBot="1" x14ac:dyDescent="0.3">
      <c r="B30" s="38" t="s">
        <v>19</v>
      </c>
      <c r="C30" s="12"/>
      <c r="D30" s="12"/>
      <c r="E30" s="12"/>
      <c r="F30" s="13"/>
      <c r="G30" s="12"/>
      <c r="H30" s="11"/>
    </row>
    <row r="31" spans="2:8" ht="16.5" thickBot="1" x14ac:dyDescent="0.3">
      <c r="B31" s="21"/>
      <c r="F31" s="16"/>
      <c r="H31" s="15"/>
    </row>
    <row r="32" spans="2:8" ht="16.5" thickBot="1" x14ac:dyDescent="0.3">
      <c r="B32" s="37" t="s">
        <v>18</v>
      </c>
      <c r="C32" s="36" t="s">
        <v>17</v>
      </c>
      <c r="D32" s="36" t="s">
        <v>16</v>
      </c>
      <c r="E32" s="36" t="s">
        <v>15</v>
      </c>
      <c r="F32" s="35" t="s">
        <v>14</v>
      </c>
      <c r="G32" s="35" t="s">
        <v>13</v>
      </c>
      <c r="H32" s="34" t="s">
        <v>12</v>
      </c>
    </row>
    <row r="33" spans="2:8" x14ac:dyDescent="0.25">
      <c r="B33" s="21"/>
      <c r="C33" s="33">
        <v>79999</v>
      </c>
      <c r="D33" s="32" t="s">
        <v>11</v>
      </c>
      <c r="E33" s="32">
        <v>1</v>
      </c>
      <c r="F33" s="31">
        <v>3000</v>
      </c>
      <c r="G33" s="31">
        <v>3000</v>
      </c>
      <c r="H33" s="30" t="s">
        <v>8</v>
      </c>
    </row>
    <row r="34" spans="2:8" x14ac:dyDescent="0.25">
      <c r="B34" s="21"/>
      <c r="C34" s="29">
        <v>85144</v>
      </c>
      <c r="D34" s="28" t="s">
        <v>10</v>
      </c>
      <c r="E34" s="28">
        <v>1</v>
      </c>
      <c r="F34" s="27">
        <v>13000</v>
      </c>
      <c r="G34" s="27">
        <v>13000</v>
      </c>
      <c r="H34" s="25" t="s">
        <v>8</v>
      </c>
    </row>
    <row r="35" spans="2:8" x14ac:dyDescent="0.25">
      <c r="B35" s="21"/>
      <c r="C35" s="29">
        <v>85014</v>
      </c>
      <c r="D35" s="28" t="s">
        <v>9</v>
      </c>
      <c r="E35" s="28">
        <v>1</v>
      </c>
      <c r="F35" s="27">
        <v>3500</v>
      </c>
      <c r="G35" s="26">
        <v>3500</v>
      </c>
      <c r="H35" s="25" t="s">
        <v>8</v>
      </c>
    </row>
    <row r="36" spans="2:8" ht="16.5" thickBot="1" x14ac:dyDescent="0.3">
      <c r="B36" s="21"/>
      <c r="C36" s="24"/>
      <c r="F36" s="16"/>
      <c r="G36" s="23"/>
      <c r="H36" s="22"/>
    </row>
    <row r="37" spans="2:8" ht="16.5" thickBot="1" x14ac:dyDescent="0.3">
      <c r="B37" s="21"/>
      <c r="F37" s="16"/>
      <c r="G37" s="20" t="s">
        <v>7</v>
      </c>
      <c r="H37" s="19">
        <f>SUM(G33:G35)</f>
        <v>19500</v>
      </c>
    </row>
    <row r="38" spans="2:8" x14ac:dyDescent="0.25">
      <c r="B38" s="18" t="s">
        <v>6</v>
      </c>
      <c r="F38" s="16"/>
      <c r="H38" s="15"/>
    </row>
    <row r="39" spans="2:8" x14ac:dyDescent="0.25">
      <c r="B39" s="17" t="s">
        <v>5</v>
      </c>
      <c r="F39" s="16"/>
      <c r="H39" s="15"/>
    </row>
    <row r="40" spans="2:8" ht="16.5" thickBot="1" x14ac:dyDescent="0.3">
      <c r="B40" s="14"/>
      <c r="C40" s="12"/>
      <c r="D40" s="12"/>
      <c r="E40" s="12"/>
      <c r="F40" s="13"/>
      <c r="G40" s="12"/>
      <c r="H40" s="11"/>
    </row>
    <row r="41" spans="2:8" ht="16.5" thickBot="1" x14ac:dyDescent="0.3">
      <c r="B41" s="10"/>
      <c r="F41" s="4"/>
    </row>
    <row r="42" spans="2:8" x14ac:dyDescent="0.25">
      <c r="F42" s="9" t="s">
        <v>4</v>
      </c>
      <c r="G42" s="8" t="s">
        <v>3</v>
      </c>
      <c r="H42" s="7">
        <f>H7</f>
        <v>197390.25</v>
      </c>
    </row>
    <row r="43" spans="2:8" x14ac:dyDescent="0.25">
      <c r="F43" s="4"/>
      <c r="G43" s="6" t="s">
        <v>2</v>
      </c>
      <c r="H43" s="5">
        <f>H26</f>
        <v>221160</v>
      </c>
    </row>
    <row r="44" spans="2:8" x14ac:dyDescent="0.25">
      <c r="F44" s="4"/>
      <c r="G44" s="6" t="s">
        <v>1</v>
      </c>
      <c r="H44" s="5">
        <f>H37</f>
        <v>19500</v>
      </c>
    </row>
    <row r="45" spans="2:8" ht="16.5" thickBot="1" x14ac:dyDescent="0.3">
      <c r="F45" s="4"/>
      <c r="G45" s="3" t="s">
        <v>0</v>
      </c>
      <c r="H45" s="2">
        <f>SUM(H42:H44)</f>
        <v>438050.25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Sanders, Clifton</dc:creator>
  <cp:lastModifiedBy>Sanders, Clifton</cp:lastModifiedBy>
  <dcterms:created xsi:type="dcterms:W3CDTF">2024-09-05T15:54:10Z</dcterms:created>
  <dcterms:modified xsi:type="dcterms:W3CDTF">2024-09-05T15:58:38Z</dcterms:modified>
</cp:coreProperties>
</file>