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S:\SFAMMO\State Term Contract\G&amp;S\Promotional Items\5400029797, STC for Promotional Items\2 Evaluation Docs\11 WIP\"/>
    </mc:Choice>
  </mc:AlternateContent>
  <xr:revisionPtr revIDLastSave="0" documentId="13_ncr:1_{7E974C1D-1C41-4892-ADEB-45D5E732AE14}" xr6:coauthVersionLast="47" xr6:coauthVersionMax="47" xr10:uidLastSave="{00000000-0000-0000-0000-000000000000}"/>
  <bookViews>
    <workbookView xWindow="-120" yWindow="-120" windowWidth="29040" windowHeight="15720" activeTab="7" xr2:uid="{7C44D1F2-652B-4D0D-94F4-84C0A8D67411}"/>
  </bookViews>
  <sheets>
    <sheet name="Category 1 Bags and Totes " sheetId="1" r:id="rId1"/>
    <sheet name="Category 3 Outdoor and Leisure" sheetId="4" r:id="rId2"/>
    <sheet name="Category 5 Educational Toys " sheetId="6" r:id="rId3"/>
    <sheet name="Category 6 Wellness and Safety" sheetId="7" r:id="rId4"/>
    <sheet name="Category 7 Customized Supplies " sheetId="8" r:id="rId5"/>
    <sheet name="Category 8 Apparel " sheetId="10" r:id="rId6"/>
    <sheet name="Category 9 Writing Instruments " sheetId="11" r:id="rId7"/>
    <sheet name="Category 10 Mis Produc"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7" l="1"/>
  <c r="H10" i="7"/>
  <c r="H11" i="7"/>
  <c r="H12" i="7"/>
  <c r="H13" i="7"/>
  <c r="H14" i="7"/>
  <c r="H8" i="7"/>
  <c r="H11" i="1"/>
  <c r="H10" i="1"/>
  <c r="H9" i="9"/>
  <c r="H10" i="9"/>
  <c r="H11" i="9"/>
  <c r="H12" i="9"/>
  <c r="H13" i="9"/>
  <c r="H14" i="9"/>
  <c r="H15" i="9"/>
  <c r="H16" i="9"/>
  <c r="H8" i="9"/>
  <c r="H9" i="11"/>
  <c r="H10" i="11"/>
  <c r="H11" i="11"/>
  <c r="H12" i="11"/>
  <c r="H13" i="11"/>
  <c r="H14" i="11"/>
  <c r="H15" i="11"/>
  <c r="H16" i="11"/>
  <c r="H17" i="11"/>
  <c r="H8" i="11"/>
  <c r="H9" i="10"/>
  <c r="H10" i="10"/>
  <c r="H11" i="10"/>
  <c r="H12" i="10"/>
  <c r="H13" i="10"/>
  <c r="H8" i="10"/>
  <c r="H9" i="8"/>
  <c r="H10" i="8"/>
  <c r="H11" i="8"/>
  <c r="H12" i="8"/>
  <c r="H13" i="8"/>
  <c r="H14" i="8"/>
  <c r="H15" i="8"/>
  <c r="H16" i="8"/>
  <c r="H17" i="8"/>
  <c r="H8" i="8"/>
  <c r="M23" i="7" l="1"/>
  <c r="H9" i="6"/>
  <c r="H10" i="6"/>
  <c r="H11" i="6"/>
  <c r="H12" i="6"/>
  <c r="H13" i="6"/>
  <c r="H14" i="6"/>
  <c r="H8" i="6"/>
  <c r="M26" i="9"/>
  <c r="L26" i="9"/>
  <c r="K26" i="9"/>
  <c r="J26" i="9"/>
  <c r="I26" i="9"/>
  <c r="H26" i="9"/>
  <c r="G26" i="9"/>
  <c r="F26" i="9"/>
  <c r="E26" i="9"/>
  <c r="M25" i="11"/>
  <c r="L25" i="11"/>
  <c r="K25" i="11"/>
  <c r="J25" i="11"/>
  <c r="I25" i="11"/>
  <c r="H25" i="11"/>
  <c r="G25" i="11"/>
  <c r="F25" i="11"/>
  <c r="E25" i="11"/>
  <c r="M21" i="10"/>
  <c r="L21" i="10"/>
  <c r="K21" i="10"/>
  <c r="J21" i="10"/>
  <c r="I21" i="10"/>
  <c r="H21" i="10"/>
  <c r="G21" i="10"/>
  <c r="F21" i="10"/>
  <c r="E21" i="10"/>
  <c r="M25" i="8"/>
  <c r="L25" i="8"/>
  <c r="K25" i="8"/>
  <c r="J25" i="8"/>
  <c r="I25" i="8"/>
  <c r="H25" i="8"/>
  <c r="G25" i="8"/>
  <c r="F25" i="8"/>
  <c r="E25" i="8"/>
  <c r="L23" i="7"/>
  <c r="K23" i="7"/>
  <c r="J23" i="7"/>
  <c r="I23" i="7"/>
  <c r="H23" i="7"/>
  <c r="G23" i="7"/>
  <c r="F23" i="7"/>
  <c r="E23" i="7"/>
  <c r="L22" i="6"/>
  <c r="K22" i="6"/>
  <c r="J22" i="6"/>
  <c r="I22" i="6"/>
  <c r="H22" i="6"/>
  <c r="G22" i="6"/>
  <c r="F22" i="6"/>
  <c r="E22" i="6"/>
  <c r="L19" i="4"/>
  <c r="K19" i="4"/>
  <c r="J19" i="4"/>
  <c r="I19" i="4"/>
  <c r="H19" i="4"/>
  <c r="G19" i="4"/>
  <c r="F19" i="4"/>
  <c r="E19" i="4"/>
  <c r="F24" i="1"/>
  <c r="G24" i="1"/>
  <c r="H24" i="1"/>
  <c r="I24" i="1"/>
  <c r="J24" i="1"/>
  <c r="K24" i="1"/>
  <c r="L24" i="1"/>
  <c r="E24" i="1"/>
  <c r="H14" i="1"/>
  <c r="H9" i="4"/>
  <c r="H10" i="4"/>
  <c r="H11" i="4"/>
  <c r="H12" i="4"/>
  <c r="H8" i="4"/>
  <c r="H8" i="1"/>
  <c r="H9" i="1"/>
  <c r="H12" i="1"/>
  <c r="H13" i="1"/>
  <c r="H15" i="1"/>
  <c r="H16" i="1"/>
  <c r="H7" i="1"/>
  <c r="M24" i="1" l="1" a="1"/>
  <c r="M24"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<sst xmlns="http://schemas.openxmlformats.org/spreadsheetml/2006/main" count="545" uniqueCount="283">
  <si>
    <t xml:space="preserve">Category </t>
  </si>
  <si>
    <t xml:space="preserve">Category Name </t>
  </si>
  <si>
    <t xml:space="preserve">Category 1 </t>
  </si>
  <si>
    <t xml:space="preserve">Bags and Totes </t>
  </si>
  <si>
    <t xml:space="preserve">Quantities </t>
  </si>
  <si>
    <t>Up to 25</t>
  </si>
  <si>
    <t>26-50</t>
  </si>
  <si>
    <t>51-100</t>
  </si>
  <si>
    <t>101-200</t>
  </si>
  <si>
    <t xml:space="preserve">Attachment A Price Bidding Schedule </t>
  </si>
  <si>
    <t>Category 3</t>
  </si>
  <si>
    <t>Outdoor and Leisure</t>
  </si>
  <si>
    <t>Recognition</t>
  </si>
  <si>
    <t>Category 6</t>
  </si>
  <si>
    <t xml:space="preserve">Wellness and Safety </t>
  </si>
  <si>
    <t>Category 5</t>
  </si>
  <si>
    <t xml:space="preserve">Customized Supplies </t>
  </si>
  <si>
    <t>Category 7</t>
  </si>
  <si>
    <t>Up to 100</t>
  </si>
  <si>
    <t>201-300</t>
  </si>
  <si>
    <t>301-400</t>
  </si>
  <si>
    <t>Up to 50</t>
  </si>
  <si>
    <t>101-150</t>
  </si>
  <si>
    <t>151-200</t>
  </si>
  <si>
    <t>Category 8</t>
  </si>
  <si>
    <t xml:space="preserve">Miscellaneous Products </t>
  </si>
  <si>
    <t xml:space="preserve">Discount off List Price  </t>
  </si>
  <si>
    <t>Category 9</t>
  </si>
  <si>
    <t>201- 300</t>
  </si>
  <si>
    <t>301- 400</t>
  </si>
  <si>
    <t>401- 500</t>
  </si>
  <si>
    <t>500+</t>
  </si>
  <si>
    <t>501- 600</t>
  </si>
  <si>
    <t>601-700</t>
  </si>
  <si>
    <t>701-800</t>
  </si>
  <si>
    <t>801+</t>
  </si>
  <si>
    <t>Category 10</t>
  </si>
  <si>
    <t xml:space="preserve">Embroidery </t>
  </si>
  <si>
    <t xml:space="preserve">Initial Set Up Fees: </t>
  </si>
  <si>
    <t xml:space="preserve">Screen Printing </t>
  </si>
  <si>
    <t xml:space="preserve">Imprint Changes </t>
  </si>
  <si>
    <t xml:space="preserve">Artwork Proof Fees </t>
  </si>
  <si>
    <t xml:space="preserve">Rush Orders </t>
  </si>
  <si>
    <t>Category 1: Bags and Totes: Including but not limited to: Backpacks, cooler bags, drawstring sports packs, shopping/grocery totes, lunch bags, computer bags, and travel bags</t>
  </si>
  <si>
    <t>Category 3: Outdoor and Leisure Including but not limited to: Blankets, hand fans, sunglasses, towels, and umbrellas</t>
  </si>
  <si>
    <t>Category 5: Educational Toys Including but not limited to: Plush Toys, Educational books and puzzles, blocks, cars/trucks, mats, jump ropes, puppets etc.</t>
  </si>
  <si>
    <t>Category 6: Wellness and Safety Including but not limited to: Buttons, hand sanitizers, first aid kits, lip balm, pedometers, and sunscreen</t>
  </si>
  <si>
    <t>Category 7: Customized Supplies Including but not limited to: Badges, badge holders, lanyards, key chains, notepads, phone accessories, display products such as table covers, retractable banners and backdrop banners, stress balls, bandannas</t>
  </si>
  <si>
    <t xml:space="preserve">Category 8: Apparel Including but not limited to: Polo Shirts, T-Shirts, Vests hats, and uniforms, blazers </t>
  </si>
  <si>
    <t>Category 9: Writing Instruments Including but not limited to: pens, pencils, highlighters, markers, stylus pens, mechanical pencils etc.</t>
  </si>
  <si>
    <t xml:space="preserve">Category 10: Miscellaneous Products Including but not limited to: Decals, flashlights, stickers, and tools certificate holders’ Underarm portfolios </t>
  </si>
  <si>
    <t xml:space="preserve">Minimum Initial Set Up Fees: </t>
  </si>
  <si>
    <t xml:space="preserve">Less than Minimum </t>
  </si>
  <si>
    <t xml:space="preserve">Item </t>
  </si>
  <si>
    <t xml:space="preserve">Detail Description </t>
  </si>
  <si>
    <t xml:space="preserve">Minimum Quantity </t>
  </si>
  <si>
    <t>Backpacks</t>
  </si>
  <si>
    <t>Cooler Bags</t>
  </si>
  <si>
    <t>Budget Kooler Bag</t>
  </si>
  <si>
    <t>Drawstring Sports Packs</t>
  </si>
  <si>
    <t>Catch a Wave Sportpack</t>
  </si>
  <si>
    <t>Grocery Tote</t>
  </si>
  <si>
    <t>Bottom Gusset Shopper 13" x 19 1/2"</t>
  </si>
  <si>
    <t>121236-1319</t>
  </si>
  <si>
    <t>Lunch Bag</t>
  </si>
  <si>
    <t>Lunch Sack Tote</t>
  </si>
  <si>
    <t>Computer Bag</t>
  </si>
  <si>
    <t>Graphite Dome 15" Laptop Backpack</t>
  </si>
  <si>
    <t>Travel Bag</t>
  </si>
  <si>
    <t>Claro Travel Bag</t>
  </si>
  <si>
    <r>
      <t>The percentage discount offered on the remaing catalog listed below will be used to determine award.  Award will be based on the</t>
    </r>
    <r>
      <rPr>
        <b/>
        <sz val="12"/>
        <color rgb="FFFF0000"/>
        <rFont val="Times New Roman"/>
        <family val="1"/>
      </rPr>
      <t xml:space="preserve"> lowest total net cost offered</t>
    </r>
    <r>
      <rPr>
        <b/>
        <sz val="12"/>
        <rFont val="Times New Roman"/>
        <family val="1"/>
      </rPr>
      <t xml:space="preserve"> for this lot. </t>
    </r>
  </si>
  <si>
    <t xml:space="preserve">Unit Price </t>
  </si>
  <si>
    <t xml:space="preserve">Extended Price </t>
  </si>
  <si>
    <t xml:space="preserve">Item Numbers </t>
  </si>
  <si>
    <t>Outer material: 210D polyester, Foam insulation, Heat-sealed, leak-resistant PEVA lining, Zippered main compartment, Front slip pocket, 20 inches webbing shoulder strap, Holds 6 standard 12oz cans, Size: 5 1/2 inches H x 7 1/4 inches W x 5 1/2 inches D</t>
  </si>
  <si>
    <t>Material: 80gsm non-woven polypropylene, Dual drawcord shoulder straps, Size: 16 1/4 inches H x 13 inches W</t>
  </si>
  <si>
    <t>Material: 80gsm non-woven polypropylene, Large open main compartment, Bottom gusset, Handles: Dual 20 inches length, Size: 13 inches H x 19 1/2 inches W x 8 inches D</t>
  </si>
  <si>
    <t>Material: 80gsm non-woven polypropylene, Hook-and-loop foldover closure, Top grab handle - 10 1/2 inches length, Size: 9 inches H x 6 1/2 inches W x 3 1/2 inches D</t>
  </si>
  <si>
    <t>Material: 600D heathered polyester, Zippered main compartment, Slip pocket to fit a 15 inches laptop, Lash tab accent on front, Side pocket, Padded back panel, Top webbing grab handle, Size: 17 inches H x 11 1/4 inches W x 4 7/8 inches D</t>
  </si>
  <si>
    <t>Material: Vinyl, Zippered main compartment, Size: 4 inches H x 6 3/8 inches W x 1 1/2 inches D</t>
  </si>
  <si>
    <t>Material: 600D polyester, Zippered main compartment, Front zippered pocket
Mesh side pocket, Dual adjustable shoulder straps Top grab handle  Size: 17 1/2 inches H x 12 1/4 inches W x 6 inches D</t>
  </si>
  <si>
    <t xml:space="preserve">Category 1 Item </t>
  </si>
  <si>
    <t>Blankets</t>
  </si>
  <si>
    <t>Filmore Fleece Blanket</t>
  </si>
  <si>
    <t xml:space="preserve">Material: Polyester fleece, Whip-stitched edging, Unfolded size: 60 inches H x 50 inches W </t>
  </si>
  <si>
    <t>Hand Fans</t>
  </si>
  <si>
    <t>Hand Fan - Slice</t>
  </si>
  <si>
    <t>Material: 18-pt paperboard with protective coating on front, 7 inches wood stick, Size: 7 1/2 inches H x 7 1/4 inches W</t>
  </si>
  <si>
    <t>5137-SL</t>
  </si>
  <si>
    <t>Sunglasses</t>
  </si>
  <si>
    <t>Frame Material: Recycled Plastic, Lens Material: Plastic, Impact-resistant lenses with black tint, UV400 Protection, Size: One size fits most</t>
  </si>
  <si>
    <t>129125C</t>
  </si>
  <si>
    <t xml:space="preserve">Towels </t>
  </si>
  <si>
    <t>Spirit Rally Towel</t>
  </si>
  <si>
    <t>Material: Cotton terry, Hemmed edges, Size:13 1/2 inches H x 15 1/4 inches W</t>
  </si>
  <si>
    <t>Umbrellas</t>
  </si>
  <si>
    <t>Mini Folding Umbrella - 42-inch Arc</t>
  </si>
  <si>
    <t>Canopy material: Recycled polyester (RPET), 42 inch arc, Manual open, manual close, Aluminum frame, Plastic grip handle, Wrist strap, Matching sleeve included, Size closed: 10 inches long</t>
  </si>
  <si>
    <t xml:space="preserve">Category 3 Item </t>
  </si>
  <si>
    <t>Plush Toys</t>
  </si>
  <si>
    <t>Caped Companion - Dog</t>
  </si>
  <si>
    <t>Material: Polyester plush &amp; fill, Microfiber stomach for screen cleaning, Outfit: Polyester cape, Embroidered features, Size: 5 3/4 inches H x 3 3/4 inches W</t>
  </si>
  <si>
    <t>155591-DOG</t>
  </si>
  <si>
    <t>Education Coloring Books</t>
  </si>
  <si>
    <t>Color &amp; Learn Book - Colors</t>
  </si>
  <si>
    <t>16 page paper book, Front cover design comes as standard, Book size: 10 15/16 inches H x 8 3/8 inches W</t>
  </si>
  <si>
    <t>124503-C</t>
  </si>
  <si>
    <t>Jump Ropes</t>
  </si>
  <si>
    <t>Budget Jump Rope</t>
  </si>
  <si>
    <t>Material: Polyester rope and plastic handles, Features 4 inch white handles, Size: 8 foot long</t>
  </si>
  <si>
    <t>Fidget Toys</t>
  </si>
  <si>
    <t>Fidget Sensory Worm</t>
  </si>
  <si>
    <t>Material: Plastic, Size:4 1/4 inches H x 4 inches W x 1 1/4 inches D</t>
  </si>
  <si>
    <t>Hand Sanitizers</t>
  </si>
  <si>
    <t>Round Hand Sanitizer - 1 oz</t>
  </si>
  <si>
    <t>Citrus-scented hand sanitizer gel, Active Ingredient: 62% Ethyl Alcohol, Packaging Material: Plastic bottle and plastic cap, Closure: Screw-on cap with flip-top opening, Back label includes drug facts and ingredients, Size: 2 1/2 inches H x 1 3/4 inches Dia x 3/4 inches D, Volume: 1 fl. oz.</t>
  </si>
  <si>
    <t>First Aid Kits</t>
  </si>
  <si>
    <t>Primary Care First Aid Kit</t>
  </si>
  <si>
    <t>First aid kit includes:, Four 3/4 inches H x 3 inches W bandages, Two antiseptic towelettes; Benzalkonium Chloride 0.133%, Two first aid creams; 1/32 oz. each
Case Material: Plastic, Hinged lid, Case Size: 2 9/16 inches H x 4 1/8 inches W x 1/2 inches D</t>
  </si>
  <si>
    <t>6607-S</t>
  </si>
  <si>
    <t>Lip Balm</t>
  </si>
  <si>
    <t>Beeswax Lip Moisturizer</t>
  </si>
  <si>
    <t>Sunflower Oil and Beeswax lip moisturizer, Packaging Material: Plastic tube and plastic cap, Closure: Push-on cap, Back of label includes ingredients, Size: 2 5/8 inches H x 1/2 inches Dia, Net Weight: 0.15 oz.</t>
  </si>
  <si>
    <t>Pedometers</t>
  </si>
  <si>
    <t>Value In Shape Pedometer</t>
  </si>
  <si>
    <t>Material: Plastic, LCD Screen, Belt clip, Includes one button cell battery, Size: 1 3/8 inches H x 1 7/8 inches W x 3/4 inches D</t>
  </si>
  <si>
    <t>110203-T</t>
  </si>
  <si>
    <t>Sunscreen Lotion</t>
  </si>
  <si>
    <t>Sunscreen Lotion - 1 oz.</t>
  </si>
  <si>
    <t>Vanilla-scented sunscreen lotion, Sun Protection Factor: SPF 30, Broad Spectrum protects against UVA/UVB rays, Active Ingredients: Avobenzone 3%, Homosalate 10%, Octisalate 5%, Octocrylene 10%, Packaging Material: Plastic bottle and plastic cap, Closure: Screw-on cap with flip-top opening, Back of label includes drug facts and ingredients, Size: 2 5/8 inches H x 1 3/8 inches W x 1 inch D, Volume: 1 fl. oz.</t>
  </si>
  <si>
    <t>144228-1</t>
  </si>
  <si>
    <t>Badge Holders</t>
  </si>
  <si>
    <t>Economy Retractable Badge Holder</t>
  </si>
  <si>
    <t>Casing material: Translucent plastic, Metal internal spring mechanism, Shape: Round, Back attachment: Metal alligator clip, Cord attachment: Vinyl snap clip, Nylon 30 inches retractable cord, Size: 3 1/2 inches x 1 1/8 inches x 5/16 inches</t>
  </si>
  <si>
    <t>5117-T</t>
  </si>
  <si>
    <t>Lanyards</t>
  </si>
  <si>
    <t>Lanyard with Metal Bulldog Clip - 3/4 inch</t>
  </si>
  <si>
    <t>Material: Polyester, Attachment: Metal bulldog clip, Size: 35 inches L x 3/4 inches W</t>
  </si>
  <si>
    <t>Key Chains</t>
  </si>
  <si>
    <t>Standard Shape Soft Keychain - Full Color</t>
  </si>
  <si>
    <t>Material: Soft vinyl, Metal split ring, Size: 1 3/8 inches H x 2 1/8 inches W x 1/8 inches D</t>
  </si>
  <si>
    <t>39212-STS-FC</t>
  </si>
  <si>
    <t>Notepads</t>
  </si>
  <si>
    <t>Souvenir Notepad - 6 inches x 3 inches - 25 Sheet</t>
  </si>
  <si>
    <t>25 sheets, Bound to top 3 inches edge, Cardboard backer, Size: 6 inches H x 3 inches W x 1/8 inches D</t>
  </si>
  <si>
    <t>129396-25</t>
  </si>
  <si>
    <t>Phone Accessories</t>
  </si>
  <si>
    <t>Card Caddy Smartphone Wallet</t>
  </si>
  <si>
    <t>Material: Plastic, Dual adhesive strips, Single pocket, Size: 3 3/4 inches x 2 1/4 inches x 1/8 inches</t>
  </si>
  <si>
    <t>Table throw</t>
  </si>
  <si>
    <t>Serged Closed-Back Table Throw - 6 feet</t>
  </si>
  <si>
    <t>Material: Polyester, Wrinkle-resistant properties, Underside of material will remain white, Closed-back, 4-sided design, Fit: Draped, Serged edge finish, For use on 6 feet tables, Dimensions: 88 inches x 130 inches</t>
  </si>
  <si>
    <t>Retractable Banner</t>
  </si>
  <si>
    <t>Ideal Retractable Banner Display - 31-1/2"</t>
  </si>
  <si>
    <t>144500-31</t>
  </si>
  <si>
    <t>Stress ball</t>
  </si>
  <si>
    <t>Solid Color Stress Ball</t>
  </si>
  <si>
    <t>Material: Foam, Size: 2 3/4 inch Dia</t>
  </si>
  <si>
    <t>Bandana</t>
  </si>
  <si>
    <t>Sublimated Polyester Bandana</t>
  </si>
  <si>
    <t>Fabric: 2.4-oz recycled polyester , Bandana, 20 3/4 inches H x 20 3/4 inches W, Solid white</t>
  </si>
  <si>
    <t>Button</t>
  </si>
  <si>
    <t>Round Button - 1 1/4 inches</t>
  </si>
  <si>
    <t>Steel back and paper front, Glossy laminated finish, Safety pin attachment, Size: 1 1/4 inch Dia</t>
  </si>
  <si>
    <t>39214-RD-114</t>
  </si>
  <si>
    <t>Polo Shirt</t>
  </si>
  <si>
    <t>Hanes ComfortBlend 50/50 Jersey Sport Shirt</t>
  </si>
  <si>
    <t>Fabric: 5.2-oz 50/50 cotton/polyester blend, Welt collar, Back neck taping, Two-button placket with pearlized buttons, Set-in sleeves, Rib-knit cuffs, Double-needle stitching at open hem, Straight hem</t>
  </si>
  <si>
    <t>104107-E</t>
  </si>
  <si>
    <t>T-Shirt</t>
  </si>
  <si>
    <t>Port &amp; Company Easy Cotton T-Shirt</t>
  </si>
  <si>
    <t>Fabric: 4.3-oz cotton (exceptions below), Athletic Heather is 90/10 cotton/polyester blend, Other Heather colors and Hi Vis colors are 50/50 cotton/polyester blend, Crewneck, Rib-knit collar, Shoulder-to-shoulder neck taping, Set-in sleeves, Double-needle stitching at open cuffs and hem</t>
  </si>
  <si>
    <t>170450-S</t>
  </si>
  <si>
    <t>Safety Vest</t>
  </si>
  <si>
    <t>Reflective One-Pocket Vest</t>
  </si>
  <si>
    <t>Fabric: Polyester mesh, Deep V-neck front, Hook-and-loop front closure, Bound armholes, Mic clip on left chest, Left chest pocket, Black contrast binding, Reflective 2-inch tape, Complies with ANSI/ISEA Type R, Class 2</t>
  </si>
  <si>
    <t>Cap</t>
  </si>
  <si>
    <t>Front Runner Cap</t>
  </si>
  <si>
    <t>Fabric: Brushed cotton twill, 6 panel construction, Low profile, Unstructured design, Top button and eyelets match, Curved visor, Cotton sheeting sweatband, Adjustable hook-and-loop-closure, Size: One size fits most</t>
  </si>
  <si>
    <t>Hard Hat</t>
  </si>
  <si>
    <t>Material: High-density polyethylene, Low-profile design, Six-point woven nylon suspension, Adjustable for head sizes between 6 1/2 and 8, Accommodates ERB safety chin straps, Meets ANSI Z89.1, Type 1, Class C, E and G requirements., Size: 11 1/4 inches x 8 3/4 inches</t>
  </si>
  <si>
    <t>Hooded Sweatshirt</t>
  </si>
  <si>
    <t>Port &amp; Company Easy Fleece Hoodie</t>
  </si>
  <si>
    <t>Fabric: 6.8-oz 80/20 cotton/polyester blend (exceptions below), Ash is 78/22 cotton/polyester blend, Athletic Heather is 75/25 cotton/polyester blend, Heather colors are 50/50 cotton/polyester blend, Hoodie, Set-in sleeves, Rib-knit cuffs and waistband, Pouch pocket</t>
  </si>
  <si>
    <t>172301-S</t>
  </si>
  <si>
    <t>Pen</t>
  </si>
  <si>
    <t>Javelin Pen</t>
  </si>
  <si>
    <t>Opaque, plastic barrel, Retractable, Medium-point, black or blue ink</t>
  </si>
  <si>
    <t>Pencil</t>
  </si>
  <si>
    <t>TaskRight Pencil</t>
  </si>
  <si>
    <t>Enamel finish, wood barrel, White eraser, Silver ferrule, TaskRight® printed near the ferrule, #2 graphite lead, Ships unsharpened, Sharpening is available for an additional charge, FSC logo will be printed in the same color as your logo, TaskRight® logo will not necessarily align with your logo</t>
  </si>
  <si>
    <t>Highlighters</t>
  </si>
  <si>
    <t>Lauderdale Highlighter</t>
  </si>
  <si>
    <t>Translucent barrel and cap are made of recycled plastic, Cap-off, Chisel-tip, highlighter ink matches trim</t>
  </si>
  <si>
    <t>Markers</t>
  </si>
  <si>
    <t>Washable Markers</t>
  </si>
  <si>
    <t>Opaque, plastic barrel and cap, Cap-off, Conical-tip, Washable ink, Ink color matches color of cap</t>
  </si>
  <si>
    <t>Stylus Pen</t>
  </si>
  <si>
    <t>Roslin Incline Stylus Pen</t>
  </si>
  <si>
    <t>Opaque barrel, tip and plunger are made from recycled plastic, Chrome accents, Metal clip, Stylus at top of plunger, Retractable, Medium point (0.7mm), blue or black ink, Not all ink colors are available on all options, RABS is printed opposite the clip on some colors</t>
  </si>
  <si>
    <t>Mechanical Pencil</t>
  </si>
  <si>
    <t>Armadillo Mechanical Pencil</t>
  </si>
  <si>
    <t>Opaque, plastic barrel, Chrome accents, Metal clip, Rubber grip, White eraser under clear cap, Retractable, 0.7mm, #2 lead</t>
  </si>
  <si>
    <t>Pencil Case</t>
  </si>
  <si>
    <t>Zip Binder Pouch</t>
  </si>
  <si>
    <t>Material: Plastic, Zipper closure, Pre-punched binder holes, Size: 6 1/4 inches H x 9 1/4 inches W</t>
  </si>
  <si>
    <t>Decals</t>
  </si>
  <si>
    <t>Static Decal - Circle - 4"</t>
  </si>
  <si>
    <t>Glossy finish, Clear vinyl material is available with static on front or back, White vinyl material is available with static on the back, Circle shape, Individual decals with backing sheet, Size: 4 inch diameter</t>
  </si>
  <si>
    <t>142968-4</t>
  </si>
  <si>
    <t>Flashlights</t>
  </si>
  <si>
    <t>Flashlight with Pen and Lanyard</t>
  </si>
  <si>
    <t>Material: Plastic, Bulb Type: LED bulb, On/Off slide switch to activate and change light setting, Includes a pen with fine-point black ink, Breakaway neck lanyard and pocket clip, Button cell batteries included, Flashlight size: 5 inches x 3/4 inches diameter</t>
  </si>
  <si>
    <t>Stickers</t>
  </si>
  <si>
    <t>Full Color Sticker by the Roll - Circle - 1 inch</t>
  </si>
  <si>
    <t>Glossy finish, Paper material with permanent adhesive on back, Circle shape, Stickers will come in rolls of 250, 500 or 750 depending on quantity ordered, Size: 1 inch diameter, If looking to order more than 750, please see main item</t>
  </si>
  <si>
    <t>110718-1-FC-LQ</t>
  </si>
  <si>
    <t>Portfolio</t>
  </si>
  <si>
    <t>Zippered Vinyl Portfolio - Debossed</t>
  </si>
  <si>
    <t>Cover material: Vinyl, Zippered closure, Organizer panel on inside front cover includes card slots, large pocket and business card or ID pocket with clear window, Gusseted document pocket, Zippered pocket, Pen loop (pen not included), Refillable notepad, Size: 13 1/2 inches H x 10 inches W x 1 1/2 inches D</t>
  </si>
  <si>
    <t>85015-D</t>
  </si>
  <si>
    <t xml:space="preserve">Category 5 Item </t>
  </si>
  <si>
    <t xml:space="preserve">Category 6 Item </t>
  </si>
  <si>
    <t xml:space="preserve">Category 7 Item </t>
  </si>
  <si>
    <t xml:space="preserve">Category 8 Item </t>
  </si>
  <si>
    <t xml:space="preserve">Category 9 Item </t>
  </si>
  <si>
    <t xml:space="preserve">Category 10 Item </t>
  </si>
  <si>
    <t xml:space="preserve">Triple Header (Three-Color) Highlighter </t>
  </si>
  <si>
    <t>3 highlighters in one
Yellow, Green and Pink color highlighter
Material: Plastic
Product Size: 3 1/2" H</t>
  </si>
  <si>
    <t xml:space="preserve">Pen </t>
  </si>
  <si>
    <t xml:space="preserve">Regal Slim Twist Pen </t>
  </si>
  <si>
    <t>Twist action comes with chrome accent and medium point black ink material is plastic</t>
  </si>
  <si>
    <t xml:space="preserve">Sticky Pad/Notebook </t>
  </si>
  <si>
    <t>Rocklin Recycled Sticky Notes and Flags Booklet</t>
  </si>
  <si>
    <t>Includes 25 yellow sticky notes, 25 each of 5 different color sticky note flags in one not pad notebook Material recycled paper product size 3-1/8:Wx 3-7/16"H</t>
  </si>
  <si>
    <t xml:space="preserve">Drawstring Bag </t>
  </si>
  <si>
    <t xml:space="preserve">Ventoux Drawstring Bag </t>
  </si>
  <si>
    <t>Features adjustable 17" cords; reinforced corners and metal grommets for the more strength; resusable and recycable material 210D polyester; size 14 -1/2"W x 17- 1/2" H</t>
  </si>
  <si>
    <t xml:space="preserve">.5oz Compact Hand Sanitizer </t>
  </si>
  <si>
    <t>62% alcohol content, citrus sented; meets FDA standards, Order blank or with imprint, packaged in buld material PET plastic polypropylene plastic cap</t>
  </si>
  <si>
    <t xml:space="preserve">Tote Bag </t>
  </si>
  <si>
    <t xml:space="preserve">Walue Grocery Tote </t>
  </si>
  <si>
    <t>106836-1513-FC</t>
  </si>
  <si>
    <t>80gsm non-woven polypropylene and handled dual 20 inches length 10 inches gesseted sides non-woven polypropylene wrapped bottom board size 14 1/2" Hx 13 "W x 10" D</t>
  </si>
  <si>
    <t xml:space="preserve">USB Drive </t>
  </si>
  <si>
    <t xml:space="preserve">Swing USB Drive </t>
  </si>
  <si>
    <t>112703-4G</t>
  </si>
  <si>
    <t xml:space="preserve">Capacity 4GB Data Transfer Speed 2.0 USB- A Connection plastic case with aluminum cover size 3/4"H x 2-1/4"w x 7/16" D </t>
  </si>
  <si>
    <t xml:space="preserve">Fun Pack - A Trip to the Credit Union </t>
  </si>
  <si>
    <t xml:space="preserve">Fun Pack - A guide to Health and Safety </t>
  </si>
  <si>
    <t>Fun Pack - Practice Good Nutrition</t>
  </si>
  <si>
    <t>117148-TCU</t>
  </si>
  <si>
    <t>117148-HS</t>
  </si>
  <si>
    <t xml:space="preserve">117148-GN </t>
  </si>
  <si>
    <t xml:space="preserve">16 pages paper book contains coloring pages and activites, Includes 4 pack of crayons Blue, Green, Red and Yellow. Coloring book and crayons are packaged together in a polybag front cover comes as standard Coloring book size 10 -1/2" H x 8" W </t>
  </si>
  <si>
    <t xml:space="preserve">Custom Cinch Up Backpack </t>
  </si>
  <si>
    <t>Q8504C7732</t>
  </si>
  <si>
    <t>Material 210D Polyester size .13" deep x14.5"W x 17.5" H non-woven</t>
  </si>
  <si>
    <t xml:space="preserve">Pocket Folders </t>
  </si>
  <si>
    <t xml:space="preserve">Embossed Linen Paper Folders </t>
  </si>
  <si>
    <t xml:space="preserve">Color 100# Linen Paper stock with 30% recycled content White 100# linen paper stock two pocket folder Universal business card slot 12"H by 9" W </t>
  </si>
  <si>
    <t xml:space="preserve">Notebook w/ Pen </t>
  </si>
  <si>
    <t xml:space="preserve">TaskRight Afton Notebook </t>
  </si>
  <si>
    <t xml:space="preserve">143914-53-FC </t>
  </si>
  <si>
    <t xml:space="preserve">Polyurethane fabric wrapped hard cover perfect bound 50 sheets (100 pages) white lined paper elastic closure elastic pen loop ribbon page marker included plastic pen with medium point, black ink size 5 1/2" H x 3 1/2" W x 3/8"D </t>
  </si>
  <si>
    <t>Eastimated Cost of non-market basket Items purchased assumed at 10% $15,000</t>
  </si>
  <si>
    <t xml:space="preserve">Notebook </t>
  </si>
  <si>
    <t xml:space="preserve">Journal Book </t>
  </si>
  <si>
    <t xml:space="preserve">JBPS </t>
  </si>
  <si>
    <t>Material Other Leather/Suede Size 5.3125"x7.3125" shape rectangle</t>
  </si>
  <si>
    <t xml:space="preserve">Pen-Pencil Set </t>
  </si>
  <si>
    <t xml:space="preserve">Edge Ballpoint /Pencil Set </t>
  </si>
  <si>
    <t>BB1680</t>
  </si>
  <si>
    <t xml:space="preserve">Pen &amp; Pencile Set: Pencile-Mechanical Pens Ballpoint Plunger Action Pens Ballpoint with grip section Material aluminum size 1"x2"x6.62 weight .16lbs </t>
  </si>
  <si>
    <t xml:space="preserve">Sanitizer Pack </t>
  </si>
  <si>
    <t>SP118</t>
  </si>
  <si>
    <t xml:space="preserve">1/2 fl oz Hand Sanitizer Gel Packs </t>
  </si>
  <si>
    <t xml:space="preserve">Antibacterial Products- Hand sanitizer white size .5oz </t>
  </si>
  <si>
    <t>Banner
Material: 7.2mil polypropylene, Coated, matte finish, Retractable
Hardware
Material: Aluminum, Shock cord pole assembly, Plastic swivel foot
Soft Carry Case
Material: 600D polyester, Zippered closure, Webbing carry handles
Additional facts
Assembled size: 82 3/8 inches x 32 3/8 inches x 10 1/4 inches, Weight: 4.6lbs, Intended for short-term, indoor use, Note: If different artwork is required for each item, please add them separately to your cart based on design</t>
  </si>
  <si>
    <t xml:space="preserve">Total Evaluated Amount                                         Enter as a unit price in SCEIS </t>
  </si>
  <si>
    <t xml:space="preserve">Evaluated Amount                                               Enter as a unit price in SCEIS </t>
  </si>
  <si>
    <t>Vendor Name: Cole's Screen Printing</t>
  </si>
  <si>
    <t>Vendor No. 7000363838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</si>
</sst>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8" x14ac:knownFonts="1">
    <font>
      <sz val="11"/>
      <color theme="1"/>
      <name val="Aptos Narrow"/>
      <family val="2"/>
      <scheme val="minor"/>
    </font>
    <font>
      <b/>
      <sz val="11"/>
      <color theme="1"/>
      <name val="Aptos Narrow"/>
      <family val="2"/>
      <scheme val="minor"/>
    </font>
    <font>
      <b/>
      <sz val="14"/>
      <color theme="1"/>
      <name val="Aptos Narrow"/>
      <family val="2"/>
      <scheme val="minor"/>
    </font>
    <font>
      <b/>
      <sz val="11"/>
      <color rgb="FFFF0000"/>
      <name val="Aptos Narrow"/>
      <family val="2"/>
      <scheme val="minor"/>
    </font>
    <font>
      <b/>
      <sz val="12"/>
      <name val="Times New Roman"/>
      <family val="1"/>
    </font>
    <font>
      <b/>
      <sz val="12"/>
      <color rgb="FFFF0000"/>
      <name val="Times New Roman"/>
      <family val="1"/>
    </font>
    <font>
      <sz val="12"/>
      <color theme="1"/>
      <name val="Aptos"/>
      <family val="2"/>
    </font>
    <font>
      <sz val="8"/>
      <name val="Aptos Narrow"/>
      <family val="2"/>
      <scheme val="minor"/>
    </font>
  </fonts>
  <fills count="13">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FF0000"/>
        <bgColor indexed="64"/>
      </patternFill>
    </fill>
    <fill>
      <patternFill patternType="solid">
        <fgColor theme="3" tint="0.89999084444715716"/>
        <bgColor indexed="64"/>
      </patternFill>
    </fill>
    <fill>
      <patternFill patternType="solid">
        <fgColor theme="9"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tint="-9.9978637043366805E-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auto="1"/>
      </bottom>
      <diagonal/>
    </border>
    <border>
      <left style="medium">
        <color indexed="64"/>
      </left>
      <right/>
      <top/>
      <bottom/>
      <diagonal/>
    </border>
    <border>
      <left style="thin">
        <color auto="1"/>
      </left>
      <right/>
      <top/>
      <bottom/>
      <diagonal/>
    </border>
  </borders>
  <cellStyleXfs count="1">
    <xf numFmtId="0" fontId="0" fillId="0" borderId="0"/>
  </cellStyleXfs>
  <cellXfs count="54">
    <xf numFmtId="0" fontId="0" fillId="0" borderId="0" xfId="0"/>
    <xf numFmtId="0" fontId="0" fillId="0" borderId="0" xfId="0" applyAlignment="1">
      <alignment horizontal="center"/>
    </xf>
    <xf numFmtId="0" fontId="1" fillId="0" borderId="1" xfId="0" applyFont="1" applyBorder="1"/>
    <xf numFmtId="0" fontId="1" fillId="3" borderId="1" xfId="0" applyFont="1" applyFill="1" applyBorder="1"/>
    <xf numFmtId="0" fontId="1" fillId="3" borderId="1" xfId="0" applyFont="1" applyFill="1" applyBorder="1" applyAlignment="1">
      <alignment horizontal="center"/>
    </xf>
    <xf numFmtId="0" fontId="1" fillId="5" borderId="1" xfId="0" applyFont="1" applyFill="1" applyBorder="1" applyAlignment="1">
      <alignment horizontal="center"/>
    </xf>
    <xf numFmtId="0" fontId="1" fillId="0" borderId="0" xfId="0" applyFont="1" applyAlignment="1">
      <alignment horizontal="center"/>
    </xf>
    <xf numFmtId="0" fontId="0" fillId="0" borderId="0" xfId="0" applyAlignment="1">
      <alignment wrapText="1"/>
    </xf>
    <xf numFmtId="0" fontId="0" fillId="0" borderId="0" xfId="0" applyAlignment="1">
      <alignment horizont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1" xfId="0" applyBorder="1" applyAlignment="1">
      <alignment vertical="center" wrapText="1"/>
    </xf>
    <xf numFmtId="0" fontId="1" fillId="0" borderId="1" xfId="0" applyFont="1" applyBorder="1" applyAlignment="1">
      <alignment wrapText="1"/>
    </xf>
    <xf numFmtId="0" fontId="3" fillId="2" borderId="0" xfId="0" applyFont="1" applyFill="1" applyAlignment="1">
      <alignment wrapText="1"/>
    </xf>
    <xf numFmtId="44" fontId="3" fillId="2" borderId="0" xfId="0" applyNumberFormat="1" applyFont="1" applyFill="1"/>
    <xf numFmtId="0" fontId="0" fillId="0" borderId="1" xfId="0" applyBorder="1" applyAlignment="1">
      <alignmen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xf>
    <xf numFmtId="0" fontId="0" fillId="0" borderId="1" xfId="0" applyBorder="1" applyAlignment="1">
      <alignment wrapText="1"/>
    </xf>
    <xf numFmtId="0" fontId="0" fillId="6" borderId="1" xfId="0" applyFill="1" applyBorder="1" applyAlignment="1">
      <alignment horizontal="center" vertical="center" wrapText="1"/>
    </xf>
    <xf numFmtId="0" fontId="0" fillId="9" borderId="1" xfId="0" applyFill="1" applyBorder="1" applyAlignment="1">
      <alignment horizontal="center" vertical="center"/>
    </xf>
    <xf numFmtId="44" fontId="0" fillId="5" borderId="1" xfId="0" applyNumberFormat="1" applyFill="1" applyBorder="1" applyAlignment="1">
      <alignment horizontal="center" vertical="center" wrapText="1"/>
    </xf>
    <xf numFmtId="0" fontId="0" fillId="6" borderId="1" xfId="0" applyFill="1" applyBorder="1" applyAlignment="1">
      <alignment horizontal="center" vertical="center"/>
    </xf>
    <xf numFmtId="0" fontId="0" fillId="9" borderId="1" xfId="0" applyFill="1" applyBorder="1" applyAlignment="1">
      <alignment horizontal="center" wrapText="1"/>
    </xf>
    <xf numFmtId="0" fontId="0" fillId="10" borderId="1" xfId="0" applyFill="1" applyBorder="1" applyAlignment="1">
      <alignment horizontal="center" wrapText="1"/>
    </xf>
    <xf numFmtId="0" fontId="0" fillId="7" borderId="1" xfId="0" applyFill="1" applyBorder="1" applyAlignment="1">
      <alignment horizontal="center" vertical="center" wrapText="1"/>
    </xf>
    <xf numFmtId="0" fontId="0" fillId="10" borderId="1" xfId="0" applyFill="1" applyBorder="1" applyAlignment="1">
      <alignment horizontal="center" vertical="center" wrapText="1"/>
    </xf>
    <xf numFmtId="0" fontId="0" fillId="9" borderId="1" xfId="0" applyFill="1" applyBorder="1" applyAlignment="1">
      <alignment horizontal="center" vertical="center" wrapText="1"/>
    </xf>
    <xf numFmtId="44" fontId="0" fillId="5" borderId="1" xfId="0" applyNumberFormat="1" applyFill="1" applyBorder="1" applyAlignment="1">
      <alignment horizontal="center"/>
    </xf>
    <xf numFmtId="43" fontId="0" fillId="11" borderId="1" xfId="0" applyNumberFormat="1" applyFill="1" applyBorder="1" applyAlignment="1">
      <alignment horizontal="center" vertical="center"/>
    </xf>
    <xf numFmtId="44" fontId="0" fillId="5" borderId="1" xfId="0" applyNumberFormat="1" applyFill="1" applyBorder="1" applyAlignment="1">
      <alignment horizontal="center" vertical="center"/>
    </xf>
    <xf numFmtId="0" fontId="0" fillId="0" borderId="3" xfId="0" applyBorder="1" applyAlignment="1">
      <alignment wrapText="1"/>
    </xf>
    <xf numFmtId="0" fontId="6" fillId="0" borderId="1" xfId="0" applyFont="1" applyBorder="1" applyAlignment="1">
      <alignment wrapText="1"/>
    </xf>
    <xf numFmtId="44" fontId="1" fillId="2" borderId="1" xfId="0" applyNumberFormat="1" applyFont="1" applyFill="1" applyBorder="1" applyAlignment="1" applyProtection="1">
      <alignment horizontal="center" vertical="center" wrapText="1"/>
      <protection locked="0"/>
    </xf>
    <xf numFmtId="10" fontId="0" fillId="2" borderId="1" xfId="0" applyNumberFormat="1" applyFill="1" applyBorder="1" applyAlignment="1" applyProtection="1">
      <alignment horizontal="center"/>
      <protection locked="0"/>
    </xf>
    <xf numFmtId="0" fontId="1" fillId="7" borderId="1" xfId="0" applyFont="1" applyFill="1" applyBorder="1" applyProtection="1">
      <protection locked="0"/>
    </xf>
    <xf numFmtId="0" fontId="0" fillId="2" borderId="1" xfId="0" applyFill="1" applyBorder="1" applyAlignment="1" applyProtection="1">
      <alignment horizontal="center"/>
      <protection locked="0"/>
    </xf>
    <xf numFmtId="0" fontId="0" fillId="2" borderId="1" xfId="0" applyFill="1" applyBorder="1" applyAlignment="1" applyProtection="1">
      <alignment horizontal="center" vertical="center"/>
      <protection locked="0"/>
    </xf>
    <xf numFmtId="0" fontId="0" fillId="7" borderId="1" xfId="0" applyFill="1" applyBorder="1" applyProtection="1">
      <protection locked="0"/>
    </xf>
    <xf numFmtId="0" fontId="2" fillId="0" borderId="0" xfId="0" applyFont="1" applyAlignment="1">
      <alignment horizontal="center"/>
    </xf>
    <xf numFmtId="0" fontId="1" fillId="12" borderId="2" xfId="0" applyFont="1" applyFill="1" applyBorder="1" applyAlignment="1" applyProtection="1">
      <alignment horizontal="left"/>
      <protection locked="0"/>
    </xf>
    <xf numFmtId="0" fontId="1" fillId="12" borderId="3" xfId="0" applyFont="1" applyFill="1" applyBorder="1" applyAlignment="1" applyProtection="1">
      <alignment horizontal="left"/>
      <protection locked="0"/>
    </xf>
    <xf numFmtId="0" fontId="1" fillId="12" borderId="4" xfId="0" applyFont="1" applyFill="1" applyBorder="1" applyAlignment="1" applyProtection="1">
      <alignment horizontal="left"/>
      <protection locked="0"/>
    </xf>
    <xf numFmtId="0" fontId="1" fillId="4" borderId="0" xfId="0" applyFont="1" applyFill="1" applyAlignment="1">
      <alignment horizontal="center" vertical="center" wrapText="1"/>
    </xf>
    <xf numFmtId="0" fontId="1" fillId="0" borderId="7" xfId="0" applyFont="1" applyBorder="1" applyAlignment="1">
      <alignment horizontal="center"/>
    </xf>
    <xf numFmtId="0" fontId="3" fillId="2" borderId="9" xfId="0" applyFont="1" applyFill="1" applyBorder="1" applyAlignment="1">
      <alignment horizontal="center" wrapText="1"/>
    </xf>
    <xf numFmtId="0" fontId="3" fillId="2" borderId="0" xfId="0" applyFont="1" applyFill="1" applyAlignment="1">
      <alignment horizont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4" borderId="0" xfId="0" applyFont="1" applyFill="1" applyAlignment="1">
      <alignment horizontal="center" wrapText="1"/>
    </xf>
    <xf numFmtId="0" fontId="4" fillId="8" borderId="8" xfId="0" applyFont="1" applyFill="1" applyBorder="1" applyAlignment="1">
      <alignment horizontal="left" vertical="center" wrapText="1"/>
    </xf>
    <xf numFmtId="0" fontId="4" fillId="8" borderId="0" xfId="0" applyFont="1" applyFill="1" applyAlignment="1">
      <alignment horizontal="left" vertical="center" wrapText="1"/>
    </xf>
    <xf numFmtId="10" fontId="0" fillId="2" borderId="1" xfId="0" applyNumberFormat="1" applyFont="1" applyFill="1"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0410A-2ECF-4911-9B76-E580F8F2E70B}">
  <sheetPr codeName="Sheet2"/>
  <dimension ref="A1:M34"/>
  <sheetViews>
    <sheetView topLeftCell="A12" workbookViewId="0">
      <selection activeCell="L15" sqref="L15"/>
    </sheetView>
  </sheetViews>
  <sheetFormatPr defaultRowHeight="15" x14ac:dyDescent="0.25"/>
  <cols>
    <col min="1" max="1" width="5" customWidth="1"/>
    <col min="2" max="2" width="14.5703125" style="7" customWidth="1"/>
    <col min="3" max="3" width="27.7109375" customWidth="1"/>
    <col min="4" max="4" width="47.7109375" customWidth="1"/>
    <col min="5" max="5" width="19.5703125" style="1" customWidth="1"/>
    <col min="6" max="6" width="15.140625" style="1" customWidth="1"/>
    <col min="7" max="7" width="13.7109375" style="1" customWidth="1"/>
    <col min="8" max="8" width="12.85546875" style="1" customWidth="1"/>
    <col min="9" max="9" width="11.5703125" style="1" customWidth="1"/>
    <col min="10" max="10" width="11.5703125" customWidth="1"/>
    <col min="11" max="11" width="14" customWidth="1"/>
    <col min="12" max="12" width="12.5703125" customWidth="1"/>
    <col min="13" max="13" width="43.28515625" hidden="1" customWidth="1"/>
  </cols>
  <sheetData>
    <row r="1" spans="1:9" ht="27.75" customHeight="1" x14ac:dyDescent="0.3">
      <c r="C1" s="40" t="s">
        <v>9</v>
      </c>
      <c r="D1" s="40"/>
      <c r="E1" s="40"/>
      <c r="F1" s="40"/>
      <c r="G1" s="40"/>
      <c r="H1" s="40"/>
      <c r="I1" s="40"/>
    </row>
    <row r="2" spans="1:9" ht="25.5" customHeight="1" x14ac:dyDescent="0.25">
      <c r="C2" s="41" t="s">
        <v>281</v>
      </c>
      <c r="D2" s="42"/>
      <c r="E2" s="42"/>
      <c r="F2" s="42"/>
      <c r="G2" s="42"/>
      <c r="H2" s="42"/>
      <c r="I2" s="43"/>
    </row>
    <row r="3" spans="1:9" ht="24.75" customHeight="1" x14ac:dyDescent="0.25">
      <c r="C3" s="41" t="s">
        <v>282</v>
      </c>
      <c r="D3" s="42"/>
      <c r="E3" s="42"/>
      <c r="F3" s="42"/>
      <c r="G3" s="42"/>
      <c r="H3" s="42"/>
      <c r="I3" s="43"/>
    </row>
    <row r="4" spans="1:9" ht="48" customHeight="1" x14ac:dyDescent="0.25">
      <c r="C4" s="50" t="s">
        <v>43</v>
      </c>
      <c r="D4" s="50"/>
      <c r="E4" s="50"/>
      <c r="F4" s="50"/>
      <c r="G4" s="50"/>
      <c r="H4" s="50"/>
      <c r="I4" s="50"/>
    </row>
    <row r="6" spans="1:9" ht="30" x14ac:dyDescent="0.25">
      <c r="B6" s="10" t="s">
        <v>81</v>
      </c>
      <c r="C6" s="10" t="s">
        <v>53</v>
      </c>
      <c r="D6" s="10" t="s">
        <v>54</v>
      </c>
      <c r="E6" s="9" t="s">
        <v>73</v>
      </c>
      <c r="F6" s="10" t="s">
        <v>55</v>
      </c>
      <c r="G6" s="10" t="s">
        <v>71</v>
      </c>
      <c r="H6" s="10" t="s">
        <v>72</v>
      </c>
      <c r="I6" s="8"/>
    </row>
    <row r="7" spans="1:9" ht="75" x14ac:dyDescent="0.25">
      <c r="A7">
        <v>1</v>
      </c>
      <c r="B7" s="11" t="s">
        <v>56</v>
      </c>
      <c r="C7" s="15" t="s">
        <v>58</v>
      </c>
      <c r="D7" s="11" t="s">
        <v>80</v>
      </c>
      <c r="E7" s="21">
        <v>116196</v>
      </c>
      <c r="F7" s="20">
        <v>400</v>
      </c>
      <c r="G7" s="34">
        <v>2.84</v>
      </c>
      <c r="H7" s="22">
        <f>F7*G7</f>
        <v>1136</v>
      </c>
      <c r="I7" s="8"/>
    </row>
    <row r="8" spans="1:9" ht="90" x14ac:dyDescent="0.25">
      <c r="A8">
        <v>2</v>
      </c>
      <c r="B8" s="11" t="s">
        <v>57</v>
      </c>
      <c r="C8" s="15" t="s">
        <v>60</v>
      </c>
      <c r="D8" s="11" t="s">
        <v>74</v>
      </c>
      <c r="E8" s="21">
        <v>105071</v>
      </c>
      <c r="F8" s="23">
        <v>1000</v>
      </c>
      <c r="G8" s="34">
        <v>1.69</v>
      </c>
      <c r="H8" s="22">
        <f t="shared" ref="H8:H16" si="0">F8*G8</f>
        <v>1690</v>
      </c>
      <c r="I8" s="8"/>
    </row>
    <row r="9" spans="1:9" ht="45" x14ac:dyDescent="0.25">
      <c r="A9">
        <v>3</v>
      </c>
      <c r="B9" s="11" t="s">
        <v>59</v>
      </c>
      <c r="C9" s="15" t="s">
        <v>62</v>
      </c>
      <c r="D9" s="11" t="s">
        <v>75</v>
      </c>
      <c r="E9" s="21">
        <v>138941</v>
      </c>
      <c r="F9" s="20">
        <v>350</v>
      </c>
      <c r="G9" s="34">
        <v>1.69</v>
      </c>
      <c r="H9" s="22">
        <f t="shared" si="0"/>
        <v>591.5</v>
      </c>
      <c r="I9" s="8"/>
    </row>
    <row r="10" spans="1:9" ht="73.5" customHeight="1" x14ac:dyDescent="0.25">
      <c r="A10">
        <v>4</v>
      </c>
      <c r="B10" s="11" t="s">
        <v>235</v>
      </c>
      <c r="C10" s="15" t="s">
        <v>236</v>
      </c>
      <c r="D10" s="11" t="s">
        <v>237</v>
      </c>
      <c r="E10" s="21">
        <v>32347</v>
      </c>
      <c r="F10" s="20">
        <v>150</v>
      </c>
      <c r="G10" s="34">
        <v>1.79</v>
      </c>
      <c r="H10" s="22">
        <f>F10*G10</f>
        <v>268.5</v>
      </c>
      <c r="I10" s="8"/>
    </row>
    <row r="11" spans="1:9" ht="73.5" customHeight="1" x14ac:dyDescent="0.25">
      <c r="A11">
        <v>5</v>
      </c>
      <c r="B11" s="11" t="s">
        <v>235</v>
      </c>
      <c r="C11" s="15" t="s">
        <v>255</v>
      </c>
      <c r="D11" s="11" t="s">
        <v>257</v>
      </c>
      <c r="E11" s="21" t="s">
        <v>256</v>
      </c>
      <c r="F11" s="20">
        <v>500</v>
      </c>
      <c r="G11" s="34">
        <v>1.18</v>
      </c>
      <c r="H11" s="22">
        <f>F11*G11</f>
        <v>590</v>
      </c>
      <c r="I11" s="8"/>
    </row>
    <row r="12" spans="1:9" ht="60" x14ac:dyDescent="0.25">
      <c r="A12">
        <v>6</v>
      </c>
      <c r="B12" s="11" t="s">
        <v>61</v>
      </c>
      <c r="C12" s="11" t="s">
        <v>65</v>
      </c>
      <c r="D12" s="11" t="s">
        <v>76</v>
      </c>
      <c r="E12" s="21" t="s">
        <v>63</v>
      </c>
      <c r="F12" s="23">
        <v>150</v>
      </c>
      <c r="G12" s="34">
        <v>2.4500000000000002</v>
      </c>
      <c r="H12" s="22">
        <f t="shared" si="0"/>
        <v>367.5</v>
      </c>
      <c r="I12" s="8"/>
    </row>
    <row r="13" spans="1:9" ht="60" x14ac:dyDescent="0.25">
      <c r="A13">
        <v>7</v>
      </c>
      <c r="B13" s="11" t="s">
        <v>64</v>
      </c>
      <c r="C13" s="15" t="s">
        <v>67</v>
      </c>
      <c r="D13" s="11" t="s">
        <v>77</v>
      </c>
      <c r="E13" s="21">
        <v>125772</v>
      </c>
      <c r="F13" s="20">
        <v>250</v>
      </c>
      <c r="G13" s="34">
        <v>10.24</v>
      </c>
      <c r="H13" s="22">
        <f t="shared" si="0"/>
        <v>2560</v>
      </c>
      <c r="I13" s="8"/>
    </row>
    <row r="14" spans="1:9" ht="72" customHeight="1" x14ac:dyDescent="0.25">
      <c r="A14">
        <v>8</v>
      </c>
      <c r="B14" s="11" t="s">
        <v>240</v>
      </c>
      <c r="C14" s="15" t="s">
        <v>241</v>
      </c>
      <c r="D14" s="11" t="s">
        <v>243</v>
      </c>
      <c r="E14" s="21" t="s">
        <v>242</v>
      </c>
      <c r="F14" s="20">
        <v>500</v>
      </c>
      <c r="G14" s="34">
        <v>1.3</v>
      </c>
      <c r="H14" s="22">
        <f t="shared" si="0"/>
        <v>650</v>
      </c>
      <c r="I14" s="8"/>
    </row>
    <row r="15" spans="1:9" ht="75" x14ac:dyDescent="0.25">
      <c r="A15">
        <v>9</v>
      </c>
      <c r="B15" s="11" t="s">
        <v>66</v>
      </c>
      <c r="C15" s="15" t="s">
        <v>69</v>
      </c>
      <c r="D15" s="11" t="s">
        <v>78</v>
      </c>
      <c r="E15" s="21">
        <v>145114</v>
      </c>
      <c r="F15" s="20">
        <v>150</v>
      </c>
      <c r="G15" s="34">
        <v>2.4900000000000002</v>
      </c>
      <c r="H15" s="22">
        <f t="shared" si="0"/>
        <v>373.50000000000006</v>
      </c>
      <c r="I15" s="8"/>
    </row>
    <row r="16" spans="1:9" ht="30" x14ac:dyDescent="0.25">
      <c r="A16">
        <v>10</v>
      </c>
      <c r="B16" s="11" t="s">
        <v>68</v>
      </c>
      <c r="C16" s="15"/>
      <c r="D16" s="11" t="s">
        <v>79</v>
      </c>
      <c r="E16" s="21">
        <v>112330</v>
      </c>
      <c r="F16" s="23">
        <v>150</v>
      </c>
      <c r="G16" s="34">
        <v>1.08</v>
      </c>
      <c r="H16" s="22">
        <f t="shared" si="0"/>
        <v>162</v>
      </c>
      <c r="I16" s="8"/>
    </row>
    <row r="17" spans="3:13" x14ac:dyDescent="0.25">
      <c r="C17" s="7"/>
      <c r="D17" s="7"/>
      <c r="F17" s="8"/>
      <c r="G17" s="8"/>
      <c r="H17" s="8"/>
      <c r="I17" s="8"/>
    </row>
    <row r="18" spans="3:13" x14ac:dyDescent="0.25">
      <c r="C18" s="7"/>
      <c r="D18" s="7"/>
      <c r="F18" s="8"/>
      <c r="G18" s="8"/>
      <c r="H18" s="8"/>
      <c r="I18" s="8"/>
    </row>
    <row r="19" spans="3:13" ht="15" customHeight="1" x14ac:dyDescent="0.25">
      <c r="C19" s="51" t="s">
        <v>70</v>
      </c>
      <c r="D19" s="52"/>
      <c r="E19" s="52"/>
      <c r="F19" s="52"/>
      <c r="G19" s="52"/>
      <c r="H19" s="52"/>
      <c r="I19" s="52"/>
      <c r="J19" s="52"/>
      <c r="K19" s="52"/>
      <c r="L19" s="52"/>
    </row>
    <row r="20" spans="3:13" ht="15" customHeight="1" x14ac:dyDescent="0.25">
      <c r="C20" s="51"/>
      <c r="D20" s="52"/>
      <c r="E20" s="52"/>
      <c r="F20" s="52"/>
      <c r="G20" s="52"/>
      <c r="H20" s="52"/>
      <c r="I20" s="52"/>
      <c r="J20" s="52"/>
      <c r="K20" s="52"/>
      <c r="L20" s="52"/>
    </row>
    <row r="21" spans="3:13" ht="15.75" customHeight="1" x14ac:dyDescent="0.25">
      <c r="C21" s="3" t="s">
        <v>0</v>
      </c>
      <c r="D21" s="3" t="s">
        <v>1</v>
      </c>
      <c r="E21" s="4" t="s">
        <v>4</v>
      </c>
      <c r="F21" s="4" t="s">
        <v>4</v>
      </c>
      <c r="G21" s="4" t="s">
        <v>4</v>
      </c>
      <c r="H21" s="4" t="s">
        <v>4</v>
      </c>
      <c r="I21" s="4" t="s">
        <v>4</v>
      </c>
      <c r="J21" s="4" t="s">
        <v>4</v>
      </c>
      <c r="K21" s="4" t="s">
        <v>4</v>
      </c>
      <c r="L21" s="4" t="s">
        <v>4</v>
      </c>
    </row>
    <row r="22" spans="3:13" x14ac:dyDescent="0.25">
      <c r="C22" s="48" t="s">
        <v>2</v>
      </c>
      <c r="D22" s="2" t="s">
        <v>3</v>
      </c>
      <c r="E22" s="5" t="s">
        <v>5</v>
      </c>
      <c r="F22" s="5" t="s">
        <v>6</v>
      </c>
      <c r="G22" s="5" t="s">
        <v>7</v>
      </c>
      <c r="H22" s="5" t="s">
        <v>8</v>
      </c>
      <c r="I22" s="5" t="s">
        <v>28</v>
      </c>
      <c r="J22" s="5" t="s">
        <v>29</v>
      </c>
      <c r="K22" s="5" t="s">
        <v>30</v>
      </c>
      <c r="L22" s="5" t="s">
        <v>31</v>
      </c>
    </row>
    <row r="23" spans="3:13" ht="38.25" customHeight="1" x14ac:dyDescent="0.25">
      <c r="C23" s="49"/>
      <c r="D23" s="2" t="s">
        <v>26</v>
      </c>
      <c r="E23" s="35">
        <v>0.15</v>
      </c>
      <c r="F23" s="35">
        <v>0.15</v>
      </c>
      <c r="G23" s="35">
        <v>0.18</v>
      </c>
      <c r="H23" s="35">
        <v>0.2</v>
      </c>
      <c r="I23" s="35">
        <v>0.23</v>
      </c>
      <c r="J23" s="35">
        <v>0.25</v>
      </c>
      <c r="K23" s="35">
        <v>0.3</v>
      </c>
      <c r="L23" s="35">
        <v>0.31</v>
      </c>
      <c r="M23" s="13" t="s">
        <v>279</v>
      </c>
    </row>
    <row r="24" spans="3:13" ht="38.25" customHeight="1" x14ac:dyDescent="0.25">
      <c r="C24" s="49"/>
      <c r="D24" s="12" t="s">
        <v>265</v>
      </c>
      <c r="E24" s="30">
        <f>15000*(1-E23)</f>
        <v>12750</v>
      </c>
      <c r="F24" s="30">
        <f t="shared" ref="F24:L24" si="1">15000*(1-F23)</f>
        <v>12750</v>
      </c>
      <c r="G24" s="30">
        <f t="shared" si="1"/>
        <v>12300.000000000002</v>
      </c>
      <c r="H24" s="30">
        <f t="shared" si="1"/>
        <v>12000</v>
      </c>
      <c r="I24" s="30">
        <f t="shared" si="1"/>
        <v>11550</v>
      </c>
      <c r="J24" s="30">
        <f t="shared" si="1"/>
        <v>11250</v>
      </c>
      <c r="K24" s="30">
        <f t="shared" si="1"/>
        <v>10500</v>
      </c>
      <c r="L24" s="30">
        <f t="shared" si="1"/>
        <v>10350</v>
      </c>
      <c r="M24" s="14" t="e" cm="1">
        <f t="array" ref="M24">SUM(E24:L24+#REF!)</f>
        <v>#REF!</v>
      </c>
    </row>
    <row r="28" spans="3:13" x14ac:dyDescent="0.25">
      <c r="C28" s="45" t="s">
        <v>51</v>
      </c>
      <c r="D28" s="45"/>
    </row>
    <row r="29" spans="3:13" ht="22.5" customHeight="1" x14ac:dyDescent="0.25">
      <c r="C29" s="2" t="s">
        <v>39</v>
      </c>
      <c r="D29" s="36">
        <v>0</v>
      </c>
      <c r="E29" s="6"/>
    </row>
    <row r="30" spans="3:13" ht="22.5" customHeight="1" x14ac:dyDescent="0.25">
      <c r="C30" s="2" t="s">
        <v>37</v>
      </c>
      <c r="D30" s="36">
        <v>0</v>
      </c>
      <c r="E30" s="6"/>
    </row>
    <row r="31" spans="3:13" ht="22.5" customHeight="1" x14ac:dyDescent="0.25">
      <c r="C31" s="2" t="s">
        <v>40</v>
      </c>
      <c r="D31" s="36">
        <v>0</v>
      </c>
      <c r="E31" s="6"/>
    </row>
    <row r="32" spans="3:13" ht="22.5" customHeight="1" x14ac:dyDescent="0.25">
      <c r="C32" s="2" t="s">
        <v>41</v>
      </c>
      <c r="D32" s="36">
        <v>0</v>
      </c>
      <c r="E32" s="6"/>
    </row>
    <row r="33" spans="3:5" ht="22.5" customHeight="1" x14ac:dyDescent="0.25">
      <c r="C33" s="2" t="s">
        <v>42</v>
      </c>
      <c r="D33" s="36">
        <v>0</v>
      </c>
      <c r="E33" s="6"/>
    </row>
    <row r="34" spans="3:5" ht="22.5" customHeight="1" x14ac:dyDescent="0.25">
      <c r="C34" s="2" t="s">
        <v>52</v>
      </c>
      <c r="D34" s="36">
        <v>0</v>
      </c>
      <c r="E34" s="6"/>
    </row>
  </sheetData>
  <sortState xmlns:xlrd2="http://schemas.microsoft.com/office/spreadsheetml/2017/richdata2" ref="C7:F16">
    <sortCondition ref="C7:C16"/>
  </sortState>
  <mergeCells count="7">
    <mergeCell ref="C4:I4"/>
    <mergeCell ref="C1:I1"/>
    <mergeCell ref="C2:I2"/>
    <mergeCell ref="C3:I3"/>
    <mergeCell ref="C28:D28"/>
    <mergeCell ref="C19:L20"/>
    <mergeCell ref="C22:C2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503CB-BF20-40DD-B580-C27FE7A97994}">
  <sheetPr codeName="Sheet4"/>
  <dimension ref="A1:P26"/>
  <sheetViews>
    <sheetView topLeftCell="A9" workbookViewId="0">
      <selection activeCell="S24" sqref="S24"/>
    </sheetView>
  </sheetViews>
  <sheetFormatPr defaultRowHeight="15" x14ac:dyDescent="0.25"/>
  <cols>
    <col min="1" max="1" width="5.140625" customWidth="1"/>
    <col min="2" max="2" width="15.5703125" customWidth="1"/>
    <col min="3" max="3" width="20.5703125" customWidth="1"/>
    <col min="4" max="4" width="29.140625" customWidth="1"/>
    <col min="5" max="6" width="11.5703125" style="1" customWidth="1"/>
    <col min="7" max="7" width="17.28515625" style="1" customWidth="1"/>
    <col min="8" max="8" width="17.42578125" style="1" customWidth="1"/>
    <col min="9" max="9" width="11.5703125" style="1" customWidth="1"/>
    <col min="10" max="10" width="11.42578125" customWidth="1"/>
    <col min="11" max="11" width="15" customWidth="1"/>
    <col min="12" max="12" width="14.140625" customWidth="1"/>
    <col min="13" max="16" width="0" hidden="1" customWidth="1"/>
  </cols>
  <sheetData>
    <row r="1" spans="1:12" ht="27.75" customHeight="1" x14ac:dyDescent="0.3">
      <c r="C1" s="40" t="s">
        <v>9</v>
      </c>
      <c r="D1" s="40"/>
      <c r="E1" s="40"/>
      <c r="F1" s="40"/>
      <c r="G1" s="40"/>
      <c r="H1" s="40"/>
      <c r="I1" s="40"/>
    </row>
    <row r="2" spans="1:12" ht="25.5" customHeight="1" x14ac:dyDescent="0.25">
      <c r="C2" s="41" t="s">
        <v>281</v>
      </c>
      <c r="D2" s="42"/>
      <c r="E2" s="42"/>
      <c r="F2" s="42"/>
      <c r="G2" s="42"/>
      <c r="H2" s="42"/>
      <c r="I2" s="43"/>
    </row>
    <row r="3" spans="1:12" ht="24.75" customHeight="1" x14ac:dyDescent="0.25">
      <c r="C3" s="41" t="s">
        <v>282</v>
      </c>
      <c r="D3" s="42"/>
      <c r="E3" s="42"/>
      <c r="F3" s="42"/>
      <c r="G3" s="42"/>
      <c r="H3" s="42"/>
      <c r="I3" s="43"/>
    </row>
    <row r="4" spans="1:12" ht="48" customHeight="1" x14ac:dyDescent="0.25">
      <c r="C4" s="44" t="s">
        <v>44</v>
      </c>
      <c r="D4" s="44"/>
      <c r="E4" s="44"/>
      <c r="F4" s="44"/>
      <c r="G4" s="44"/>
      <c r="H4" s="44"/>
      <c r="I4" s="44"/>
    </row>
    <row r="7" spans="1:12" ht="30" x14ac:dyDescent="0.25">
      <c r="B7" s="9" t="s">
        <v>98</v>
      </c>
      <c r="C7" s="10" t="s">
        <v>53</v>
      </c>
      <c r="D7" s="10" t="s">
        <v>54</v>
      </c>
      <c r="E7" s="9" t="s">
        <v>73</v>
      </c>
      <c r="F7" s="10" t="s">
        <v>55</v>
      </c>
      <c r="G7" s="10" t="s">
        <v>71</v>
      </c>
      <c r="H7" s="10" t="s">
        <v>72</v>
      </c>
    </row>
    <row r="8" spans="1:12" ht="45" x14ac:dyDescent="0.25">
      <c r="A8">
        <v>1</v>
      </c>
      <c r="B8" s="19" t="s">
        <v>82</v>
      </c>
      <c r="C8" s="19" t="s">
        <v>83</v>
      </c>
      <c r="D8" s="19" t="s">
        <v>84</v>
      </c>
      <c r="E8" s="24">
        <v>163846</v>
      </c>
      <c r="F8" s="25">
        <v>500</v>
      </c>
      <c r="G8" s="37">
        <v>8.9499999999999993</v>
      </c>
      <c r="H8" s="29">
        <f>F8*G8</f>
        <v>4475</v>
      </c>
    </row>
    <row r="9" spans="1:12" ht="60" x14ac:dyDescent="0.25">
      <c r="A9">
        <v>2</v>
      </c>
      <c r="B9" s="19" t="s">
        <v>85</v>
      </c>
      <c r="C9" s="19" t="s">
        <v>86</v>
      </c>
      <c r="D9" s="19" t="s">
        <v>87</v>
      </c>
      <c r="E9" s="24" t="s">
        <v>88</v>
      </c>
      <c r="F9" s="25">
        <v>200</v>
      </c>
      <c r="G9" s="37">
        <v>1.76</v>
      </c>
      <c r="H9" s="29">
        <f t="shared" ref="H9:H12" si="0">F9*G9</f>
        <v>352</v>
      </c>
    </row>
    <row r="10" spans="1:12" ht="75" x14ac:dyDescent="0.25">
      <c r="A10">
        <v>3</v>
      </c>
      <c r="B10" s="19" t="s">
        <v>89</v>
      </c>
      <c r="C10" s="19" t="s">
        <v>89</v>
      </c>
      <c r="D10" s="19" t="s">
        <v>90</v>
      </c>
      <c r="E10" s="24" t="s">
        <v>91</v>
      </c>
      <c r="F10" s="25">
        <v>100</v>
      </c>
      <c r="G10" s="37">
        <v>1.29</v>
      </c>
      <c r="H10" s="29">
        <f t="shared" si="0"/>
        <v>129</v>
      </c>
    </row>
    <row r="11" spans="1:12" ht="45" x14ac:dyDescent="0.25">
      <c r="A11">
        <v>4</v>
      </c>
      <c r="B11" s="19" t="s">
        <v>92</v>
      </c>
      <c r="C11" s="19" t="s">
        <v>93</v>
      </c>
      <c r="D11" s="19" t="s">
        <v>94</v>
      </c>
      <c r="E11" s="24">
        <v>153088</v>
      </c>
      <c r="F11" s="25">
        <v>1000</v>
      </c>
      <c r="G11" s="37">
        <v>1.95</v>
      </c>
      <c r="H11" s="29">
        <f t="shared" si="0"/>
        <v>1950</v>
      </c>
    </row>
    <row r="12" spans="1:12" ht="105" x14ac:dyDescent="0.25">
      <c r="A12">
        <v>5</v>
      </c>
      <c r="B12" s="19" t="s">
        <v>95</v>
      </c>
      <c r="C12" s="19" t="s">
        <v>96</v>
      </c>
      <c r="D12" s="19" t="s">
        <v>97</v>
      </c>
      <c r="E12" s="24">
        <v>110924</v>
      </c>
      <c r="F12" s="25">
        <v>300</v>
      </c>
      <c r="G12" s="37">
        <v>9.4499999999999993</v>
      </c>
      <c r="H12" s="29">
        <f t="shared" si="0"/>
        <v>2835</v>
      </c>
    </row>
    <row r="16" spans="1:12" x14ac:dyDescent="0.25">
      <c r="C16" s="3" t="s">
        <v>0</v>
      </c>
      <c r="D16" s="3" t="s">
        <v>1</v>
      </c>
      <c r="E16" s="4" t="s">
        <v>4</v>
      </c>
      <c r="F16" s="4" t="s">
        <v>4</v>
      </c>
      <c r="G16" s="4" t="s">
        <v>4</v>
      </c>
      <c r="H16" s="4" t="s">
        <v>4</v>
      </c>
      <c r="I16" s="4" t="s">
        <v>4</v>
      </c>
      <c r="J16" s="4" t="s">
        <v>4</v>
      </c>
      <c r="K16" s="4" t="s">
        <v>4</v>
      </c>
      <c r="L16" s="4" t="s">
        <v>4</v>
      </c>
    </row>
    <row r="17" spans="3:16" x14ac:dyDescent="0.25">
      <c r="C17" s="48" t="s">
        <v>10</v>
      </c>
      <c r="D17" s="2" t="s">
        <v>11</v>
      </c>
      <c r="E17" s="5" t="s">
        <v>5</v>
      </c>
      <c r="F17" s="5" t="s">
        <v>6</v>
      </c>
      <c r="G17" s="5" t="s">
        <v>7</v>
      </c>
      <c r="H17" s="5" t="s">
        <v>8</v>
      </c>
      <c r="I17" s="5" t="s">
        <v>28</v>
      </c>
      <c r="J17" s="5" t="s">
        <v>29</v>
      </c>
      <c r="K17" s="5" t="s">
        <v>30</v>
      </c>
      <c r="L17" s="5" t="s">
        <v>31</v>
      </c>
    </row>
    <row r="18" spans="3:16" ht="38.25" customHeight="1" x14ac:dyDescent="0.25">
      <c r="C18" s="49"/>
      <c r="D18" s="2" t="s">
        <v>26</v>
      </c>
      <c r="E18" s="35">
        <v>0.15</v>
      </c>
      <c r="F18" s="35">
        <v>0.18</v>
      </c>
      <c r="G18" s="35">
        <v>0.2</v>
      </c>
      <c r="H18" s="35">
        <v>0.23</v>
      </c>
      <c r="I18" s="35">
        <v>0.25</v>
      </c>
      <c r="J18" s="35">
        <v>0.28000000000000003</v>
      </c>
      <c r="K18" s="35">
        <v>0.3</v>
      </c>
      <c r="L18" s="35">
        <v>0.31</v>
      </c>
    </row>
    <row r="19" spans="3:16" ht="50.25" customHeight="1" x14ac:dyDescent="0.25">
      <c r="C19" s="49"/>
      <c r="D19" s="12" t="s">
        <v>265</v>
      </c>
      <c r="E19" s="30">
        <f>15000*(1-E18)</f>
        <v>12750</v>
      </c>
      <c r="F19" s="30">
        <f t="shared" ref="F19:L19" si="1">15000*(1-F18)</f>
        <v>12300.000000000002</v>
      </c>
      <c r="G19" s="30">
        <f t="shared" si="1"/>
        <v>12000</v>
      </c>
      <c r="H19" s="30">
        <f t="shared" si="1"/>
        <v>11550</v>
      </c>
      <c r="I19" s="30">
        <f t="shared" si="1"/>
        <v>11250</v>
      </c>
      <c r="J19" s="30">
        <f t="shared" si="1"/>
        <v>10800</v>
      </c>
      <c r="K19" s="30">
        <f t="shared" si="1"/>
        <v>10500</v>
      </c>
      <c r="L19" s="30">
        <f t="shared" si="1"/>
        <v>10350</v>
      </c>
      <c r="M19" s="46" t="s">
        <v>280</v>
      </c>
      <c r="N19" s="47"/>
      <c r="O19" s="47"/>
      <c r="P19" s="47"/>
    </row>
    <row r="22" spans="3:16" x14ac:dyDescent="0.25">
      <c r="C22" s="45" t="s">
        <v>38</v>
      </c>
      <c r="D22" s="45"/>
    </row>
    <row r="23" spans="3:16" ht="23.25" customHeight="1" x14ac:dyDescent="0.25">
      <c r="C23" s="2" t="s">
        <v>39</v>
      </c>
      <c r="D23" s="36">
        <v>0</v>
      </c>
    </row>
    <row r="24" spans="3:16" ht="23.25" customHeight="1" x14ac:dyDescent="0.25">
      <c r="C24" s="2" t="s">
        <v>37</v>
      </c>
      <c r="D24" s="36">
        <v>0</v>
      </c>
    </row>
    <row r="25" spans="3:16" ht="23.25" customHeight="1" x14ac:dyDescent="0.25">
      <c r="C25" s="2" t="s">
        <v>40</v>
      </c>
      <c r="D25" s="36">
        <v>0</v>
      </c>
    </row>
    <row r="26" spans="3:16" ht="23.25" customHeight="1" x14ac:dyDescent="0.25">
      <c r="C26" s="2" t="s">
        <v>41</v>
      </c>
      <c r="D26" s="36">
        <v>0</v>
      </c>
    </row>
  </sheetData>
  <mergeCells count="7">
    <mergeCell ref="M19:P19"/>
    <mergeCell ref="C17:C19"/>
    <mergeCell ref="C1:I1"/>
    <mergeCell ref="C2:I2"/>
    <mergeCell ref="C3:I3"/>
    <mergeCell ref="C4:I4"/>
    <mergeCell ref="C22:D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E6331-1301-4F4D-A6B6-42D1545555D6}">
  <sheetPr codeName="Sheet6"/>
  <dimension ref="A1:L30"/>
  <sheetViews>
    <sheetView topLeftCell="A12" workbookViewId="0">
      <selection activeCell="F26" sqref="F26"/>
    </sheetView>
  </sheetViews>
  <sheetFormatPr defaultRowHeight="15" x14ac:dyDescent="0.25"/>
  <cols>
    <col min="1" max="1" width="5.140625" customWidth="1"/>
    <col min="2" max="2" width="15.85546875" customWidth="1"/>
    <col min="3" max="3" width="20.5703125" customWidth="1"/>
    <col min="4" max="4" width="29.140625" customWidth="1"/>
    <col min="5" max="5" width="16.5703125" style="1" customWidth="1"/>
    <col min="6" max="9" width="11.5703125" style="1" customWidth="1"/>
    <col min="10" max="10" width="11.7109375" customWidth="1"/>
    <col min="11" max="11" width="12.7109375" customWidth="1"/>
    <col min="12" max="12" width="12.85546875" customWidth="1"/>
  </cols>
  <sheetData>
    <row r="1" spans="1:9" ht="27.75" customHeight="1" x14ac:dyDescent="0.3">
      <c r="C1" s="40" t="s">
        <v>9</v>
      </c>
      <c r="D1" s="40"/>
      <c r="E1" s="40"/>
      <c r="F1" s="40"/>
      <c r="G1" s="40"/>
      <c r="H1" s="40"/>
      <c r="I1" s="40"/>
    </row>
    <row r="2" spans="1:9" ht="25.5" customHeight="1" x14ac:dyDescent="0.25">
      <c r="C2" s="41" t="s">
        <v>281</v>
      </c>
      <c r="D2" s="42"/>
      <c r="E2" s="42"/>
      <c r="F2" s="42"/>
      <c r="G2" s="42"/>
      <c r="H2" s="42"/>
      <c r="I2" s="43"/>
    </row>
    <row r="3" spans="1:9" ht="24.75" customHeight="1" x14ac:dyDescent="0.25">
      <c r="C3" s="41" t="s">
        <v>282</v>
      </c>
      <c r="D3" s="42"/>
      <c r="E3" s="42"/>
      <c r="F3" s="42"/>
      <c r="G3" s="42"/>
      <c r="H3" s="42"/>
      <c r="I3" s="43"/>
    </row>
    <row r="4" spans="1:9" ht="48" customHeight="1" x14ac:dyDescent="0.25">
      <c r="C4" s="44" t="s">
        <v>45</v>
      </c>
      <c r="D4" s="44"/>
      <c r="E4" s="44"/>
      <c r="F4" s="44"/>
      <c r="G4" s="44"/>
      <c r="H4" s="44"/>
      <c r="I4" s="44"/>
    </row>
    <row r="7" spans="1:9" ht="30" x14ac:dyDescent="0.25">
      <c r="B7" s="9" t="s">
        <v>221</v>
      </c>
      <c r="C7" s="10" t="s">
        <v>53</v>
      </c>
      <c r="D7" s="10" t="s">
        <v>54</v>
      </c>
      <c r="E7" s="9" t="s">
        <v>73</v>
      </c>
      <c r="F7" s="10" t="s">
        <v>55</v>
      </c>
      <c r="G7" s="10" t="s">
        <v>71</v>
      </c>
      <c r="H7" s="10" t="s">
        <v>72</v>
      </c>
    </row>
    <row r="8" spans="1:9" ht="90" x14ac:dyDescent="0.25">
      <c r="A8">
        <v>1</v>
      </c>
      <c r="B8" s="11" t="s">
        <v>99</v>
      </c>
      <c r="C8" s="11" t="s">
        <v>100</v>
      </c>
      <c r="D8" s="11" t="s">
        <v>101</v>
      </c>
      <c r="E8" s="26" t="s">
        <v>102</v>
      </c>
      <c r="F8" s="27">
        <v>800</v>
      </c>
      <c r="G8" s="38">
        <v>4.95</v>
      </c>
      <c r="H8" s="31">
        <f>F8*G8</f>
        <v>3960</v>
      </c>
    </row>
    <row r="9" spans="1:9" ht="60" x14ac:dyDescent="0.25">
      <c r="A9">
        <v>2</v>
      </c>
      <c r="B9" s="11" t="s">
        <v>103</v>
      </c>
      <c r="C9" s="11" t="s">
        <v>104</v>
      </c>
      <c r="D9" s="11" t="s">
        <v>105</v>
      </c>
      <c r="E9" s="26" t="s">
        <v>106</v>
      </c>
      <c r="F9" s="27">
        <v>500</v>
      </c>
      <c r="G9" s="38">
        <v>0.99</v>
      </c>
      <c r="H9" s="31">
        <f t="shared" ref="H9:H14" si="0">F9*G9</f>
        <v>495</v>
      </c>
    </row>
    <row r="10" spans="1:9" ht="132.75" customHeight="1" x14ac:dyDescent="0.25">
      <c r="A10">
        <v>3</v>
      </c>
      <c r="B10" s="11" t="s">
        <v>103</v>
      </c>
      <c r="C10" s="11" t="s">
        <v>248</v>
      </c>
      <c r="D10" s="11" t="s">
        <v>254</v>
      </c>
      <c r="E10" s="26" t="s">
        <v>251</v>
      </c>
      <c r="F10" s="27">
        <v>300</v>
      </c>
      <c r="G10" s="38">
        <v>1.72</v>
      </c>
      <c r="H10" s="31">
        <f t="shared" si="0"/>
        <v>516</v>
      </c>
    </row>
    <row r="11" spans="1:9" ht="126.75" customHeight="1" x14ac:dyDescent="0.25">
      <c r="A11">
        <v>4</v>
      </c>
      <c r="B11" s="11" t="s">
        <v>103</v>
      </c>
      <c r="C11" s="11" t="s">
        <v>249</v>
      </c>
      <c r="D11" s="11" t="s">
        <v>254</v>
      </c>
      <c r="E11" s="26" t="s">
        <v>252</v>
      </c>
      <c r="F11" s="27">
        <v>250</v>
      </c>
      <c r="G11" s="38">
        <v>1.72</v>
      </c>
      <c r="H11" s="31">
        <f t="shared" si="0"/>
        <v>430</v>
      </c>
    </row>
    <row r="12" spans="1:9" ht="120" customHeight="1" x14ac:dyDescent="0.25">
      <c r="A12">
        <v>5</v>
      </c>
      <c r="B12" s="11" t="s">
        <v>103</v>
      </c>
      <c r="C12" s="11" t="s">
        <v>250</v>
      </c>
      <c r="D12" s="11" t="s">
        <v>254</v>
      </c>
      <c r="E12" s="26" t="s">
        <v>253</v>
      </c>
      <c r="F12" s="27">
        <v>500</v>
      </c>
      <c r="G12" s="38">
        <v>1.72</v>
      </c>
      <c r="H12" s="31">
        <f t="shared" si="0"/>
        <v>860</v>
      </c>
    </row>
    <row r="13" spans="1:9" ht="60" x14ac:dyDescent="0.25">
      <c r="A13">
        <v>6</v>
      </c>
      <c r="B13" s="11" t="s">
        <v>107</v>
      </c>
      <c r="C13" s="11" t="s">
        <v>108</v>
      </c>
      <c r="D13" s="11" t="s">
        <v>109</v>
      </c>
      <c r="E13" s="26">
        <v>114647</v>
      </c>
      <c r="F13" s="27">
        <v>1000</v>
      </c>
      <c r="G13" s="38">
        <v>1.48</v>
      </c>
      <c r="H13" s="31">
        <f t="shared" si="0"/>
        <v>1480</v>
      </c>
    </row>
    <row r="14" spans="1:9" ht="45" x14ac:dyDescent="0.25">
      <c r="A14">
        <v>7</v>
      </c>
      <c r="B14" s="11" t="s">
        <v>110</v>
      </c>
      <c r="C14" s="11" t="s">
        <v>111</v>
      </c>
      <c r="D14" s="11" t="s">
        <v>112</v>
      </c>
      <c r="E14" s="26">
        <v>170238</v>
      </c>
      <c r="F14" s="27">
        <v>1000</v>
      </c>
      <c r="G14" s="38">
        <v>1.85</v>
      </c>
      <c r="H14" s="31">
        <f t="shared" si="0"/>
        <v>1850</v>
      </c>
    </row>
    <row r="19" spans="3:12" x14ac:dyDescent="0.25">
      <c r="C19" s="3" t="s">
        <v>0</v>
      </c>
      <c r="D19" s="3" t="s">
        <v>1</v>
      </c>
      <c r="E19" s="4" t="s">
        <v>4</v>
      </c>
      <c r="F19" s="4" t="s">
        <v>4</v>
      </c>
      <c r="G19" s="4" t="s">
        <v>4</v>
      </c>
      <c r="H19" s="4" t="s">
        <v>4</v>
      </c>
      <c r="I19" s="4" t="s">
        <v>4</v>
      </c>
      <c r="J19" s="4" t="s">
        <v>4</v>
      </c>
      <c r="K19" s="4" t="s">
        <v>4</v>
      </c>
      <c r="L19" s="4" t="s">
        <v>4</v>
      </c>
    </row>
    <row r="20" spans="3:12" x14ac:dyDescent="0.25">
      <c r="C20" s="16" t="s">
        <v>15</v>
      </c>
      <c r="D20" s="2" t="s">
        <v>12</v>
      </c>
      <c r="E20" s="5" t="s">
        <v>21</v>
      </c>
      <c r="F20" s="5" t="s">
        <v>7</v>
      </c>
      <c r="G20" s="5" t="s">
        <v>22</v>
      </c>
      <c r="H20" s="5" t="s">
        <v>23</v>
      </c>
      <c r="I20" s="5" t="s">
        <v>28</v>
      </c>
      <c r="J20" s="5" t="s">
        <v>29</v>
      </c>
      <c r="K20" s="5" t="s">
        <v>30</v>
      </c>
      <c r="L20" s="5" t="s">
        <v>31</v>
      </c>
    </row>
    <row r="21" spans="3:12" ht="38.25" customHeight="1" x14ac:dyDescent="0.25">
      <c r="C21" s="17"/>
      <c r="D21" s="2" t="s">
        <v>26</v>
      </c>
      <c r="E21" s="35">
        <v>0.15</v>
      </c>
      <c r="F21" s="35">
        <v>0.18</v>
      </c>
      <c r="G21" s="35">
        <v>0.2</v>
      </c>
      <c r="H21" s="35">
        <v>0.23</v>
      </c>
      <c r="I21" s="35">
        <v>0.25</v>
      </c>
      <c r="J21" s="35">
        <v>0.28000000000000003</v>
      </c>
      <c r="K21" s="35">
        <v>0.3</v>
      </c>
      <c r="L21" s="35">
        <v>0.31</v>
      </c>
    </row>
    <row r="22" spans="3:12" ht="54" customHeight="1" x14ac:dyDescent="0.25">
      <c r="C22" s="17"/>
      <c r="D22" s="12" t="s">
        <v>265</v>
      </c>
      <c r="E22" s="30">
        <f>15000*(1-E21)</f>
        <v>12750</v>
      </c>
      <c r="F22" s="30">
        <f t="shared" ref="F22:L22" si="1">15000*(1-F21)</f>
        <v>12300.000000000002</v>
      </c>
      <c r="G22" s="30">
        <f t="shared" si="1"/>
        <v>12000</v>
      </c>
      <c r="H22" s="30">
        <f t="shared" si="1"/>
        <v>11550</v>
      </c>
      <c r="I22" s="30">
        <f t="shared" si="1"/>
        <v>11250</v>
      </c>
      <c r="J22" s="30">
        <f t="shared" si="1"/>
        <v>10800</v>
      </c>
      <c r="K22" s="30">
        <f t="shared" si="1"/>
        <v>10500</v>
      </c>
      <c r="L22" s="30">
        <f t="shared" si="1"/>
        <v>10350</v>
      </c>
    </row>
    <row r="25" spans="3:12" x14ac:dyDescent="0.25">
      <c r="C25" s="18" t="s">
        <v>38</v>
      </c>
      <c r="D25" s="18"/>
    </row>
    <row r="26" spans="3:12" ht="27.75" customHeight="1" x14ac:dyDescent="0.25">
      <c r="C26" s="2" t="s">
        <v>39</v>
      </c>
      <c r="D26" s="36">
        <v>0</v>
      </c>
    </row>
    <row r="27" spans="3:12" ht="27.75" customHeight="1" x14ac:dyDescent="0.25">
      <c r="C27" s="2" t="s">
        <v>37</v>
      </c>
      <c r="D27" s="36">
        <v>0</v>
      </c>
    </row>
    <row r="28" spans="3:12" ht="27.75" customHeight="1" x14ac:dyDescent="0.25">
      <c r="C28" s="2" t="s">
        <v>40</v>
      </c>
      <c r="D28" s="36">
        <v>0</v>
      </c>
    </row>
    <row r="29" spans="3:12" ht="27.75" customHeight="1" x14ac:dyDescent="0.25">
      <c r="C29" s="2" t="s">
        <v>41</v>
      </c>
      <c r="D29" s="39">
        <v>0</v>
      </c>
    </row>
    <row r="30" spans="3:12" ht="27.75" customHeight="1" x14ac:dyDescent="0.25">
      <c r="C30" s="2" t="s">
        <v>42</v>
      </c>
      <c r="D30" s="36">
        <v>0</v>
      </c>
    </row>
  </sheetData>
  <mergeCells count="4">
    <mergeCell ref="C1:I1"/>
    <mergeCell ref="C2:I2"/>
    <mergeCell ref="C3:I3"/>
    <mergeCell ref="C4:I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A9A2E-7470-437E-ACAC-F7CC9337C84E}">
  <sheetPr codeName="Sheet7"/>
  <dimension ref="A1:M31"/>
  <sheetViews>
    <sheetView topLeftCell="A12" workbookViewId="0">
      <selection activeCell="L14" sqref="L14"/>
    </sheetView>
  </sheetViews>
  <sheetFormatPr defaultRowHeight="15" x14ac:dyDescent="0.25"/>
  <cols>
    <col min="1" max="1" width="4.42578125" customWidth="1"/>
    <col min="2" max="2" width="15.85546875" customWidth="1"/>
    <col min="3" max="3" width="20.5703125" customWidth="1"/>
    <col min="4" max="4" width="29.140625" customWidth="1"/>
    <col min="5" max="5" width="16.5703125" style="1" customWidth="1"/>
    <col min="6" max="9" width="11.5703125" style="1" customWidth="1"/>
    <col min="10" max="10" width="14.42578125" customWidth="1"/>
    <col min="11" max="11" width="11.85546875" customWidth="1"/>
    <col min="12" max="12" width="12.85546875" customWidth="1"/>
    <col min="13" max="13" width="13.28515625" customWidth="1"/>
  </cols>
  <sheetData>
    <row r="1" spans="1:9" ht="27.75" customHeight="1" x14ac:dyDescent="0.3">
      <c r="C1" s="40" t="s">
        <v>9</v>
      </c>
      <c r="D1" s="40"/>
      <c r="E1" s="40"/>
      <c r="F1" s="40"/>
      <c r="G1" s="40"/>
      <c r="H1" s="40"/>
      <c r="I1" s="40"/>
    </row>
    <row r="2" spans="1:9" ht="25.5" customHeight="1" x14ac:dyDescent="0.25">
      <c r="C2" s="41" t="s">
        <v>281</v>
      </c>
      <c r="D2" s="42"/>
      <c r="E2" s="42"/>
      <c r="F2" s="42"/>
      <c r="G2" s="42"/>
      <c r="H2" s="42"/>
      <c r="I2" s="43"/>
    </row>
    <row r="3" spans="1:9" ht="24.75" customHeight="1" x14ac:dyDescent="0.25">
      <c r="C3" s="41" t="s">
        <v>282</v>
      </c>
      <c r="D3" s="42"/>
      <c r="E3" s="42"/>
      <c r="F3" s="42"/>
      <c r="G3" s="42"/>
      <c r="H3" s="42"/>
      <c r="I3" s="43"/>
    </row>
    <row r="4" spans="1:9" ht="48" customHeight="1" x14ac:dyDescent="0.25">
      <c r="C4" s="44" t="s">
        <v>46</v>
      </c>
      <c r="D4" s="44"/>
      <c r="E4" s="44"/>
      <c r="F4" s="44"/>
      <c r="G4" s="44"/>
      <c r="H4" s="44"/>
      <c r="I4" s="44"/>
    </row>
    <row r="7" spans="1:9" ht="30" x14ac:dyDescent="0.25">
      <c r="B7" s="9" t="s">
        <v>222</v>
      </c>
      <c r="C7" s="10" t="s">
        <v>53</v>
      </c>
      <c r="D7" s="10" t="s">
        <v>54</v>
      </c>
      <c r="E7" s="9" t="s">
        <v>73</v>
      </c>
      <c r="F7" s="10" t="s">
        <v>55</v>
      </c>
      <c r="G7" s="10" t="s">
        <v>71</v>
      </c>
      <c r="H7" s="10" t="s">
        <v>72</v>
      </c>
    </row>
    <row r="8" spans="1:9" ht="150" x14ac:dyDescent="0.25">
      <c r="A8">
        <v>1</v>
      </c>
      <c r="B8" s="11" t="s">
        <v>113</v>
      </c>
      <c r="C8" s="11" t="s">
        <v>114</v>
      </c>
      <c r="D8" s="11" t="s">
        <v>115</v>
      </c>
      <c r="E8" s="28">
        <v>144229</v>
      </c>
      <c r="F8" s="27">
        <v>800</v>
      </c>
      <c r="G8" s="38">
        <v>1.85</v>
      </c>
      <c r="H8" s="31">
        <f>F8*G8</f>
        <v>1480</v>
      </c>
    </row>
    <row r="9" spans="1:9" ht="96" customHeight="1" x14ac:dyDescent="0.25">
      <c r="A9">
        <v>2</v>
      </c>
      <c r="B9" s="11" t="s">
        <v>113</v>
      </c>
      <c r="C9" s="11" t="s">
        <v>238</v>
      </c>
      <c r="D9" s="11" t="s">
        <v>239</v>
      </c>
      <c r="E9" s="28">
        <v>33234</v>
      </c>
      <c r="F9" s="27">
        <v>250</v>
      </c>
      <c r="G9" s="38">
        <v>1.1399999999999999</v>
      </c>
      <c r="H9" s="31">
        <f t="shared" ref="H9:H14" si="0">F9*G9</f>
        <v>285</v>
      </c>
    </row>
    <row r="10" spans="1:9" ht="96" customHeight="1" x14ac:dyDescent="0.25">
      <c r="B10" s="11" t="s">
        <v>274</v>
      </c>
      <c r="C10" s="11" t="s">
        <v>276</v>
      </c>
      <c r="D10" s="11" t="s">
        <v>277</v>
      </c>
      <c r="E10" s="28" t="s">
        <v>275</v>
      </c>
      <c r="F10" s="27">
        <v>1000</v>
      </c>
      <c r="G10" s="38">
        <v>1.45</v>
      </c>
      <c r="H10" s="31">
        <f t="shared" si="0"/>
        <v>1450</v>
      </c>
    </row>
    <row r="11" spans="1:9" ht="150" x14ac:dyDescent="0.25">
      <c r="A11">
        <v>3</v>
      </c>
      <c r="B11" s="11" t="s">
        <v>116</v>
      </c>
      <c r="C11" s="11" t="s">
        <v>117</v>
      </c>
      <c r="D11" s="11" t="s">
        <v>118</v>
      </c>
      <c r="E11" s="28" t="s">
        <v>119</v>
      </c>
      <c r="F11" s="27">
        <v>500</v>
      </c>
      <c r="G11" s="38">
        <v>2.0699999999999998</v>
      </c>
      <c r="H11" s="31">
        <f t="shared" si="0"/>
        <v>1035</v>
      </c>
    </row>
    <row r="12" spans="1:9" ht="120" x14ac:dyDescent="0.25">
      <c r="A12">
        <v>4</v>
      </c>
      <c r="B12" s="11" t="s">
        <v>120</v>
      </c>
      <c r="C12" s="11" t="s">
        <v>121</v>
      </c>
      <c r="D12" s="11" t="s">
        <v>122</v>
      </c>
      <c r="E12" s="28">
        <v>156215</v>
      </c>
      <c r="F12" s="27">
        <v>250</v>
      </c>
      <c r="G12" s="38">
        <v>1.1399999999999999</v>
      </c>
      <c r="H12" s="31">
        <f t="shared" si="0"/>
        <v>285</v>
      </c>
    </row>
    <row r="13" spans="1:9" ht="60" x14ac:dyDescent="0.25">
      <c r="A13">
        <v>5</v>
      </c>
      <c r="B13" s="11" t="s">
        <v>123</v>
      </c>
      <c r="C13" s="11" t="s">
        <v>124</v>
      </c>
      <c r="D13" s="11" t="s">
        <v>125</v>
      </c>
      <c r="E13" s="28" t="s">
        <v>126</v>
      </c>
      <c r="F13" s="27">
        <v>400</v>
      </c>
      <c r="G13" s="38">
        <v>1.94</v>
      </c>
      <c r="H13" s="31">
        <f t="shared" si="0"/>
        <v>776</v>
      </c>
    </row>
    <row r="14" spans="1:9" ht="225" x14ac:dyDescent="0.25">
      <c r="A14">
        <v>6</v>
      </c>
      <c r="B14" s="11" t="s">
        <v>127</v>
      </c>
      <c r="C14" s="11" t="s">
        <v>128</v>
      </c>
      <c r="D14" s="11" t="s">
        <v>129</v>
      </c>
      <c r="E14" s="28" t="s">
        <v>130</v>
      </c>
      <c r="F14" s="27">
        <v>500</v>
      </c>
      <c r="G14" s="38">
        <v>2.36</v>
      </c>
      <c r="H14" s="31">
        <f t="shared" si="0"/>
        <v>1180</v>
      </c>
    </row>
    <row r="20" spans="3:13" x14ac:dyDescent="0.25">
      <c r="C20" s="3" t="s">
        <v>0</v>
      </c>
      <c r="D20" s="3" t="s">
        <v>1</v>
      </c>
      <c r="E20" s="4" t="s">
        <v>4</v>
      </c>
      <c r="F20" s="4" t="s">
        <v>4</v>
      </c>
      <c r="G20" s="4" t="s">
        <v>4</v>
      </c>
      <c r="H20" s="4" t="s">
        <v>4</v>
      </c>
      <c r="I20" s="4" t="s">
        <v>4</v>
      </c>
      <c r="J20" s="4" t="s">
        <v>4</v>
      </c>
      <c r="K20" s="4" t="s">
        <v>4</v>
      </c>
      <c r="L20" s="4" t="s">
        <v>4</v>
      </c>
      <c r="M20" s="4" t="s">
        <v>4</v>
      </c>
    </row>
    <row r="21" spans="3:13" x14ac:dyDescent="0.25">
      <c r="C21" s="48" t="s">
        <v>13</v>
      </c>
      <c r="D21" s="2" t="s">
        <v>14</v>
      </c>
      <c r="E21" s="5" t="s">
        <v>18</v>
      </c>
      <c r="F21" s="5" t="s">
        <v>8</v>
      </c>
      <c r="G21" s="5" t="s">
        <v>19</v>
      </c>
      <c r="H21" s="5" t="s">
        <v>20</v>
      </c>
      <c r="I21" s="5" t="s">
        <v>30</v>
      </c>
      <c r="J21" s="5" t="s">
        <v>32</v>
      </c>
      <c r="K21" s="5" t="s">
        <v>33</v>
      </c>
      <c r="L21" s="5" t="s">
        <v>34</v>
      </c>
      <c r="M21" s="5" t="s">
        <v>35</v>
      </c>
    </row>
    <row r="22" spans="3:13" ht="38.25" customHeight="1" x14ac:dyDescent="0.25">
      <c r="C22" s="49"/>
      <c r="D22" s="2" t="s">
        <v>26</v>
      </c>
      <c r="E22" s="35">
        <v>0.15</v>
      </c>
      <c r="F22" s="35">
        <v>0.18</v>
      </c>
      <c r="G22" s="35">
        <v>0.2</v>
      </c>
      <c r="H22" s="35">
        <v>0.23</v>
      </c>
      <c r="I22" s="35">
        <v>0.25</v>
      </c>
      <c r="J22" s="35">
        <v>0.28000000000000003</v>
      </c>
      <c r="K22" s="35">
        <v>0.3</v>
      </c>
      <c r="L22" s="35">
        <v>0.31</v>
      </c>
      <c r="M22" s="35">
        <v>0.31</v>
      </c>
    </row>
    <row r="23" spans="3:13" ht="52.5" customHeight="1" x14ac:dyDescent="0.25">
      <c r="C23" s="49"/>
      <c r="D23" s="12" t="s">
        <v>265</v>
      </c>
      <c r="E23" s="30">
        <f>15000*(1-E22)</f>
        <v>12750</v>
      </c>
      <c r="F23" s="30">
        <f t="shared" ref="F23:M23" si="1">15000*(1-F22)</f>
        <v>12300.000000000002</v>
      </c>
      <c r="G23" s="30">
        <f t="shared" si="1"/>
        <v>12000</v>
      </c>
      <c r="H23" s="30">
        <f t="shared" si="1"/>
        <v>11550</v>
      </c>
      <c r="I23" s="30">
        <f t="shared" si="1"/>
        <v>11250</v>
      </c>
      <c r="J23" s="30">
        <f t="shared" si="1"/>
        <v>10800</v>
      </c>
      <c r="K23" s="30">
        <f t="shared" si="1"/>
        <v>10500</v>
      </c>
      <c r="L23" s="30">
        <f t="shared" si="1"/>
        <v>10350</v>
      </c>
      <c r="M23" s="30">
        <f t="shared" si="1"/>
        <v>10350</v>
      </c>
    </row>
    <row r="26" spans="3:13" x14ac:dyDescent="0.25">
      <c r="C26" s="45" t="s">
        <v>38</v>
      </c>
      <c r="D26" s="45"/>
    </row>
    <row r="27" spans="3:13" ht="24" customHeight="1" x14ac:dyDescent="0.25">
      <c r="C27" s="2" t="s">
        <v>39</v>
      </c>
      <c r="D27" s="36">
        <v>0</v>
      </c>
    </row>
    <row r="28" spans="3:13" ht="24" customHeight="1" x14ac:dyDescent="0.25">
      <c r="C28" s="2" t="s">
        <v>37</v>
      </c>
      <c r="D28" s="36">
        <v>0</v>
      </c>
    </row>
    <row r="29" spans="3:13" ht="24" customHeight="1" x14ac:dyDescent="0.25">
      <c r="C29" s="2" t="s">
        <v>40</v>
      </c>
      <c r="D29" s="36">
        <v>0</v>
      </c>
    </row>
    <row r="30" spans="3:13" ht="24" customHeight="1" x14ac:dyDescent="0.25">
      <c r="C30" s="2" t="s">
        <v>41</v>
      </c>
      <c r="D30" s="36">
        <v>0</v>
      </c>
    </row>
    <row r="31" spans="3:13" ht="24" customHeight="1" x14ac:dyDescent="0.25">
      <c r="C31" s="2" t="s">
        <v>42</v>
      </c>
      <c r="D31" s="36">
        <v>0</v>
      </c>
    </row>
  </sheetData>
  <mergeCells count="6">
    <mergeCell ref="C26:D26"/>
    <mergeCell ref="C21:C23"/>
    <mergeCell ref="C1:I1"/>
    <mergeCell ref="C2:I2"/>
    <mergeCell ref="C3:I3"/>
    <mergeCell ref="C4:I4"/>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4B305-2324-4ADF-9465-6D77674F0A48}">
  <sheetPr codeName="Sheet8"/>
  <dimension ref="A1:M33"/>
  <sheetViews>
    <sheetView topLeftCell="A14" workbookViewId="0">
      <selection activeCell="E24" sqref="E24:M24"/>
    </sheetView>
  </sheetViews>
  <sheetFormatPr defaultRowHeight="15" x14ac:dyDescent="0.25"/>
  <cols>
    <col min="1" max="1" width="4.42578125" customWidth="1"/>
    <col min="2" max="2" width="16.42578125" customWidth="1"/>
    <col min="3" max="3" width="20.5703125" customWidth="1"/>
    <col min="4" max="4" width="38" customWidth="1"/>
    <col min="5" max="5" width="14.7109375" style="1" customWidth="1"/>
    <col min="6" max="9" width="11.5703125" style="1" customWidth="1"/>
    <col min="10" max="11" width="13.28515625" customWidth="1"/>
    <col min="12" max="12" width="11.42578125" customWidth="1"/>
    <col min="13" max="13" width="14" customWidth="1"/>
  </cols>
  <sheetData>
    <row r="1" spans="1:9" ht="27.75" customHeight="1" x14ac:dyDescent="0.3">
      <c r="C1" s="40" t="s">
        <v>9</v>
      </c>
      <c r="D1" s="40"/>
      <c r="E1" s="40"/>
      <c r="F1" s="40"/>
      <c r="G1" s="40"/>
      <c r="H1" s="40"/>
      <c r="I1" s="40"/>
    </row>
    <row r="2" spans="1:9" ht="25.5" customHeight="1" x14ac:dyDescent="0.25">
      <c r="C2" s="41" t="s">
        <v>281</v>
      </c>
      <c r="D2" s="42"/>
      <c r="E2" s="42"/>
      <c r="F2" s="42"/>
      <c r="G2" s="42"/>
      <c r="H2" s="42"/>
      <c r="I2" s="43"/>
    </row>
    <row r="3" spans="1:9" ht="24.75" customHeight="1" x14ac:dyDescent="0.25">
      <c r="C3" s="41" t="s">
        <v>282</v>
      </c>
      <c r="D3" s="42"/>
      <c r="E3" s="42"/>
      <c r="F3" s="42"/>
      <c r="G3" s="42"/>
      <c r="H3" s="42"/>
      <c r="I3" s="43"/>
    </row>
    <row r="4" spans="1:9" ht="48" customHeight="1" x14ac:dyDescent="0.25">
      <c r="C4" s="44" t="s">
        <v>47</v>
      </c>
      <c r="D4" s="44"/>
      <c r="E4" s="44"/>
      <c r="F4" s="44"/>
      <c r="G4" s="44"/>
      <c r="H4" s="44"/>
      <c r="I4" s="44"/>
    </row>
    <row r="7" spans="1:9" ht="30" x14ac:dyDescent="0.25">
      <c r="B7" s="9" t="s">
        <v>223</v>
      </c>
      <c r="C7" s="10" t="s">
        <v>53</v>
      </c>
      <c r="D7" s="10" t="s">
        <v>54</v>
      </c>
      <c r="E7" s="9" t="s">
        <v>73</v>
      </c>
      <c r="F7" s="10" t="s">
        <v>55</v>
      </c>
      <c r="G7" s="10" t="s">
        <v>71</v>
      </c>
      <c r="H7" s="10" t="s">
        <v>72</v>
      </c>
    </row>
    <row r="8" spans="1:9" ht="90" x14ac:dyDescent="0.25">
      <c r="A8">
        <v>1</v>
      </c>
      <c r="B8" s="11" t="s">
        <v>131</v>
      </c>
      <c r="C8" s="11" t="s">
        <v>132</v>
      </c>
      <c r="D8" s="11" t="s">
        <v>133</v>
      </c>
      <c r="E8" s="28" t="s">
        <v>134</v>
      </c>
      <c r="F8" s="27">
        <v>250</v>
      </c>
      <c r="G8" s="38">
        <v>0.89</v>
      </c>
      <c r="H8" s="31">
        <f>F8*G8</f>
        <v>222.5</v>
      </c>
    </row>
    <row r="9" spans="1:9" ht="45" x14ac:dyDescent="0.25">
      <c r="A9">
        <v>2</v>
      </c>
      <c r="B9" s="11" t="s">
        <v>135</v>
      </c>
      <c r="C9" s="11" t="s">
        <v>136</v>
      </c>
      <c r="D9" s="11" t="s">
        <v>137</v>
      </c>
      <c r="E9" s="28">
        <v>117242</v>
      </c>
      <c r="F9" s="27">
        <v>150</v>
      </c>
      <c r="G9" s="38">
        <v>1.76</v>
      </c>
      <c r="H9" s="31">
        <f t="shared" ref="H9:H17" si="0">F9*G9</f>
        <v>264</v>
      </c>
    </row>
    <row r="10" spans="1:9" ht="45" x14ac:dyDescent="0.25">
      <c r="A10">
        <v>3</v>
      </c>
      <c r="B10" s="11" t="s">
        <v>138</v>
      </c>
      <c r="C10" s="11" t="s">
        <v>139</v>
      </c>
      <c r="D10" s="11" t="s">
        <v>140</v>
      </c>
      <c r="E10" s="28" t="s">
        <v>141</v>
      </c>
      <c r="F10" s="27">
        <v>500</v>
      </c>
      <c r="G10" s="38">
        <v>0.6</v>
      </c>
      <c r="H10" s="31">
        <f t="shared" si="0"/>
        <v>300</v>
      </c>
    </row>
    <row r="11" spans="1:9" ht="45" x14ac:dyDescent="0.25">
      <c r="A11">
        <v>4</v>
      </c>
      <c r="B11" s="11" t="s">
        <v>142</v>
      </c>
      <c r="C11" s="11" t="s">
        <v>143</v>
      </c>
      <c r="D11" s="11" t="s">
        <v>144</v>
      </c>
      <c r="E11" s="28" t="s">
        <v>145</v>
      </c>
      <c r="F11" s="27">
        <v>500</v>
      </c>
      <c r="G11" s="38">
        <v>0.86</v>
      </c>
      <c r="H11" s="31">
        <f t="shared" si="0"/>
        <v>430</v>
      </c>
    </row>
    <row r="12" spans="1:9" ht="45" x14ac:dyDescent="0.25">
      <c r="A12">
        <v>5</v>
      </c>
      <c r="B12" s="11" t="s">
        <v>146</v>
      </c>
      <c r="C12" s="11" t="s">
        <v>147</v>
      </c>
      <c r="D12" s="11" t="s">
        <v>148</v>
      </c>
      <c r="E12" s="28">
        <v>129916</v>
      </c>
      <c r="F12" s="27">
        <v>1000</v>
      </c>
      <c r="G12" s="38">
        <v>0.48</v>
      </c>
      <c r="H12" s="31">
        <f t="shared" si="0"/>
        <v>480</v>
      </c>
    </row>
    <row r="13" spans="1:9" ht="90" x14ac:dyDescent="0.25">
      <c r="A13">
        <v>6</v>
      </c>
      <c r="B13" s="11" t="s">
        <v>149</v>
      </c>
      <c r="C13" s="11" t="s">
        <v>150</v>
      </c>
      <c r="D13" s="11" t="s">
        <v>151</v>
      </c>
      <c r="E13" s="28">
        <v>2212</v>
      </c>
      <c r="F13" s="27">
        <v>3</v>
      </c>
      <c r="G13" s="38">
        <v>155</v>
      </c>
      <c r="H13" s="31">
        <f t="shared" si="0"/>
        <v>465</v>
      </c>
    </row>
    <row r="14" spans="1:9" ht="238.5" customHeight="1" x14ac:dyDescent="0.25">
      <c r="A14">
        <v>7</v>
      </c>
      <c r="B14" s="11" t="s">
        <v>152</v>
      </c>
      <c r="C14" s="11" t="s">
        <v>153</v>
      </c>
      <c r="D14" s="11" t="s">
        <v>278</v>
      </c>
      <c r="E14" s="28" t="s">
        <v>154</v>
      </c>
      <c r="F14" s="27">
        <v>3</v>
      </c>
      <c r="G14" s="38">
        <v>110</v>
      </c>
      <c r="H14" s="31">
        <f t="shared" si="0"/>
        <v>330</v>
      </c>
    </row>
    <row r="15" spans="1:9" x14ac:dyDescent="0.25">
      <c r="A15">
        <v>8</v>
      </c>
      <c r="B15" s="11" t="s">
        <v>155</v>
      </c>
      <c r="C15" s="11" t="s">
        <v>156</v>
      </c>
      <c r="D15" s="11" t="s">
        <v>157</v>
      </c>
      <c r="E15" s="28">
        <v>16018</v>
      </c>
      <c r="F15" s="27">
        <v>1000</v>
      </c>
      <c r="G15" s="38">
        <v>1.45</v>
      </c>
      <c r="H15" s="31">
        <f t="shared" si="0"/>
        <v>1450</v>
      </c>
    </row>
    <row r="16" spans="1:9" ht="45" x14ac:dyDescent="0.25">
      <c r="A16">
        <v>9</v>
      </c>
      <c r="B16" s="11" t="s">
        <v>158</v>
      </c>
      <c r="C16" s="11" t="s">
        <v>159</v>
      </c>
      <c r="D16" s="11" t="s">
        <v>160</v>
      </c>
      <c r="E16" s="28">
        <v>171185</v>
      </c>
      <c r="F16" s="27">
        <v>500</v>
      </c>
      <c r="G16" s="38">
        <v>1.69</v>
      </c>
      <c r="H16" s="31">
        <f t="shared" si="0"/>
        <v>845</v>
      </c>
    </row>
    <row r="17" spans="1:13" ht="45" x14ac:dyDescent="0.25">
      <c r="A17">
        <v>10</v>
      </c>
      <c r="B17" s="11" t="s">
        <v>161</v>
      </c>
      <c r="C17" s="11" t="s">
        <v>162</v>
      </c>
      <c r="D17" s="11" t="s">
        <v>163</v>
      </c>
      <c r="E17" s="28" t="s">
        <v>164</v>
      </c>
      <c r="F17" s="27">
        <v>300</v>
      </c>
      <c r="G17" s="38">
        <v>0.79</v>
      </c>
      <c r="H17" s="31">
        <f t="shared" si="0"/>
        <v>237</v>
      </c>
    </row>
    <row r="22" spans="1:13" x14ac:dyDescent="0.25">
      <c r="C22" s="3" t="s">
        <v>0</v>
      </c>
      <c r="D22" s="3" t="s">
        <v>1</v>
      </c>
      <c r="E22" s="4" t="s">
        <v>4</v>
      </c>
      <c r="F22" s="4" t="s">
        <v>4</v>
      </c>
      <c r="G22" s="4" t="s">
        <v>4</v>
      </c>
      <c r="H22" s="4" t="s">
        <v>4</v>
      </c>
      <c r="I22" s="4" t="s">
        <v>4</v>
      </c>
      <c r="J22" s="4" t="s">
        <v>4</v>
      </c>
      <c r="K22" s="4" t="s">
        <v>4</v>
      </c>
      <c r="L22" s="4" t="s">
        <v>4</v>
      </c>
      <c r="M22" s="4" t="s">
        <v>4</v>
      </c>
    </row>
    <row r="23" spans="1:13" x14ac:dyDescent="0.25">
      <c r="C23" s="48" t="s">
        <v>17</v>
      </c>
      <c r="D23" s="2" t="s">
        <v>16</v>
      </c>
      <c r="E23" s="5" t="s">
        <v>18</v>
      </c>
      <c r="F23" s="5" t="s">
        <v>8</v>
      </c>
      <c r="G23" s="5" t="s">
        <v>19</v>
      </c>
      <c r="H23" s="5" t="s">
        <v>20</v>
      </c>
      <c r="I23" s="5" t="s">
        <v>30</v>
      </c>
      <c r="J23" s="5" t="s">
        <v>32</v>
      </c>
      <c r="K23" s="5" t="s">
        <v>33</v>
      </c>
      <c r="L23" s="5" t="s">
        <v>34</v>
      </c>
      <c r="M23" s="5" t="s">
        <v>35</v>
      </c>
    </row>
    <row r="24" spans="1:13" ht="38.25" customHeight="1" x14ac:dyDescent="0.25">
      <c r="C24" s="49"/>
      <c r="D24" s="2" t="s">
        <v>26</v>
      </c>
      <c r="E24" s="35">
        <v>0.15</v>
      </c>
      <c r="F24" s="35">
        <v>0.15</v>
      </c>
      <c r="G24" s="35">
        <v>0.18</v>
      </c>
      <c r="H24" s="35">
        <v>0.2</v>
      </c>
      <c r="I24" s="35">
        <v>0.23</v>
      </c>
      <c r="J24" s="35">
        <v>0.25</v>
      </c>
      <c r="K24" s="35">
        <v>0.28000000000000003</v>
      </c>
      <c r="L24" s="35">
        <v>0.3</v>
      </c>
      <c r="M24" s="35">
        <v>0.31</v>
      </c>
    </row>
    <row r="25" spans="1:13" ht="60.75" customHeight="1" x14ac:dyDescent="0.25">
      <c r="C25" s="49"/>
      <c r="D25" s="12" t="s">
        <v>265</v>
      </c>
      <c r="E25" s="30">
        <f>15000*(1-E24)</f>
        <v>12750</v>
      </c>
      <c r="F25" s="30">
        <f t="shared" ref="F25:M25" si="1">15000*(1-F24)</f>
        <v>12750</v>
      </c>
      <c r="G25" s="30">
        <f t="shared" si="1"/>
        <v>12300.000000000002</v>
      </c>
      <c r="H25" s="30">
        <f t="shared" si="1"/>
        <v>12000</v>
      </c>
      <c r="I25" s="30">
        <f t="shared" si="1"/>
        <v>11550</v>
      </c>
      <c r="J25" s="30">
        <f t="shared" si="1"/>
        <v>11250</v>
      </c>
      <c r="K25" s="30">
        <f t="shared" si="1"/>
        <v>10800</v>
      </c>
      <c r="L25" s="30">
        <f t="shared" si="1"/>
        <v>10500</v>
      </c>
      <c r="M25" s="30">
        <f t="shared" si="1"/>
        <v>10350</v>
      </c>
    </row>
    <row r="28" spans="1:13" x14ac:dyDescent="0.25">
      <c r="C28" s="45" t="s">
        <v>38</v>
      </c>
      <c r="D28" s="45"/>
    </row>
    <row r="29" spans="1:13" ht="30" customHeight="1" x14ac:dyDescent="0.25">
      <c r="C29" s="2" t="s">
        <v>39</v>
      </c>
      <c r="D29" s="36">
        <v>0</v>
      </c>
    </row>
    <row r="30" spans="1:13" ht="30" customHeight="1" x14ac:dyDescent="0.25">
      <c r="C30" s="2" t="s">
        <v>37</v>
      </c>
      <c r="D30" s="36">
        <v>0</v>
      </c>
    </row>
    <row r="31" spans="1:13" ht="30" customHeight="1" x14ac:dyDescent="0.25">
      <c r="C31" s="2" t="s">
        <v>40</v>
      </c>
      <c r="D31" s="36">
        <v>0</v>
      </c>
    </row>
    <row r="32" spans="1:13" ht="30" customHeight="1" x14ac:dyDescent="0.25">
      <c r="C32" s="2" t="s">
        <v>41</v>
      </c>
      <c r="D32" s="36">
        <v>0</v>
      </c>
    </row>
    <row r="33" spans="3:4" ht="30" customHeight="1" x14ac:dyDescent="0.25">
      <c r="C33" s="2" t="s">
        <v>42</v>
      </c>
      <c r="D33" s="36">
        <v>0</v>
      </c>
    </row>
  </sheetData>
  <mergeCells count="6">
    <mergeCell ref="C28:D28"/>
    <mergeCell ref="C23:C25"/>
    <mergeCell ref="C1:I1"/>
    <mergeCell ref="C2:I2"/>
    <mergeCell ref="C3:I3"/>
    <mergeCell ref="C4:I4"/>
  </mergeCells>
  <phoneticPr fontId="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1C158-34C6-4B9F-BB6F-0441D9DA4F76}">
  <dimension ref="A1:M29"/>
  <sheetViews>
    <sheetView topLeftCell="A3" workbookViewId="0">
      <selection activeCell="M13" sqref="M13"/>
    </sheetView>
  </sheetViews>
  <sheetFormatPr defaultRowHeight="15" x14ac:dyDescent="0.25"/>
  <cols>
    <col min="1" max="1" width="4.42578125" customWidth="1"/>
    <col min="2" max="2" width="16.140625" customWidth="1"/>
    <col min="3" max="3" width="20.5703125" customWidth="1"/>
    <col min="4" max="4" width="29.140625" customWidth="1"/>
    <col min="5" max="5" width="14.140625" style="1" customWidth="1"/>
    <col min="6" max="9" width="11.5703125" style="1" customWidth="1"/>
    <col min="10" max="10" width="13.85546875" customWidth="1"/>
    <col min="11" max="11" width="12.5703125" customWidth="1"/>
    <col min="12" max="12" width="11.7109375" customWidth="1"/>
    <col min="13" max="13" width="12.7109375" customWidth="1"/>
  </cols>
  <sheetData>
    <row r="1" spans="1:9" ht="27.75" customHeight="1" x14ac:dyDescent="0.3">
      <c r="C1" s="40" t="s">
        <v>9</v>
      </c>
      <c r="D1" s="40"/>
      <c r="E1" s="40"/>
      <c r="F1" s="40"/>
      <c r="G1" s="40"/>
      <c r="H1" s="40"/>
      <c r="I1" s="40"/>
    </row>
    <row r="2" spans="1:9" ht="25.5" customHeight="1" x14ac:dyDescent="0.25">
      <c r="C2" s="41" t="s">
        <v>281</v>
      </c>
      <c r="D2" s="42"/>
      <c r="E2" s="42"/>
      <c r="F2" s="42"/>
      <c r="G2" s="42"/>
      <c r="H2" s="42"/>
      <c r="I2" s="43"/>
    </row>
    <row r="3" spans="1:9" ht="24.75" customHeight="1" x14ac:dyDescent="0.25">
      <c r="C3" s="41" t="s">
        <v>282</v>
      </c>
      <c r="D3" s="42"/>
      <c r="E3" s="42"/>
      <c r="F3" s="42"/>
      <c r="G3" s="42"/>
      <c r="H3" s="42"/>
      <c r="I3" s="43"/>
    </row>
    <row r="4" spans="1:9" ht="48" customHeight="1" x14ac:dyDescent="0.25">
      <c r="C4" s="44" t="s">
        <v>48</v>
      </c>
      <c r="D4" s="44"/>
      <c r="E4" s="44"/>
      <c r="F4" s="44"/>
      <c r="G4" s="44"/>
      <c r="H4" s="44"/>
      <c r="I4" s="44"/>
    </row>
    <row r="7" spans="1:9" ht="30" x14ac:dyDescent="0.25">
      <c r="B7" s="9" t="s">
        <v>224</v>
      </c>
      <c r="C7" s="10" t="s">
        <v>53</v>
      </c>
      <c r="D7" s="10" t="s">
        <v>54</v>
      </c>
      <c r="E7" s="9" t="s">
        <v>73</v>
      </c>
      <c r="F7" s="10" t="s">
        <v>55</v>
      </c>
      <c r="G7" s="10" t="s">
        <v>71</v>
      </c>
      <c r="H7" s="10" t="s">
        <v>72</v>
      </c>
    </row>
    <row r="8" spans="1:9" ht="105" x14ac:dyDescent="0.25">
      <c r="A8">
        <v>1</v>
      </c>
      <c r="B8" s="11" t="s">
        <v>165</v>
      </c>
      <c r="C8" s="11" t="s">
        <v>166</v>
      </c>
      <c r="D8" s="11" t="s">
        <v>167</v>
      </c>
      <c r="E8" s="28" t="s">
        <v>168</v>
      </c>
      <c r="F8" s="27">
        <v>48</v>
      </c>
      <c r="G8" s="38">
        <v>11.52</v>
      </c>
      <c r="H8" s="31">
        <f>F8*G8</f>
        <v>552.96</v>
      </c>
    </row>
    <row r="9" spans="1:9" ht="180" x14ac:dyDescent="0.25">
      <c r="A9">
        <v>2</v>
      </c>
      <c r="B9" s="11" t="s">
        <v>169</v>
      </c>
      <c r="C9" s="11" t="s">
        <v>170</v>
      </c>
      <c r="D9" s="11" t="s">
        <v>171</v>
      </c>
      <c r="E9" s="28" t="s">
        <v>172</v>
      </c>
      <c r="F9" s="27">
        <v>72</v>
      </c>
      <c r="G9" s="38">
        <v>5.75</v>
      </c>
      <c r="H9" s="31">
        <f t="shared" ref="H9:H13" si="0">F9*G9</f>
        <v>414</v>
      </c>
    </row>
    <row r="10" spans="1:9" ht="120" x14ac:dyDescent="0.25">
      <c r="A10">
        <v>3</v>
      </c>
      <c r="B10" s="11" t="s">
        <v>173</v>
      </c>
      <c r="C10" s="11" t="s">
        <v>174</v>
      </c>
      <c r="D10" s="11" t="s">
        <v>175</v>
      </c>
      <c r="E10" s="28">
        <v>162379</v>
      </c>
      <c r="F10" s="27">
        <v>600</v>
      </c>
      <c r="G10" s="38">
        <v>8.91</v>
      </c>
      <c r="H10" s="31">
        <f t="shared" si="0"/>
        <v>5346</v>
      </c>
    </row>
    <row r="11" spans="1:9" ht="120" x14ac:dyDescent="0.25">
      <c r="A11">
        <v>4</v>
      </c>
      <c r="B11" s="11" t="s">
        <v>176</v>
      </c>
      <c r="C11" s="11" t="s">
        <v>177</v>
      </c>
      <c r="D11" s="11" t="s">
        <v>178</v>
      </c>
      <c r="E11" s="28">
        <v>103008</v>
      </c>
      <c r="F11" s="27">
        <v>100</v>
      </c>
      <c r="G11" s="38">
        <v>5.95</v>
      </c>
      <c r="H11" s="31">
        <f t="shared" si="0"/>
        <v>595</v>
      </c>
    </row>
    <row r="12" spans="1:9" ht="150" x14ac:dyDescent="0.25">
      <c r="A12">
        <v>5</v>
      </c>
      <c r="B12" s="11" t="s">
        <v>179</v>
      </c>
      <c r="C12" s="11" t="s">
        <v>179</v>
      </c>
      <c r="D12" s="11" t="s">
        <v>180</v>
      </c>
      <c r="E12" s="28">
        <v>121603</v>
      </c>
      <c r="F12" s="27">
        <v>500</v>
      </c>
      <c r="G12" s="38">
        <v>1.79</v>
      </c>
      <c r="H12" s="31">
        <f t="shared" si="0"/>
        <v>895</v>
      </c>
    </row>
    <row r="13" spans="1:9" ht="150" x14ac:dyDescent="0.25">
      <c r="A13">
        <v>6</v>
      </c>
      <c r="B13" s="11" t="s">
        <v>181</v>
      </c>
      <c r="C13" s="11" t="s">
        <v>182</v>
      </c>
      <c r="D13" s="11" t="s">
        <v>183</v>
      </c>
      <c r="E13" s="28" t="s">
        <v>184</v>
      </c>
      <c r="F13" s="27">
        <v>144</v>
      </c>
      <c r="G13" s="38">
        <v>11.49</v>
      </c>
      <c r="H13" s="31">
        <f t="shared" si="0"/>
        <v>1654.56</v>
      </c>
    </row>
    <row r="18" spans="3:13" x14ac:dyDescent="0.25">
      <c r="C18" s="3" t="s">
        <v>0</v>
      </c>
      <c r="D18" s="3" t="s">
        <v>1</v>
      </c>
      <c r="E18" s="4" t="s">
        <v>4</v>
      </c>
      <c r="F18" s="4" t="s">
        <v>4</v>
      </c>
      <c r="G18" s="4" t="s">
        <v>4</v>
      </c>
      <c r="H18" s="4" t="s">
        <v>4</v>
      </c>
      <c r="I18" s="4" t="s">
        <v>4</v>
      </c>
      <c r="J18" s="4" t="s">
        <v>4</v>
      </c>
      <c r="K18" s="4" t="s">
        <v>4</v>
      </c>
      <c r="L18" s="4" t="s">
        <v>4</v>
      </c>
      <c r="M18" s="4" t="s">
        <v>4</v>
      </c>
    </row>
    <row r="19" spans="3:13" x14ac:dyDescent="0.25">
      <c r="C19" s="48" t="s">
        <v>24</v>
      </c>
      <c r="D19" s="2" t="s">
        <v>25</v>
      </c>
      <c r="E19" s="5" t="s">
        <v>18</v>
      </c>
      <c r="F19" s="5" t="s">
        <v>8</v>
      </c>
      <c r="G19" s="5" t="s">
        <v>19</v>
      </c>
      <c r="H19" s="5" t="s">
        <v>20</v>
      </c>
      <c r="I19" s="5" t="s">
        <v>30</v>
      </c>
      <c r="J19" s="5" t="s">
        <v>32</v>
      </c>
      <c r="K19" s="5" t="s">
        <v>33</v>
      </c>
      <c r="L19" s="5" t="s">
        <v>34</v>
      </c>
      <c r="M19" s="5" t="s">
        <v>35</v>
      </c>
    </row>
    <row r="20" spans="3:13" ht="38.25" customHeight="1" x14ac:dyDescent="0.25">
      <c r="C20" s="49"/>
      <c r="D20" s="2" t="s">
        <v>26</v>
      </c>
      <c r="E20" s="35">
        <v>0.15</v>
      </c>
      <c r="F20" s="35">
        <v>0.18</v>
      </c>
      <c r="G20" s="35">
        <v>0.2</v>
      </c>
      <c r="H20" s="35">
        <v>0.23</v>
      </c>
      <c r="I20" s="35">
        <v>0.25</v>
      </c>
      <c r="J20" s="35">
        <v>0.28000000000000003</v>
      </c>
      <c r="K20" s="35">
        <v>0.3</v>
      </c>
      <c r="L20" s="35">
        <v>0.3</v>
      </c>
      <c r="M20" s="35">
        <v>0.31</v>
      </c>
    </row>
    <row r="21" spans="3:13" ht="54" customHeight="1" x14ac:dyDescent="0.25">
      <c r="C21" s="49"/>
      <c r="D21" s="12" t="s">
        <v>265</v>
      </c>
      <c r="E21" s="30">
        <f>15000*(1-E20)</f>
        <v>12750</v>
      </c>
      <c r="F21" s="30">
        <f t="shared" ref="F21:M21" si="1">15000*(1-F20)</f>
        <v>12300.000000000002</v>
      </c>
      <c r="G21" s="30">
        <f t="shared" si="1"/>
        <v>12000</v>
      </c>
      <c r="H21" s="30">
        <f t="shared" si="1"/>
        <v>11550</v>
      </c>
      <c r="I21" s="30">
        <f t="shared" si="1"/>
        <v>11250</v>
      </c>
      <c r="J21" s="30">
        <f t="shared" si="1"/>
        <v>10800</v>
      </c>
      <c r="K21" s="30">
        <f t="shared" si="1"/>
        <v>10500</v>
      </c>
      <c r="L21" s="30">
        <f t="shared" si="1"/>
        <v>10500</v>
      </c>
      <c r="M21" s="30">
        <f t="shared" si="1"/>
        <v>10350</v>
      </c>
    </row>
    <row r="24" spans="3:13" x14ac:dyDescent="0.25">
      <c r="C24" s="45" t="s">
        <v>38</v>
      </c>
      <c r="D24" s="45"/>
    </row>
    <row r="25" spans="3:13" ht="28.5" customHeight="1" x14ac:dyDescent="0.25">
      <c r="C25" s="2" t="s">
        <v>39</v>
      </c>
      <c r="D25" s="36">
        <v>0</v>
      </c>
    </row>
    <row r="26" spans="3:13" ht="28.5" customHeight="1" x14ac:dyDescent="0.25">
      <c r="C26" s="2" t="s">
        <v>37</v>
      </c>
      <c r="D26" s="36">
        <v>0</v>
      </c>
    </row>
    <row r="27" spans="3:13" ht="28.5" customHeight="1" x14ac:dyDescent="0.25">
      <c r="C27" s="2" t="s">
        <v>40</v>
      </c>
      <c r="D27" s="36">
        <v>0</v>
      </c>
    </row>
    <row r="28" spans="3:13" ht="28.5" customHeight="1" x14ac:dyDescent="0.25">
      <c r="C28" s="2" t="s">
        <v>41</v>
      </c>
      <c r="D28" s="36">
        <v>0</v>
      </c>
    </row>
    <row r="29" spans="3:13" ht="28.5" customHeight="1" x14ac:dyDescent="0.25">
      <c r="C29" s="2" t="s">
        <v>42</v>
      </c>
      <c r="D29" s="36">
        <v>0</v>
      </c>
    </row>
  </sheetData>
  <mergeCells count="6">
    <mergeCell ref="C24:D24"/>
    <mergeCell ref="C1:I1"/>
    <mergeCell ref="C2:I2"/>
    <mergeCell ref="C3:I3"/>
    <mergeCell ref="C4:I4"/>
    <mergeCell ref="C19:C2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9CAE1-9238-413C-9138-DE19D51472AB}">
  <dimension ref="A1:M33"/>
  <sheetViews>
    <sheetView topLeftCell="A15" workbookViewId="0">
      <selection activeCell="A36" sqref="A36:XFD60"/>
    </sheetView>
  </sheetViews>
  <sheetFormatPr defaultRowHeight="15" x14ac:dyDescent="0.25"/>
  <cols>
    <col min="1" max="1" width="5.140625" customWidth="1"/>
    <col min="2" max="2" width="16" customWidth="1"/>
    <col min="3" max="3" width="20.5703125" customWidth="1"/>
    <col min="4" max="4" width="29.140625" customWidth="1"/>
    <col min="5" max="5" width="14.5703125" style="1" customWidth="1"/>
    <col min="6" max="9" width="11.5703125" style="1" customWidth="1"/>
    <col min="10" max="10" width="13.85546875" customWidth="1"/>
    <col min="11" max="11" width="12.5703125" customWidth="1"/>
    <col min="12" max="12" width="11.7109375" customWidth="1"/>
    <col min="13" max="13" width="12.7109375" customWidth="1"/>
  </cols>
  <sheetData>
    <row r="1" spans="1:9" ht="27.75" customHeight="1" x14ac:dyDescent="0.3">
      <c r="C1" s="40" t="s">
        <v>9</v>
      </c>
      <c r="D1" s="40"/>
      <c r="E1" s="40"/>
      <c r="F1" s="40"/>
      <c r="G1" s="40"/>
      <c r="H1" s="40"/>
      <c r="I1" s="40"/>
    </row>
    <row r="2" spans="1:9" ht="25.5" customHeight="1" x14ac:dyDescent="0.25">
      <c r="C2" s="41" t="s">
        <v>281</v>
      </c>
      <c r="D2" s="42"/>
      <c r="E2" s="42"/>
      <c r="F2" s="42"/>
      <c r="G2" s="42"/>
      <c r="H2" s="42"/>
      <c r="I2" s="43"/>
    </row>
    <row r="3" spans="1:9" ht="24.75" customHeight="1" x14ac:dyDescent="0.25">
      <c r="C3" s="41" t="s">
        <v>282</v>
      </c>
      <c r="D3" s="42"/>
      <c r="E3" s="42"/>
      <c r="F3" s="42"/>
      <c r="G3" s="42"/>
      <c r="H3" s="42"/>
      <c r="I3" s="43"/>
    </row>
    <row r="4" spans="1:9" ht="48" customHeight="1" x14ac:dyDescent="0.25">
      <c r="C4" s="44" t="s">
        <v>49</v>
      </c>
      <c r="D4" s="44"/>
      <c r="E4" s="44"/>
      <c r="F4" s="44"/>
      <c r="G4" s="44"/>
      <c r="H4" s="44"/>
      <c r="I4" s="44"/>
    </row>
    <row r="7" spans="1:9" ht="30" x14ac:dyDescent="0.25">
      <c r="B7" s="9" t="s">
        <v>225</v>
      </c>
      <c r="C7" s="10" t="s">
        <v>53</v>
      </c>
      <c r="D7" s="10" t="s">
        <v>54</v>
      </c>
      <c r="E7" s="9" t="s">
        <v>73</v>
      </c>
      <c r="F7" s="10" t="s">
        <v>55</v>
      </c>
      <c r="G7" s="10" t="s">
        <v>71</v>
      </c>
      <c r="H7" s="10" t="s">
        <v>72</v>
      </c>
    </row>
    <row r="8" spans="1:9" ht="45" x14ac:dyDescent="0.25">
      <c r="A8">
        <v>1</v>
      </c>
      <c r="B8" s="19" t="s">
        <v>185</v>
      </c>
      <c r="C8" s="19" t="s">
        <v>186</v>
      </c>
      <c r="D8" s="19" t="s">
        <v>187</v>
      </c>
      <c r="E8" s="24">
        <v>6551</v>
      </c>
      <c r="F8" s="25">
        <v>1000</v>
      </c>
      <c r="G8" s="37">
        <v>0.36</v>
      </c>
      <c r="H8" s="29">
        <f>F8*G8</f>
        <v>360</v>
      </c>
    </row>
    <row r="9" spans="1:9" ht="42.75" customHeight="1" x14ac:dyDescent="0.25">
      <c r="A9">
        <v>2</v>
      </c>
      <c r="B9" s="19" t="s">
        <v>229</v>
      </c>
      <c r="C9" s="19" t="s">
        <v>230</v>
      </c>
      <c r="D9" s="19" t="s">
        <v>231</v>
      </c>
      <c r="E9" s="24">
        <v>27691</v>
      </c>
      <c r="F9" s="25">
        <v>500</v>
      </c>
      <c r="G9" s="37">
        <v>0.44</v>
      </c>
      <c r="H9" s="29">
        <f t="shared" ref="H9:H17" si="0">F9*G9</f>
        <v>220</v>
      </c>
    </row>
    <row r="10" spans="1:9" ht="150" x14ac:dyDescent="0.25">
      <c r="A10">
        <v>3</v>
      </c>
      <c r="B10" s="19" t="s">
        <v>188</v>
      </c>
      <c r="C10" s="19" t="s">
        <v>189</v>
      </c>
      <c r="D10" s="19" t="s">
        <v>190</v>
      </c>
      <c r="E10" s="24">
        <v>162484</v>
      </c>
      <c r="F10" s="25">
        <v>500</v>
      </c>
      <c r="G10" s="37">
        <v>0.28999999999999998</v>
      </c>
      <c r="H10" s="29">
        <f t="shared" si="0"/>
        <v>145</v>
      </c>
    </row>
    <row r="11" spans="1:9" ht="60" x14ac:dyDescent="0.25">
      <c r="A11">
        <v>4</v>
      </c>
      <c r="B11" s="19" t="s">
        <v>191</v>
      </c>
      <c r="C11" s="19" t="s">
        <v>192</v>
      </c>
      <c r="D11" s="19" t="s">
        <v>193</v>
      </c>
      <c r="E11" s="24">
        <v>107999</v>
      </c>
      <c r="F11" s="25">
        <v>800</v>
      </c>
      <c r="G11" s="37">
        <v>0.55000000000000004</v>
      </c>
      <c r="H11" s="29">
        <f t="shared" si="0"/>
        <v>440.00000000000006</v>
      </c>
    </row>
    <row r="12" spans="1:9" ht="83.25" customHeight="1" x14ac:dyDescent="0.25">
      <c r="A12">
        <v>5</v>
      </c>
      <c r="B12" s="19" t="s">
        <v>191</v>
      </c>
      <c r="C12" s="19" t="s">
        <v>227</v>
      </c>
      <c r="D12" s="19" t="s">
        <v>228</v>
      </c>
      <c r="E12" s="24">
        <v>24969</v>
      </c>
      <c r="F12" s="25">
        <v>250</v>
      </c>
      <c r="G12" s="37">
        <v>1.37</v>
      </c>
      <c r="H12" s="29">
        <f t="shared" si="0"/>
        <v>342.5</v>
      </c>
    </row>
    <row r="13" spans="1:9" ht="60" x14ac:dyDescent="0.25">
      <c r="A13">
        <v>6</v>
      </c>
      <c r="B13" s="19" t="s">
        <v>194</v>
      </c>
      <c r="C13" s="19" t="s">
        <v>195</v>
      </c>
      <c r="D13" s="19" t="s">
        <v>196</v>
      </c>
      <c r="E13" s="24">
        <v>149184</v>
      </c>
      <c r="F13" s="25">
        <v>600</v>
      </c>
      <c r="G13" s="37">
        <v>0.97</v>
      </c>
      <c r="H13" s="29">
        <f t="shared" si="0"/>
        <v>582</v>
      </c>
    </row>
    <row r="14" spans="1:9" ht="150" x14ac:dyDescent="0.25">
      <c r="A14">
        <v>7</v>
      </c>
      <c r="B14" s="19" t="s">
        <v>197</v>
      </c>
      <c r="C14" s="19" t="s">
        <v>198</v>
      </c>
      <c r="D14" s="19" t="s">
        <v>199</v>
      </c>
      <c r="E14" s="24">
        <v>150512</v>
      </c>
      <c r="F14" s="25">
        <v>300</v>
      </c>
      <c r="G14" s="37">
        <v>0.97</v>
      </c>
      <c r="H14" s="29">
        <f t="shared" si="0"/>
        <v>291</v>
      </c>
    </row>
    <row r="15" spans="1:9" ht="75" x14ac:dyDescent="0.25">
      <c r="A15">
        <v>8</v>
      </c>
      <c r="B15" s="19" t="s">
        <v>200</v>
      </c>
      <c r="C15" s="19" t="s">
        <v>201</v>
      </c>
      <c r="D15" s="19" t="s">
        <v>202</v>
      </c>
      <c r="E15" s="24">
        <v>137180</v>
      </c>
      <c r="F15" s="25">
        <v>1000</v>
      </c>
      <c r="G15" s="37">
        <v>0.64</v>
      </c>
      <c r="H15" s="29">
        <f t="shared" si="0"/>
        <v>640</v>
      </c>
    </row>
    <row r="16" spans="1:9" ht="91.5" customHeight="1" x14ac:dyDescent="0.25">
      <c r="A16">
        <v>9</v>
      </c>
      <c r="B16" s="19" t="s">
        <v>270</v>
      </c>
      <c r="C16" s="19" t="s">
        <v>271</v>
      </c>
      <c r="D16" s="19" t="s">
        <v>273</v>
      </c>
      <c r="E16" s="24" t="s">
        <v>272</v>
      </c>
      <c r="F16" s="25">
        <v>1000</v>
      </c>
      <c r="G16" s="37">
        <v>3.49</v>
      </c>
      <c r="H16" s="29">
        <f t="shared" si="0"/>
        <v>3490</v>
      </c>
    </row>
    <row r="17" spans="1:13" ht="60" x14ac:dyDescent="0.25">
      <c r="A17">
        <v>10</v>
      </c>
      <c r="B17" s="19" t="s">
        <v>203</v>
      </c>
      <c r="C17" s="19" t="s">
        <v>204</v>
      </c>
      <c r="D17" s="19" t="s">
        <v>205</v>
      </c>
      <c r="E17" s="24">
        <v>150542</v>
      </c>
      <c r="F17" s="25">
        <v>800</v>
      </c>
      <c r="G17" s="37">
        <v>1.59</v>
      </c>
      <c r="H17" s="29">
        <f t="shared" si="0"/>
        <v>1272</v>
      </c>
    </row>
    <row r="18" spans="1:13" ht="16.5" customHeight="1" x14ac:dyDescent="0.25"/>
    <row r="22" spans="1:13" x14ac:dyDescent="0.25">
      <c r="C22" s="3" t="s">
        <v>0</v>
      </c>
      <c r="D22" s="3" t="s">
        <v>1</v>
      </c>
      <c r="E22" s="4" t="s">
        <v>4</v>
      </c>
      <c r="F22" s="4" t="s">
        <v>4</v>
      </c>
      <c r="G22" s="4" t="s">
        <v>4</v>
      </c>
      <c r="H22" s="4" t="s">
        <v>4</v>
      </c>
      <c r="I22" s="4" t="s">
        <v>4</v>
      </c>
      <c r="J22" s="4" t="s">
        <v>4</v>
      </c>
      <c r="K22" s="4" t="s">
        <v>4</v>
      </c>
      <c r="L22" s="4" t="s">
        <v>4</v>
      </c>
      <c r="M22" s="4" t="s">
        <v>4</v>
      </c>
    </row>
    <row r="23" spans="1:13" x14ac:dyDescent="0.25">
      <c r="C23" s="48" t="s">
        <v>27</v>
      </c>
      <c r="D23" s="2" t="s">
        <v>25</v>
      </c>
      <c r="E23" s="5" t="s">
        <v>18</v>
      </c>
      <c r="F23" s="5" t="s">
        <v>8</v>
      </c>
      <c r="G23" s="5" t="s">
        <v>19</v>
      </c>
      <c r="H23" s="5" t="s">
        <v>20</v>
      </c>
      <c r="I23" s="5" t="s">
        <v>30</v>
      </c>
      <c r="J23" s="5" t="s">
        <v>32</v>
      </c>
      <c r="K23" s="5" t="s">
        <v>33</v>
      </c>
      <c r="L23" s="5" t="s">
        <v>34</v>
      </c>
      <c r="M23" s="5" t="s">
        <v>35</v>
      </c>
    </row>
    <row r="24" spans="1:13" ht="38.25" customHeight="1" x14ac:dyDescent="0.25">
      <c r="C24" s="49"/>
      <c r="D24" s="2" t="s">
        <v>26</v>
      </c>
      <c r="E24" s="35">
        <v>0.15</v>
      </c>
      <c r="F24" s="35">
        <v>0.18</v>
      </c>
      <c r="G24" s="35">
        <v>0.2</v>
      </c>
      <c r="H24" s="35">
        <v>0.23</v>
      </c>
      <c r="I24" s="35">
        <v>0.25</v>
      </c>
      <c r="J24" s="35">
        <v>0.28000000000000003</v>
      </c>
      <c r="K24" s="35">
        <v>0.3</v>
      </c>
      <c r="L24" s="35">
        <v>0.31</v>
      </c>
      <c r="M24" s="35">
        <v>0.31</v>
      </c>
    </row>
    <row r="25" spans="1:13" ht="49.5" customHeight="1" x14ac:dyDescent="0.25">
      <c r="C25" s="49"/>
      <c r="D25" s="12" t="s">
        <v>265</v>
      </c>
      <c r="E25" s="30">
        <f>15000*(1-E24)</f>
        <v>12750</v>
      </c>
      <c r="F25" s="30">
        <f t="shared" ref="F25:M25" si="1">15000*(1-F24)</f>
        <v>12300.000000000002</v>
      </c>
      <c r="G25" s="30">
        <f t="shared" si="1"/>
        <v>12000</v>
      </c>
      <c r="H25" s="30">
        <f t="shared" si="1"/>
        <v>11550</v>
      </c>
      <c r="I25" s="30">
        <f t="shared" si="1"/>
        <v>11250</v>
      </c>
      <c r="J25" s="30">
        <f t="shared" si="1"/>
        <v>10800</v>
      </c>
      <c r="K25" s="30">
        <f t="shared" si="1"/>
        <v>10500</v>
      </c>
      <c r="L25" s="30">
        <f t="shared" si="1"/>
        <v>10350</v>
      </c>
      <c r="M25" s="30">
        <f t="shared" si="1"/>
        <v>10350</v>
      </c>
    </row>
    <row r="28" spans="1:13" x14ac:dyDescent="0.25">
      <c r="C28" s="45" t="s">
        <v>38</v>
      </c>
      <c r="D28" s="45"/>
    </row>
    <row r="29" spans="1:13" ht="28.5" customHeight="1" x14ac:dyDescent="0.25">
      <c r="C29" s="2" t="s">
        <v>39</v>
      </c>
      <c r="D29" s="36">
        <v>0</v>
      </c>
    </row>
    <row r="30" spans="1:13" ht="28.5" customHeight="1" x14ac:dyDescent="0.25">
      <c r="C30" s="2" t="s">
        <v>37</v>
      </c>
      <c r="D30" s="36">
        <v>0</v>
      </c>
    </row>
    <row r="31" spans="1:13" ht="28.5" customHeight="1" x14ac:dyDescent="0.25">
      <c r="C31" s="2" t="s">
        <v>40</v>
      </c>
      <c r="D31" s="36">
        <v>0</v>
      </c>
    </row>
    <row r="32" spans="1:13" ht="28.5" customHeight="1" x14ac:dyDescent="0.25">
      <c r="C32" s="2" t="s">
        <v>41</v>
      </c>
      <c r="D32" s="36">
        <v>0</v>
      </c>
    </row>
    <row r="33" spans="3:4" ht="28.5" customHeight="1" x14ac:dyDescent="0.25">
      <c r="C33" s="2" t="s">
        <v>42</v>
      </c>
      <c r="D33" s="36">
        <v>0</v>
      </c>
    </row>
  </sheetData>
  <mergeCells count="6">
    <mergeCell ref="C28:D28"/>
    <mergeCell ref="C1:I1"/>
    <mergeCell ref="C2:I2"/>
    <mergeCell ref="C3:I3"/>
    <mergeCell ref="C4:I4"/>
    <mergeCell ref="C23:C2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DD232-701F-4DF7-B705-D921F05EADFD}">
  <sheetPr codeName="Sheet9"/>
  <dimension ref="A1:M34"/>
  <sheetViews>
    <sheetView tabSelected="1" topLeftCell="A11" workbookViewId="0">
      <selection activeCell="K16" sqref="K16"/>
    </sheetView>
  </sheetViews>
  <sheetFormatPr defaultRowHeight="15" x14ac:dyDescent="0.25"/>
  <cols>
    <col min="1" max="1" width="4.85546875" customWidth="1"/>
    <col min="2" max="2" width="15.85546875" customWidth="1"/>
    <col min="3" max="3" width="20.5703125" customWidth="1"/>
    <col min="4" max="4" width="29.140625" customWidth="1"/>
    <col min="5" max="5" width="15.7109375" style="1" customWidth="1"/>
    <col min="6" max="9" width="11.5703125" style="1" customWidth="1"/>
    <col min="10" max="10" width="12.7109375" customWidth="1"/>
    <col min="11" max="11" width="12.140625" customWidth="1"/>
    <col min="12" max="12" width="13.85546875" customWidth="1"/>
    <col min="13" max="13" width="16.85546875" customWidth="1"/>
  </cols>
  <sheetData>
    <row r="1" spans="1:9" ht="27.75" customHeight="1" x14ac:dyDescent="0.3">
      <c r="C1" s="40" t="s">
        <v>9</v>
      </c>
      <c r="D1" s="40"/>
      <c r="E1" s="40"/>
      <c r="F1" s="40"/>
      <c r="G1" s="40"/>
      <c r="H1" s="40"/>
      <c r="I1" s="40"/>
    </row>
    <row r="2" spans="1:9" ht="25.5" customHeight="1" x14ac:dyDescent="0.25">
      <c r="C2" s="41" t="s">
        <v>281</v>
      </c>
      <c r="D2" s="42"/>
      <c r="E2" s="42"/>
      <c r="F2" s="42"/>
      <c r="G2" s="42"/>
      <c r="H2" s="42"/>
      <c r="I2" s="43"/>
    </row>
    <row r="3" spans="1:9" ht="24.75" customHeight="1" x14ac:dyDescent="0.25">
      <c r="C3" s="41" t="s">
        <v>282</v>
      </c>
      <c r="D3" s="42"/>
      <c r="E3" s="42"/>
      <c r="F3" s="42"/>
      <c r="G3" s="42"/>
      <c r="H3" s="42"/>
      <c r="I3" s="43"/>
    </row>
    <row r="4" spans="1:9" ht="48" customHeight="1" x14ac:dyDescent="0.25">
      <c r="C4" s="44" t="s">
        <v>50</v>
      </c>
      <c r="D4" s="44"/>
      <c r="E4" s="44"/>
      <c r="F4" s="44"/>
      <c r="G4" s="44"/>
      <c r="H4" s="44"/>
      <c r="I4" s="44"/>
    </row>
    <row r="7" spans="1:9" ht="30" x14ac:dyDescent="0.25">
      <c r="B7" s="9" t="s">
        <v>226</v>
      </c>
      <c r="C7" s="10" t="s">
        <v>53</v>
      </c>
      <c r="D7" s="10" t="s">
        <v>54</v>
      </c>
      <c r="E7" s="9" t="s">
        <v>73</v>
      </c>
      <c r="F7" s="10" t="s">
        <v>55</v>
      </c>
      <c r="G7" s="10" t="s">
        <v>71</v>
      </c>
      <c r="H7" s="10" t="s">
        <v>72</v>
      </c>
    </row>
    <row r="8" spans="1:9" ht="105" x14ac:dyDescent="0.25">
      <c r="A8">
        <v>1</v>
      </c>
      <c r="B8" s="19" t="s">
        <v>206</v>
      </c>
      <c r="C8" s="19" t="s">
        <v>207</v>
      </c>
      <c r="D8" s="19" t="s">
        <v>208</v>
      </c>
      <c r="E8" s="24" t="s">
        <v>209</v>
      </c>
      <c r="F8" s="25">
        <v>300</v>
      </c>
      <c r="G8" s="37">
        <v>0.42</v>
      </c>
      <c r="H8" s="29">
        <f>F8*G8</f>
        <v>126</v>
      </c>
    </row>
    <row r="9" spans="1:9" ht="135" x14ac:dyDescent="0.25">
      <c r="A9">
        <v>2</v>
      </c>
      <c r="B9" s="19" t="s">
        <v>210</v>
      </c>
      <c r="C9" s="19" t="s">
        <v>211</v>
      </c>
      <c r="D9" s="19" t="s">
        <v>212</v>
      </c>
      <c r="E9" s="24">
        <v>113998</v>
      </c>
      <c r="F9" s="25">
        <v>250</v>
      </c>
      <c r="G9" s="37">
        <v>1.95</v>
      </c>
      <c r="H9" s="29">
        <f t="shared" ref="H9:H16" si="0">F9*G9</f>
        <v>487.5</v>
      </c>
    </row>
    <row r="10" spans="1:9" ht="96.75" customHeight="1" x14ac:dyDescent="0.25">
      <c r="A10">
        <v>3</v>
      </c>
      <c r="B10" s="19" t="s">
        <v>232</v>
      </c>
      <c r="C10" s="33" t="s">
        <v>233</v>
      </c>
      <c r="D10" s="19" t="s">
        <v>234</v>
      </c>
      <c r="E10" s="24">
        <v>32366</v>
      </c>
      <c r="F10" s="25">
        <v>300</v>
      </c>
      <c r="G10" s="37">
        <v>1.07</v>
      </c>
      <c r="H10" s="29">
        <f t="shared" si="0"/>
        <v>321</v>
      </c>
    </row>
    <row r="11" spans="1:9" ht="138.75" customHeight="1" x14ac:dyDescent="0.25">
      <c r="A11">
        <v>4</v>
      </c>
      <c r="B11" s="19" t="s">
        <v>261</v>
      </c>
      <c r="C11" s="33" t="s">
        <v>262</v>
      </c>
      <c r="D11" s="19" t="s">
        <v>264</v>
      </c>
      <c r="E11" s="24" t="s">
        <v>263</v>
      </c>
      <c r="F11" s="25">
        <v>1000</v>
      </c>
      <c r="G11" s="37">
        <v>1.1200000000000001</v>
      </c>
      <c r="H11" s="29">
        <f t="shared" si="0"/>
        <v>1120</v>
      </c>
    </row>
    <row r="12" spans="1:9" ht="120" x14ac:dyDescent="0.25">
      <c r="A12">
        <v>5</v>
      </c>
      <c r="B12" s="19" t="s">
        <v>213</v>
      </c>
      <c r="C12" s="19" t="s">
        <v>214</v>
      </c>
      <c r="D12" s="32" t="s">
        <v>215</v>
      </c>
      <c r="E12" s="24" t="s">
        <v>216</v>
      </c>
      <c r="F12" s="25">
        <v>500</v>
      </c>
      <c r="G12" s="37">
        <v>0.22</v>
      </c>
      <c r="H12" s="29">
        <f t="shared" si="0"/>
        <v>110</v>
      </c>
    </row>
    <row r="13" spans="1:9" ht="84.75" customHeight="1" x14ac:dyDescent="0.25">
      <c r="A13">
        <v>6</v>
      </c>
      <c r="B13" s="19" t="s">
        <v>244</v>
      </c>
      <c r="C13" s="19" t="s">
        <v>245</v>
      </c>
      <c r="D13" s="32" t="s">
        <v>247</v>
      </c>
      <c r="E13" s="24" t="s">
        <v>246</v>
      </c>
      <c r="F13" s="25">
        <v>500</v>
      </c>
      <c r="G13" s="37">
        <v>4.8499999999999996</v>
      </c>
      <c r="H13" s="29">
        <f t="shared" si="0"/>
        <v>2425</v>
      </c>
    </row>
    <row r="14" spans="1:9" ht="84.75" customHeight="1" x14ac:dyDescent="0.25">
      <c r="A14">
        <v>7</v>
      </c>
      <c r="B14" s="19" t="s">
        <v>258</v>
      </c>
      <c r="C14" s="19" t="s">
        <v>259</v>
      </c>
      <c r="D14" s="32" t="s">
        <v>260</v>
      </c>
      <c r="E14" s="24">
        <v>145932</v>
      </c>
      <c r="F14" s="25">
        <v>500</v>
      </c>
      <c r="G14" s="37">
        <v>1.96</v>
      </c>
      <c r="H14" s="29">
        <f t="shared" si="0"/>
        <v>980</v>
      </c>
    </row>
    <row r="15" spans="1:9" ht="84.75" customHeight="1" x14ac:dyDescent="0.25">
      <c r="A15">
        <v>8</v>
      </c>
      <c r="B15" s="19" t="s">
        <v>266</v>
      </c>
      <c r="C15" s="19" t="s">
        <v>267</v>
      </c>
      <c r="D15" s="32" t="s">
        <v>269</v>
      </c>
      <c r="E15" s="24" t="s">
        <v>268</v>
      </c>
      <c r="F15" s="25">
        <v>1000</v>
      </c>
      <c r="G15" s="37">
        <v>2.35</v>
      </c>
      <c r="H15" s="29">
        <f t="shared" si="0"/>
        <v>2350</v>
      </c>
    </row>
    <row r="16" spans="1:9" ht="165" x14ac:dyDescent="0.25">
      <c r="A16">
        <v>9</v>
      </c>
      <c r="B16" s="19" t="s">
        <v>217</v>
      </c>
      <c r="C16" s="19" t="s">
        <v>218</v>
      </c>
      <c r="D16" s="32" t="s">
        <v>219</v>
      </c>
      <c r="E16" s="24" t="s">
        <v>220</v>
      </c>
      <c r="F16" s="25">
        <v>50</v>
      </c>
      <c r="G16" s="37">
        <v>16.95</v>
      </c>
      <c r="H16" s="29">
        <f t="shared" si="0"/>
        <v>847.5</v>
      </c>
    </row>
    <row r="23" spans="3:13" x14ac:dyDescent="0.25">
      <c r="C23" s="3" t="s">
        <v>0</v>
      </c>
      <c r="D23" s="3" t="s">
        <v>1</v>
      </c>
      <c r="E23" s="4" t="s">
        <v>4</v>
      </c>
      <c r="F23" s="4" t="s">
        <v>4</v>
      </c>
      <c r="G23" s="4" t="s">
        <v>4</v>
      </c>
      <c r="H23" s="4" t="s">
        <v>4</v>
      </c>
      <c r="I23" s="4" t="s">
        <v>4</v>
      </c>
      <c r="J23" s="4" t="s">
        <v>4</v>
      </c>
      <c r="K23" s="4" t="s">
        <v>4</v>
      </c>
      <c r="L23" s="4" t="s">
        <v>4</v>
      </c>
      <c r="M23" s="4" t="s">
        <v>4</v>
      </c>
    </row>
    <row r="24" spans="3:13" x14ac:dyDescent="0.25">
      <c r="C24" s="48" t="s">
        <v>36</v>
      </c>
      <c r="D24" s="2" t="s">
        <v>25</v>
      </c>
      <c r="E24" s="5" t="s">
        <v>18</v>
      </c>
      <c r="F24" s="5" t="s">
        <v>8</v>
      </c>
      <c r="G24" s="5" t="s">
        <v>19</v>
      </c>
      <c r="H24" s="5" t="s">
        <v>20</v>
      </c>
      <c r="I24" s="5" t="s">
        <v>30</v>
      </c>
      <c r="J24" s="5" t="s">
        <v>32</v>
      </c>
      <c r="K24" s="5" t="s">
        <v>33</v>
      </c>
      <c r="L24" s="5" t="s">
        <v>34</v>
      </c>
      <c r="M24" s="5" t="s">
        <v>35</v>
      </c>
    </row>
    <row r="25" spans="3:13" ht="33.75" customHeight="1" x14ac:dyDescent="0.25">
      <c r="C25" s="49"/>
      <c r="D25" s="2" t="s">
        <v>26</v>
      </c>
      <c r="E25" s="53">
        <v>0.15</v>
      </c>
      <c r="F25" s="53">
        <v>0.18</v>
      </c>
      <c r="G25" s="53">
        <v>0.2</v>
      </c>
      <c r="H25" s="53">
        <v>0.23</v>
      </c>
      <c r="I25" s="53">
        <v>0.25</v>
      </c>
      <c r="J25" s="53">
        <v>0.28000000000000003</v>
      </c>
      <c r="K25" s="53">
        <v>0.3</v>
      </c>
      <c r="L25" s="53">
        <v>0.3</v>
      </c>
      <c r="M25" s="53">
        <v>0.31</v>
      </c>
    </row>
    <row r="26" spans="3:13" ht="33.75" customHeight="1" x14ac:dyDescent="0.25">
      <c r="C26" s="49"/>
      <c r="D26" s="12" t="s">
        <v>265</v>
      </c>
      <c r="E26" s="30">
        <f>15000*(1-E25)</f>
        <v>12750</v>
      </c>
      <c r="F26" s="30">
        <f t="shared" ref="F26:M26" si="1">15000*(1-F25)</f>
        <v>12300.000000000002</v>
      </c>
      <c r="G26" s="30">
        <f t="shared" si="1"/>
        <v>12000</v>
      </c>
      <c r="H26" s="30">
        <f t="shared" si="1"/>
        <v>11550</v>
      </c>
      <c r="I26" s="30">
        <f t="shared" si="1"/>
        <v>11250</v>
      </c>
      <c r="J26" s="30">
        <f t="shared" si="1"/>
        <v>10800</v>
      </c>
      <c r="K26" s="30">
        <f t="shared" si="1"/>
        <v>10500</v>
      </c>
      <c r="L26" s="30">
        <f t="shared" si="1"/>
        <v>10500</v>
      </c>
      <c r="M26" s="30">
        <f t="shared" si="1"/>
        <v>10350</v>
      </c>
    </row>
    <row r="29" spans="3:13" x14ac:dyDescent="0.25">
      <c r="C29" s="45" t="s">
        <v>38</v>
      </c>
      <c r="D29" s="45"/>
    </row>
    <row r="30" spans="3:13" ht="29.25" customHeight="1" x14ac:dyDescent="0.25">
      <c r="C30" s="2" t="s">
        <v>39</v>
      </c>
      <c r="D30" s="36">
        <v>0</v>
      </c>
    </row>
    <row r="31" spans="3:13" ht="29.25" customHeight="1" x14ac:dyDescent="0.25">
      <c r="C31" s="2" t="s">
        <v>37</v>
      </c>
      <c r="D31" s="36">
        <v>0</v>
      </c>
    </row>
    <row r="32" spans="3:13" ht="29.25" customHeight="1" x14ac:dyDescent="0.25">
      <c r="C32" s="2" t="s">
        <v>40</v>
      </c>
      <c r="D32" s="36">
        <v>0</v>
      </c>
    </row>
    <row r="33" spans="3:4" ht="29.25" customHeight="1" x14ac:dyDescent="0.25">
      <c r="C33" s="2" t="s">
        <v>41</v>
      </c>
      <c r="D33" s="36">
        <v>0</v>
      </c>
    </row>
    <row r="34" spans="3:4" ht="29.25" customHeight="1" x14ac:dyDescent="0.25">
      <c r="C34" s="2" t="s">
        <v>42</v>
      </c>
      <c r="D34" s="36">
        <v>0</v>
      </c>
    </row>
  </sheetData>
  <mergeCells count="6">
    <mergeCell ref="C29:D29"/>
    <mergeCell ref="C24:C26"/>
    <mergeCell ref="C1:I1"/>
    <mergeCell ref="C2:I2"/>
    <mergeCell ref="C3:I3"/>
    <mergeCell ref="C4:I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Category 1 Bags and Totes </vt:lpstr>
      <vt:lpstr>Category 3 Outdoor and Leisure</vt:lpstr>
      <vt:lpstr>Category 5 Educational Toys </vt:lpstr>
      <vt:lpstr>Category 6 Wellness and Safety</vt:lpstr>
      <vt:lpstr>Category 7 Customized Supplies </vt:lpstr>
      <vt:lpstr>Category 8 Apparel </vt:lpstr>
      <vt:lpstr>Category 9 Writing Instruments </vt:lpstr>
      <vt:lpstr>Category 10 Mis Produc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Portia</dc:creator>
  <cp:lastModifiedBy>Davis, Portia</cp:lastModifiedBy>
  <dcterms:created xsi:type="dcterms:W3CDTF">2026-04-30T18:01:40Z</dcterms:created>
  <dcterms:modified xsi:type="dcterms:W3CDTF">2026-08-13T20:14:25Z</dcterms:modified>
</cp:coreProperties>
</file>