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SFAMMO\State Term Contract\IT\Tenable\5400027280, STC for Tenable Products and Services\"/>
    </mc:Choice>
  </mc:AlternateContent>
  <xr:revisionPtr revIDLastSave="0" documentId="13_ncr:1_{E0325AFE-E063-47C4-923A-AA84A9C29BF8}" xr6:coauthVersionLast="47" xr6:coauthVersionMax="47" xr10:uidLastSave="{00000000-0000-0000-0000-000000000000}"/>
  <bookViews>
    <workbookView xWindow="-28920" yWindow="-15" windowWidth="29040" windowHeight="15840" activeTab="1" xr2:uid="{63CFC378-3576-D941-B97F-C9D0173C703E}"/>
  </bookViews>
  <sheets>
    <sheet name="AMER Price Book" sheetId="1" r:id="rId1"/>
    <sheet name="Product li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Y4" i="2" l="1" a="1"/>
  <c r="AY4" i="2" s="1"/>
  <c r="AR2" i="2"/>
  <c r="AX2" i="2" s="1"/>
  <c r="G2" i="2" s="1"/>
  <c r="K2" i="2"/>
  <c r="B2" i="2"/>
  <c r="A27" i="1"/>
  <c r="A15" i="1"/>
  <c r="A13" i="1"/>
  <c r="A12" i="1"/>
  <c r="A11" i="1"/>
  <c r="A10" i="1"/>
  <c r="A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<sst xmlns="http://schemas.openxmlformats.org/spreadsheetml/2006/main" count="9004" uniqueCount="1215">
  <si>
    <t>Tenable Price Book for AMER</t>
  </si>
  <si>
    <t>Using this Price Book</t>
  </si>
  <si>
    <t xml:space="preserve">         Finding Products</t>
  </si>
  <si>
    <t>All products are on a single sheet.</t>
  </si>
  <si>
    <t>Navigate quickly to the products you need using the Product Group menu.</t>
  </si>
  <si>
    <t xml:space="preserve">         Loading Products</t>
  </si>
  <si>
    <t>      The two step process allows us to distribute a macro/script free workbook.</t>
  </si>
  <si>
    <t>For those needing to load data into their systems a “Load” sheet has been provided to help out.</t>
  </si>
  <si>
    <t>Tenable’s systems do not use unique SKUs for every pricing level or class so it is unlikely you can simply load this data exactly as is. Prices are distinguished by a combination of SKU, Price Book, and Variant. For products based on the progressive model, each level is distinguished by Tier.</t>
  </si>
  <si>
    <t>a)</t>
  </si>
  <si>
    <t>For tiered pricing, the load sheet can be used in two ways—depending on your requirements. Every Tier is presented as a separate line with that tier’s pricing details. Alternatively, the first tier also has extra columns giving the details of the other tiers for that product.</t>
  </si>
  <si>
    <t>b)</t>
  </si>
  <si>
    <t>The final column, labelled “Single Line Tiers Only?” allows you to filter out the other tier lines—leaving just Tier one and non-Tiered products.</t>
  </si>
  <si>
    <t>The first column, labelled “Change” compares this price book to the previous one. For each line it can have one of these values:</t>
  </si>
  <si>
    <t>New</t>
  </si>
  <si>
    <t>This is the first time this product has been included in the price book.</t>
  </si>
  <si>
    <t>Modified</t>
  </si>
  <si>
    <t>This product has changed. Extra information stating what kind of change is provided in brackets.
e.g. Modified (Price;Name;Order Cat;Other Details)</t>
  </si>
  <si>
    <t>No Change</t>
  </si>
  <si>
    <t>Same as previous price book.</t>
  </si>
  <si>
    <t>Removed</t>
  </si>
  <si>
    <r>
      <t xml:space="preserve">We no longer sell this product. </t>
    </r>
    <r>
      <rPr>
        <sz val="14"/>
        <color rgb="FFFF0000"/>
        <rFont val="Arial"/>
        <family val="2"/>
      </rPr>
      <t>Do not load.</t>
    </r>
    <r>
      <rPr>
        <sz val="14"/>
        <color theme="1"/>
        <rFont val="Arial"/>
        <family val="2"/>
      </rPr>
      <t xml:space="preserve"> It is included to help identify what SKUs to disable/remove from your systems.</t>
    </r>
  </si>
  <si>
    <t>Tenable Security Center</t>
  </si>
  <si>
    <t xml:space="preserve">Row: </t>
  </si>
  <si>
    <t>Groups</t>
  </si>
  <si>
    <t>Product Code</t>
  </si>
  <si>
    <t>Product Name</t>
  </si>
  <si>
    <t>Product Family</t>
  </si>
  <si>
    <t>Price Book</t>
  </si>
  <si>
    <t>Variant</t>
  </si>
  <si>
    <t>License Type</t>
  </si>
  <si>
    <t>Category</t>
  </si>
  <si>
    <t>Unit of Measure</t>
  </si>
  <si>
    <t>Order Category</t>
  </si>
  <si>
    <t>Term (Years)</t>
  </si>
  <si>
    <t>Price Scheme</t>
  </si>
  <si>
    <t>Tier</t>
  </si>
  <si>
    <t>Lower Bound</t>
  </si>
  <si>
    <t>Upper Bound</t>
  </si>
  <si>
    <t>Pricing Rule</t>
  </si>
  <si>
    <t>Tier Base Price</t>
  </si>
  <si>
    <t>Unit Price</t>
  </si>
  <si>
    <t>Product Description</t>
  </si>
  <si>
    <t>Note</t>
  </si>
  <si>
    <t>Statement of Work Required?</t>
  </si>
  <si>
    <t>Travel and Expenses Required?</t>
  </si>
  <si>
    <t>End of Sale Date</t>
  </si>
  <si>
    <t>Country of Origin</t>
  </si>
  <si>
    <t>SIN</t>
  </si>
  <si>
    <t>UNSPSC</t>
  </si>
  <si>
    <t>Tenable Attack Surface Management</t>
  </si>
  <si>
    <t>Tenable Attack Surface Management - Fortnightly Frequency</t>
  </si>
  <si>
    <t>Tenable Attack Surface Management (formerly Tenable.asm) includes the continuous discovery, inventorying, and monitoring of an organization's</t>
  </si>
  <si>
    <t>internet or internal network infrastructure once every two weeks. Annual Subscription based on Observable Objects.</t>
  </si>
  <si>
    <t>TASM-BW</t>
  </si>
  <si>
    <t>AMER</t>
  </si>
  <si>
    <t>Standard</t>
  </si>
  <si>
    <t>Subscription</t>
  </si>
  <si>
    <t>Products</t>
  </si>
  <si>
    <t>Observable Objects</t>
  </si>
  <si>
    <t>New; Upgrade; Downgrade; Renewal</t>
  </si>
  <si>
    <t>Tiered</t>
  </si>
  <si>
    <t>Tier 1</t>
  </si>
  <si>
    <t>Qty x $19.80</t>
  </si>
  <si>
    <t>Tenable Attack Surface Management (formerly Tenable.asm) includes the continuous discovery, inventorying, and monitoring of an organization's internet or internal network infrastructure once every two weeks. Annual Subscription based on Observable Objects.</t>
  </si>
  <si>
    <t xml:space="preserve"> </t>
  </si>
  <si>
    <t>Tier 2</t>
  </si>
  <si>
    <t>$19,800 + [(Qty-1,000) x $9.60]</t>
  </si>
  <si>
    <t>Tier 3</t>
  </si>
  <si>
    <t>$58,200 + [(Qty-5,000) x $5.64]</t>
  </si>
  <si>
    <t>Tier 4</t>
  </si>
  <si>
    <t>$86,400 + [(Qty-10,000) x $3.10]</t>
  </si>
  <si>
    <t>Tier 5</t>
  </si>
  <si>
    <t>$117,400 + [(Qty-20,000) x $2.14]</t>
  </si>
  <si>
    <t>Tier 6</t>
  </si>
  <si>
    <t>$181,600 + [(Qty-50,000) x $1.85]</t>
  </si>
  <si>
    <t>Tier 7</t>
  </si>
  <si>
    <t>$274,100 + [(Qty-100,000) x $1.69]</t>
  </si>
  <si>
    <t>Tenable Attack Surface Management - Daily Frequency</t>
  </si>
  <si>
    <t>Tenable Attack Surface Management includes the discovery, inventorying, and monitoring of an organization’s internet</t>
  </si>
  <si>
    <t>or internal network infrastructure and refreshes on a daily basis. Annual Subscription based on Observable Objects.</t>
  </si>
  <si>
    <t>TASM-DR</t>
  </si>
  <si>
    <t>Qty x $28.25</t>
  </si>
  <si>
    <t>Tenable Attack Surface Management (formerly Tenable.asm) includes the discovery, inventorying, and monitoring of an organization's internet or internal network infrastructure and refreshes on a daily basis. Annual Subscription based on Observable Objects.</t>
  </si>
  <si>
    <t>$28,250 + [(Qty-1,000) x $13.71]</t>
  </si>
  <si>
    <t>$83,090 + [(Qty-5,000) x $8.06]</t>
  </si>
  <si>
    <t>$123,390 + [(Qty-10,000) x $4.44]</t>
  </si>
  <si>
    <t>$167,790 + [(Qty-20,000) x $3.02]</t>
  </si>
  <si>
    <t>$258,390 + [(Qty-50,000) x $2.62]</t>
  </si>
  <si>
    <t>$389,390 + [(Qty-100,000) x $2.42]</t>
  </si>
  <si>
    <t>Tenable One</t>
  </si>
  <si>
    <t>Tenable One Tenable Vulnerability Management, Tenable Security Center Plus, Tenable Security Center Director, Tenable Identity Exposure, Tenable Cloud Security Standard and Enterprise, Tenable CIEM, Tenable Web App Scanning,</t>
  </si>
  <si>
    <t>OT Security, Attack Surface Management, Lumin Exposure View and Attack Path Analysis. Number of Tenable Web App Scanning has limits based on the actual asset count purchased. Annual Subscription based on number of Assets.</t>
  </si>
  <si>
    <t>TONE</t>
  </si>
  <si>
    <t>Assets</t>
  </si>
  <si>
    <t>Qty x $55.00</t>
  </si>
  <si>
    <t>Tenable One Tenable Vulnerability Management, Tenable Security Center Plus, Tenable Security Center Director, Tenable Identity Exposure, Tenable Cloud Security Standard and Enterprise, Tenable CIEM, Tenable Web App Scanning, OT Security, Attack Surface Management, Lumin Exposure View and Attack Path Analysis. Number of Tenable Web App Scanning has limits based on the actual asset count purchased. Annual Subscription based on number of Assets.</t>
  </si>
  <si>
    <t>$55,000 + [(Qty-1,000) x $27.20]</t>
  </si>
  <si>
    <t>$163,800 + [(Qty-5,000) x $16.00]</t>
  </si>
  <si>
    <t>$243,800 + [(Qty-10,000) x $8.80]</t>
  </si>
  <si>
    <t>$331,800 + [(Qty-20,000) x $6.00]</t>
  </si>
  <si>
    <t>$511,800 + [(Qty-50,000) x $5.20]</t>
  </si>
  <si>
    <t>$771,800 + [(Qty-100,000) x $4.80]</t>
  </si>
  <si>
    <t>Tenable One Standard</t>
  </si>
  <si>
    <t>Tenable One Standard includes Tenable Vulnerability Management (formerly Tenable.io), Tenable Security Center Plus (formerly Tenable.sc+), Tenable Security Center Director (formerly Tenable.sc Director), Tenable Lumin, Tenable Identity Exposure (formerly Tenable.ad), Tenable</t>
  </si>
  <si>
    <t>Cloud Security (formerly Tenable.cs), Tenable Web App Scanning (formerly Tenable.io Web Application Scanning), and OT Security. Number of Tenable Web App Scanning has limits based on the actual asset count purchased. Annual Subscription based on number of Assets.</t>
  </si>
  <si>
    <t>TIO-EP</t>
  </si>
  <si>
    <t>Tenable One Standard includes Tenable Vulnerability Management (formerly Tenable.io), Tenable Security Center Plus (formerly Tenable.sc+), Tenable Security Center Director (formerly Tenable.sc Director), Tenable Lumin, Tenable Identity Exposure (formerly Tenable.ad), Tenable Cloud Security (formerly Tenable.cs), Tenable Web App Scanning (formerly Tenable.io Web Application Scanning), and OT Security. Number of Tenable Web App Scanning has limits based on the actual asset count purchased. Annual Subscription based on number of Assets.</t>
  </si>
  <si>
    <t>Tenable One Enterprise</t>
  </si>
  <si>
    <t>Tenable One Enterprise includes Tenable Vulnerability Management (formerly Tenable.io), Tenable Security Center Plus (formerly Tenable.sc+), Tenable Security Center Director (formerly Tenable.sc Director), Tenable Lumin, Tenable Identity Exposure (formerly Tenable.ad), Tenable Cloud Security (formerly Tenable.cs),</t>
  </si>
  <si>
    <t>Tenable Web App Scanning (formerly Tenable.io Web Application Scanning), OT Security, Tenable Attack Path Analysis (formerly Tenable.asm) and Attack Path Analysis. Number of Tenable Web App Scanning has limits based on the actual asset count purchased. Annual Subscription based on number of Assets.</t>
  </si>
  <si>
    <t>TONE-ENT</t>
  </si>
  <si>
    <t>Qty x $71.50</t>
  </si>
  <si>
    <t>Tenable One Enterprise includes Tenable Vulnerability Management (formerly Tenable.io), Tenable Security Center Plus (formerly Tenable.sc+), Tenable Security Center Director (formerly Tenable.sc Director), Tenable Lumin, Tenable Identity Exposure (formerly Tenable.ad), Tenable Cloud Security (formerly Tenable.cs), Tenable Web App Scanning (formerly Tenable.io Web Application Scanning), OT Security, Tenable Attack Path Analysis (formerly Tenable.asm) and Attack Path Analysis. Number of Tenable Web App Scanning has limits based on the actual asset count purchased. Annual Subscription based on number of Assets.</t>
  </si>
  <si>
    <t>$71,500 + [(Qty-1,000) x $35.36]</t>
  </si>
  <si>
    <t>$212,940 + [(Qty-5,000) x $20.80]</t>
  </si>
  <si>
    <t>$316,940 + [(Qty-10,000) x $11.44]</t>
  </si>
  <si>
    <t>$431,340 + [(Qty-20,000) x $7.78]</t>
  </si>
  <si>
    <t>$664,740 + [(Qty-50,000) x $6.76]</t>
  </si>
  <si>
    <t>$1,002,740 + [(Qty-100,000) x $6.24]</t>
  </si>
  <si>
    <t>Companion Licenses for Tenable One</t>
  </si>
  <si>
    <t>Tenable Security Center, Tenable Security Center Plus, Web Application Scanning, and Tenable</t>
  </si>
  <si>
    <t>OT companion licenses and consoles for Tenable One customers. Annual Subscription.</t>
  </si>
  <si>
    <t>TONE-TSC-PLUS</t>
  </si>
  <si>
    <t>Tenable One Security Center Plus Companion License</t>
  </si>
  <si>
    <t>Tenable Security Center Plus</t>
  </si>
  <si>
    <t>IP Bands</t>
  </si>
  <si>
    <t>Flat</t>
  </si>
  <si>
    <t>Tenable One Security Center Plus Companion License and includes Tenable Security Center Director.</t>
  </si>
  <si>
    <t>TONE-TSC-PLUS-AC</t>
  </si>
  <si>
    <t>Additional Tenable One Security Center Plus Console</t>
  </si>
  <si>
    <t>Console</t>
  </si>
  <si>
    <t>New; Renewal</t>
  </si>
  <si>
    <t>Additional Tenable One Security Center Plus Console.</t>
  </si>
  <si>
    <t>TONE-WAS</t>
  </si>
  <si>
    <t>Tenable One Web App Scanning Companion License</t>
  </si>
  <si>
    <t>Tenable One Web App Scanning Companion License for both Tenable One Standard and Tenable One Enterprise.</t>
  </si>
  <si>
    <t>TONE-OT</t>
  </si>
  <si>
    <t>Tenable One OT Security Companion License</t>
  </si>
  <si>
    <t>Tenable One OT Security Companion License for both Tenable One Standard and Tenable One Enterprise.</t>
  </si>
  <si>
    <t>Tenable Vulnerability Management</t>
  </si>
  <si>
    <t>Tenable Vulnerability Management (formerly Tenable.io) application licensed per asset. Includes vulnerability scanning, configuration assessment, malware detection, unlimited Nessus scanners,</t>
  </si>
  <si>
    <t>unlimited NNM sensors, unlimited Nessus Agents, API access, and supported 3rd party integration capabilities. Includes PCI ASV Basic license to perform PCI ASV scans on 1 asset.</t>
  </si>
  <si>
    <t>TIOVM</t>
  </si>
  <si>
    <t>Qty x $35.00</t>
  </si>
  <si>
    <t>Tenable Vulnerability Management (formerly Tenable.io)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t>
  </si>
  <si>
    <t>$35,000 + [(Qty-1,000) x $17.00]</t>
  </si>
  <si>
    <t>$103,000 + [(Qty-5,000) x $10.00]</t>
  </si>
  <si>
    <t>$153,000 + [(Qty-10,000) x $5.50]</t>
  </si>
  <si>
    <t>$208,000 + [(Qty-20,000) x $3.75]</t>
  </si>
  <si>
    <t>$320,500 + [(Qty-50,000) x $3.25]</t>
  </si>
  <si>
    <t>$483,000 + [(Qty-100,000) x $3.00]</t>
  </si>
  <si>
    <t>Tenable Vulnerability Management (Disti Portal SKUs)</t>
  </si>
  <si>
    <t>TIOVM-HV</t>
  </si>
  <si>
    <t>HV</t>
  </si>
  <si>
    <t>Disti Portal only.</t>
  </si>
  <si>
    <t>TIOVM-HV-2</t>
  </si>
  <si>
    <t>Tenable Vulnerability Management - 2 Year Subscription</t>
  </si>
  <si>
    <t>Qty x $68.25</t>
  </si>
  <si>
    <t>Tenable Vulnerability Management (formerly Tenable.io)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- 2 Year Subscription.</t>
  </si>
  <si>
    <t>TIOVM-HV-3</t>
  </si>
  <si>
    <t>Tenable Vulnerability Management - 3 Year Subscription</t>
  </si>
  <si>
    <t>Qty x $99.75</t>
  </si>
  <si>
    <t>Tenable Vulnerability Management (formerly Tenable.io) application licensed per asset. Includes vulnerability scanning, configuration assessment, malware detection, unlimited Nessus scanners, unlimited NNM sensors, unlimited Nessus Agents, API access, and supported 3rd party integration capabilities. Includes PCI ASV Basic license to perform PCI ASV scans on 1 asset. - 3 Year Subscription.</t>
  </si>
  <si>
    <t>TIOVM-HV-R2</t>
  </si>
  <si>
    <t>Renewal</t>
  </si>
  <si>
    <t>TIOVM-HV-R3</t>
  </si>
  <si>
    <t>Tenable Vulnerability Management Containers</t>
  </si>
  <si>
    <t>Tenable Vulnerability Management Containers.</t>
  </si>
  <si>
    <t>TIOVM-STNDC</t>
  </si>
  <si>
    <t>Standard Tenable Vulnerability Management Container</t>
  </si>
  <si>
    <t>Standard Tenable Vulnerability Management (formerly Tenable.io) Container.</t>
  </si>
  <si>
    <t>TIOVM-AC</t>
  </si>
  <si>
    <t>Additional Tenable Vulnerability Management Container</t>
  </si>
  <si>
    <t>Additional Tenable Vulnerability Management (formerly Tenable.io) Container.</t>
  </si>
  <si>
    <t>Tenable PCI ASV</t>
  </si>
  <si>
    <t>Please reach out to a Tenable Sales Rep for pricing.</t>
  </si>
  <si>
    <t>Tenable PCI ASV (formerly Tenable.io PCI-ASV) advanced scanning, licensed per asset. Includes PCI ASV</t>
  </si>
  <si>
    <t>scans for all assets in the TIOVM subscription and multiple quarterly submissions for attestation.</t>
  </si>
  <si>
    <t>TIO-PCI-ASV</t>
  </si>
  <si>
    <t>See Note</t>
  </si>
  <si>
    <t>Tenable PCI ASV (formerly Tenable.io PCI-ASV) advanced scanning, licensed per asset. Includes PCI ASV scans for all assets in the TIOVM subscription and multiple quarterly submissions for attestation.</t>
  </si>
  <si>
    <t xml:space="preserve">Tenable Web App Scanning </t>
  </si>
  <si>
    <t>Tenable Web App Scanning</t>
  </si>
  <si>
    <t>Tenable Web App Scanning (formerly Tenable.io Web Application Scanning) application licensed per fully-qualified domain name (FQDN) -</t>
  </si>
  <si>
    <t>includes external scanning, OWASP Top 10 issues, HTML5 crawling, and full integration with Tenable Vulnerability Management platform.</t>
  </si>
  <si>
    <t>TIO-WAS</t>
  </si>
  <si>
    <t>Web Apps</t>
  </si>
  <si>
    <t>Qty x $1,050.00</t>
  </si>
  <si>
    <t>Tenable Web App Scanning (formerly Tenable.io Web Application Scanning) application licensed per fully-qualified domain name (FQDN) - includes external scanning, OWASP Top 10 issues, HTML5 crawling, and full integration with Tenable Vulnerability Management platform.</t>
  </si>
  <si>
    <t>$10,500 + [(Qty-10) x $690.00]</t>
  </si>
  <si>
    <t>$38,100 + [(Qty-50) x $470.00]</t>
  </si>
  <si>
    <t>$61,600 + [(Qty-100) x $335.00]</t>
  </si>
  <si>
    <t>$95,100 + [(Qty-200) x $239.00]</t>
  </si>
  <si>
    <t>$166,800 + [(Qty-500) x $182.00]</t>
  </si>
  <si>
    <t>$257,800 + [(Qty-1,000) x $108.00]</t>
  </si>
  <si>
    <t>Tenable Web App Scanning Additional Cloud Scanner</t>
  </si>
  <si>
    <t>Additional scanners for Tenable Web App Scanning and Tenable One products. Price is per cloud scanner.</t>
  </si>
  <si>
    <t>TIO-WAS-ACS</t>
  </si>
  <si>
    <t>Web App Scanning Additional Cloud Scanner</t>
  </si>
  <si>
    <t>Tenable Lumin</t>
  </si>
  <si>
    <t xml:space="preserve">Asset quantity must match TIOVM container assets. </t>
  </si>
  <si>
    <t>Tenable Lumin Cyber Exposure Platform. Annual Subscription, licensed per asset.</t>
  </si>
  <si>
    <t>TLUM</t>
  </si>
  <si>
    <t>Qty x $17.50</t>
  </si>
  <si>
    <t>Tenable Lumin is an annual Subscription, licensed per asset.</t>
  </si>
  <si>
    <t>$17,500 + [(Qty-1,000) x $8.50]</t>
  </si>
  <si>
    <t>$51,500 + [(Qty-5,000) x $5.00]</t>
  </si>
  <si>
    <t>$76,500 + [(Qty-10,000) x $2.75]</t>
  </si>
  <si>
    <t>$104,000 + [(Qty-20,000) x $1.88]</t>
  </si>
  <si>
    <t>$160,400 + [(Qty-50,000) x $1.63]</t>
  </si>
  <si>
    <t>$241,900 + [(Qty-100,000) x $1.50]</t>
  </si>
  <si>
    <t>Tenable Lumin Connector</t>
  </si>
  <si>
    <t xml:space="preserve">Asset quantity must match the Security Center assets. </t>
  </si>
  <si>
    <t>TLUMC</t>
  </si>
  <si>
    <t>Qty x $21.00</t>
  </si>
  <si>
    <t>Tenable Lumin Connector is an annual Subscription, licensed per asset/IP.</t>
  </si>
  <si>
    <t>$21,000 + [(Qty-1,000) x $10.20]</t>
  </si>
  <si>
    <t>$61,800 + [(Qty-5,000) x $6.00]</t>
  </si>
  <si>
    <t>$91,800 + [(Qty-10,000) x $3.30]</t>
  </si>
  <si>
    <t>$124,800 + [(Qty-20,000) x $2.25]</t>
  </si>
  <si>
    <t>$192,300 + [(Qty-50,000) x $1.95]</t>
  </si>
  <si>
    <t>$289,800 + [(Qty-100,000) x $1.80]</t>
  </si>
  <si>
    <t>Tenable Cloud Security</t>
  </si>
  <si>
    <t>Tenable CIEM</t>
  </si>
  <si>
    <t>Tenable CIEM product can govern human and machine identities, detect access risks, enforce least-privilege access at scale, and detect</t>
  </si>
  <si>
    <t>anomalous access activities and support investigation and forensics. Annual Subscription based on the number of cloud resources.</t>
  </si>
  <si>
    <t>TCIEM</t>
  </si>
  <si>
    <t>Cloud Resources</t>
  </si>
  <si>
    <t>Qty x $140.00</t>
  </si>
  <si>
    <t>Tenable CIEM product can govern human and machine identities, detect access risks, enforce least-privilege access at scale, and detect anomalous access activities and support investigation and forensics. Annual Subscription based on the number of cloud resources.</t>
  </si>
  <si>
    <t>$140,000 + [(Qty-1,000) x $64.00]</t>
  </si>
  <si>
    <t>$396,000 + [(Qty-5,000) x $53.00]</t>
  </si>
  <si>
    <t>$661,000 + [(Qty-10,000) x $38.00]</t>
  </si>
  <si>
    <t>$1,041,000 + [(Qty-20,000) x $35.00]</t>
  </si>
  <si>
    <t>$2,091,000 + [(Qty-50,000) x $35.00]</t>
  </si>
  <si>
    <t>$3,841,000 + [(Qty-100,000) x $35.00]</t>
  </si>
  <si>
    <t>Tenable Cloud Security Standard</t>
  </si>
  <si>
    <t>Tenable Cloud Security Standard is a fully integrated cloud infrastructure security platform, combining Cloud Security Posture Management (CSPM), Cloud Security Workload Protection (CWP), Cloud Infrastructure Entitlement</t>
  </si>
  <si>
    <t>Management (CIEM) and Cloud Detection and Response (CDR), Infrastructure-as-Code (IaC) security and Kubernetes Security Posture Management (KSPM) solutions. Annual Subscription based on the number of cloud resources.</t>
  </si>
  <si>
    <t>TCS-BAS</t>
  </si>
  <si>
    <t>Qty x $200.00</t>
  </si>
  <si>
    <t>Tenable Cloud Security Standard is a fully integrated cloud infrastructure security platform, combining Cloud Security Posture Management (CSPM), Cloud Security Workload Protection (CWP), Cloud Infrastructure Entitlement Management (CIEM) and Cloud Detection and Response (CDR), Infrastructure-as-Code (IaC) security and Kubernetes Security Posture Management (KSPM) solutions. Annual Subscription based on the number of cloud resources.</t>
  </si>
  <si>
    <t>$200,000 + [(Qty-1,000) x $93.00]</t>
  </si>
  <si>
    <t>$572,000 + [(Qty-5,000) x $74.00]</t>
  </si>
  <si>
    <t>$942,000 + [(Qty-10,000) x $54.00]</t>
  </si>
  <si>
    <t>$1,482,000 + [(Qty-20,000) x $51.00]</t>
  </si>
  <si>
    <t>$3,012,000 + [(Qty-50,000) x $51.00]</t>
  </si>
  <si>
    <t>$5,562,000 + [(Qty-100,000) x $51.00]</t>
  </si>
  <si>
    <t>TCS-BAS-GCLD</t>
  </si>
  <si>
    <t>Tenable Cloud Security Standard (GovCloud)</t>
  </si>
  <si>
    <t>Qty x $280.00</t>
  </si>
  <si>
    <t>Tenable Cloud Security Standard (GovCloud) is for non-government customers who need the GovCloud functionality. It is a fully integrated cloud infrastructure security platform, combining Cloud Security Posture Management (CSPM), Cloud Security Workload Protection (CWP), Cloud Infrastructure Entitlement Management (CIEM) and Cloud Detection and Response (CDR), Infrastructure-as-Code (IaC) security and Kubernetes Security Posture Management (KSPM) solutions. Annual Subscription based on the number of cloud resources.</t>
  </si>
  <si>
    <t>$280,000 + [(Qty-1,000) x $130.00]</t>
  </si>
  <si>
    <t>$800,000 + [(Qty-5,000) x $104.00]</t>
  </si>
  <si>
    <t>$1,320,000 + [(Qty-10,000) x $76.00]</t>
  </si>
  <si>
    <t>$2,080,000 + [(Qty-20,000) x $71.00]</t>
  </si>
  <si>
    <t>$4,210,000 + [(Qty-50,000) x $71.00]</t>
  </si>
  <si>
    <t>$7,760,000 + [(Qty-100,000) x $71.00]</t>
  </si>
  <si>
    <t>Tenable Cloud Security Enterprise</t>
  </si>
  <si>
    <t>Tenable Cloud Security Enterprise is a fully integrated cloud infrastructure security platform, combining Cloud Security Posture Management (CSPM), Cloud Security Workload Protection (CWP), Cloud Infrastructure Entitlement Management (CIEM),</t>
  </si>
  <si>
    <t>Data Security Posture Management (DSPM), Cloud Detection and Response (CDR), Infrastructure-as-Code (IaC) security and Kubernetes Security Posture Management (KSPM) solutions. Annual Subscription based on the number of cloud resources.</t>
  </si>
  <si>
    <t>TCS-ENT</t>
  </si>
  <si>
    <t>Qty x $300.00</t>
  </si>
  <si>
    <t>Tenable Cloud Security Enterprise is a fully integrated cloud infrastructure security platform, combining Cloud Security Posture Management (CSPM), Cloud Security Workload Protection (CWP), Cloud Infrastructure Entitlement Management (CIEM), Data Security Posture Management (DSPM), Cloud Detection and Response (CDR), Infrastructure-as-Code (IaC) security and Kubernetes Security Posture Management (KSPM) solutions. Annual Subscription based on the number of cloud resources.</t>
  </si>
  <si>
    <t>$300,000 + [(Qty-1,000) x $138.00]</t>
  </si>
  <si>
    <t>$852,000 + [(Qty-5,000) x $110.00]</t>
  </si>
  <si>
    <t>$1,402,000 + [(Qty-10,000) x $82.00]</t>
  </si>
  <si>
    <t>$2,222,000 + [(Qty-20,000) x $76.00]</t>
  </si>
  <si>
    <t>$4,502,000 + [(Qty-50,000) x $76.00]</t>
  </si>
  <si>
    <t>$8,302,000 + [(Qty-100,000) x $76.00]</t>
  </si>
  <si>
    <t>TCS-ENT-GCLD</t>
  </si>
  <si>
    <t>Tenable Cloud Security Enterprise (GovCloud)</t>
  </si>
  <si>
    <t>Qty x $420.00</t>
  </si>
  <si>
    <t>Tenable Cloud Security Enterprise (GovCloud) is for non-government customers who need the GovCloud functionality. It is a fully integrated cloud infrastructure security platform, combining Cloud Security Posture Management (CSPM), Cloud Security Workload Protection (CWP), Cloud Infrastructure Entitlement Management (CIEM), Data Security Posture Management (DSPM), Cloud Detection and Response (CDR), Infrastructure-as-Code (IaC) security and Kubernetes Security Posture Management (KSPM) solutions. Annual Subscription based on the number of cloud resources.</t>
  </si>
  <si>
    <t>$420,000 + [(Qty-1,000) x $193.00]</t>
  </si>
  <si>
    <t>$1,192,000 + [(Qty-5,000) x $154.00]</t>
  </si>
  <si>
    <t>$1,962,000 + [(Qty-10,000) x $115.00]</t>
  </si>
  <si>
    <t>$3,112,000 + [(Qty-20,000) x $106.00]</t>
  </si>
  <si>
    <t>$6,292,000 + [(Qty-50,000) x $106.00]</t>
  </si>
  <si>
    <t>$11,592,000 + [(Qty-100,000) x $106.00]</t>
  </si>
  <si>
    <t>Tenable Just-in-Time (JIT)</t>
  </si>
  <si>
    <t>Tenable Just-in-Time (JIT) governs human access to cloud infrastructure environments, remediate risk of standing</t>
  </si>
  <si>
    <t>privileged access, and drive least-privilege at scale. Annual Subscription based on the number of users.</t>
  </si>
  <si>
    <t>TJIT</t>
  </si>
  <si>
    <t>Tenable JIT</t>
  </si>
  <si>
    <t>Users</t>
  </si>
  <si>
    <t>Qty x $700.00</t>
  </si>
  <si>
    <t>Tenable Just-in-Time (JIT) governs human access to cloud infrastructure environments, remediate risk of standing privileged access, and drive least-privilege at scale. Annual Subscription based on the number of users.</t>
  </si>
  <si>
    <t>$21,000 + [(Qty-30) x $525.00]</t>
  </si>
  <si>
    <t>$31,500 + [(Qty-50) x $475.00]</t>
  </si>
  <si>
    <t>$55,250 + [(Qty-100) x $402.00]</t>
  </si>
  <si>
    <t>$95,450 + [(Qty-200) x $309.00]</t>
  </si>
  <si>
    <t>$188,150 + [(Qty-500) x $224.00]</t>
  </si>
  <si>
    <t>$300,150 + [(Qty-1,000) x $165.00]</t>
  </si>
  <si>
    <t>Tenable Cloud Security Version 1</t>
  </si>
  <si>
    <t>Tenable Cloud Security includes Cloud Security Posture Management (CSPM), Kubernetes Security Posture Management (KSPM), Runtime Vulnerability Management, Infrastructure</t>
  </si>
  <si>
    <t>as Code Security Testing and ability to integrate as part of DevOps automated workflows. Annual Subscription based on Cloud Resource Workloads.</t>
  </si>
  <si>
    <t>TIO-CLS</t>
  </si>
  <si>
    <t>Upgrade; Downgrade; Renewal</t>
  </si>
  <si>
    <t>Tenable Cloud Security includes Cloud Security Posture Management (CSPM), Kubernetes Security Posture Management (KSPM), Runtime Vulnerability Management, Infrastructure as Code Security Testing and ability to integrate as part of DevOps automated workflows. Annual Subscription based on Cloud Resource Workloads.</t>
  </si>
  <si>
    <t>Tenable Cloud Security 30 Day Assessment Consulting License</t>
  </si>
  <si>
    <t>Needs prior approval from Tenable to sell.</t>
  </si>
  <si>
    <t>Tenable Cloud Security Standard 30 Day Assessment License allows for a one-time use per named end customer; may not</t>
  </si>
  <si>
    <t>re-scan the same customer twice; no license extensions granted for name end customers after initial assessment.</t>
  </si>
  <si>
    <t>TCS-BAS-ACL</t>
  </si>
  <si>
    <t>Tenable Cloud Security Standard 30 Day Assessment License</t>
  </si>
  <si>
    <t>n/a</t>
  </si>
  <si>
    <t>Tenable Cloud Security Standard 30 Day Assessment License allows for a one-time use per named end customer; may not re-scan the same customer twice; no license extensions granted for name end customers after initial assessment.</t>
  </si>
  <si>
    <t>Tenable Security Center (formerly Tenable.sc) - Scanner(s) Included - Annual Subscription.</t>
  </si>
  <si>
    <t>TSC</t>
  </si>
  <si>
    <t>Qty x $26.00</t>
  </si>
  <si>
    <t>$26,000 + [(Qty-1,000) x $13.00]</t>
  </si>
  <si>
    <t>$78,000 + [(Qty-5,000) x $7.00]</t>
  </si>
  <si>
    <t>$113,000 + [(Qty-10,000) x $4.00]</t>
  </si>
  <si>
    <t>$153,000 + [(Qty-20,000) x $3.25]</t>
  </si>
  <si>
    <t>$250,500 + [(Qty-50,000) x $2.75]</t>
  </si>
  <si>
    <t>$388,000 + [(Qty-100,000) x $2.50]</t>
  </si>
  <si>
    <t>Tenable Security Center Perpetual</t>
  </si>
  <si>
    <t>Tenable Security Center (formerly Tenable.sc) - Scanner(s) Included - Perpetual License.</t>
  </si>
  <si>
    <t>TSC-P</t>
  </si>
  <si>
    <t>Tenable Security Center (Perpetual)</t>
  </si>
  <si>
    <t>Perpetual</t>
  </si>
  <si>
    <t>Qty x $39.00</t>
  </si>
  <si>
    <t>$39,000 + [(Qty-1,000) x $19.50]</t>
  </si>
  <si>
    <t>$117,000 + [(Qty-5,000) x $10.50]</t>
  </si>
  <si>
    <t>$169,500 + [(Qty-10,000) x $6.00]</t>
  </si>
  <si>
    <t>$229,500 + [(Qty-20,000) x $4.88]</t>
  </si>
  <si>
    <t>$375,900 + [(Qty-50,000) x $4.13]</t>
  </si>
  <si>
    <t>$582,400 + [(Qty-100,000) x $3.75]</t>
  </si>
  <si>
    <t>Tenable Security Center Maintenance</t>
  </si>
  <si>
    <t>Tenable Security Center (formerly Tenable.sc) - Scanner(s) Included - Annual Maintenance.</t>
  </si>
  <si>
    <t>TSC-M</t>
  </si>
  <si>
    <t>Tenable Security Center (Maintenance)</t>
  </si>
  <si>
    <t>Support</t>
  </si>
  <si>
    <t>Qty x $12.87</t>
  </si>
  <si>
    <t>$12,870 + [(Qty-1,000) x $6.44]</t>
  </si>
  <si>
    <t>$38,630 + [(Qty-5,000) x $3.47]</t>
  </si>
  <si>
    <t>$55,980 + [(Qty-10,000) x $1.98]</t>
  </si>
  <si>
    <t>$75,780 + [(Qty-20,000) x $1.61]</t>
  </si>
  <si>
    <t>$124,080 + [(Qty-50,000) x $1.36]</t>
  </si>
  <si>
    <t>$192,080 + [(Qty-100,000) x $1.24]</t>
  </si>
  <si>
    <t>Tenable Security Center Consoles</t>
  </si>
  <si>
    <t>Tenable Security Center consoles.</t>
  </si>
  <si>
    <t>TSC-STNDC</t>
  </si>
  <si>
    <t>Standard Tenable Security Center console</t>
  </si>
  <si>
    <t>Standard Tenable Security Center (formerly Tenable.sc) console.</t>
  </si>
  <si>
    <t>TSC-AC</t>
  </si>
  <si>
    <t>Additional Tenable Security Center console</t>
  </si>
  <si>
    <t>Additional Tenable Security Center (formerly Tenable.sc) console.</t>
  </si>
  <si>
    <t>TSC-STNDC-M</t>
  </si>
  <si>
    <t>Standard Tenable Security Center (formerly Tenable.sc) Console(s) included with Tenable.sc Perpetual Maintenance purchase.</t>
  </si>
  <si>
    <t>TSC-AC-M</t>
  </si>
  <si>
    <t>Additional Console Subscription for Tenable Security Center (formerly Tenable.sc) Perpetual.</t>
  </si>
  <si>
    <t xml:space="preserve">Tenable Security Center Web Application Scanning </t>
  </si>
  <si>
    <t>Tenable Security Center Web Application Scanning application licensed per fully-qualified domain name (FQDN) -</t>
  </si>
  <si>
    <t>includes external scanning, OWASP Top 10 issues, HTML5 crawling, and full integration with Tenable.io platform.</t>
  </si>
  <si>
    <t>TSC-WAS</t>
  </si>
  <si>
    <t>Tenable Security Center Web Application Scanning</t>
  </si>
  <si>
    <t>Tenable Security Center Web Application Scanning application licensed per fully-qualified domain name (FQDN) - includes external scanning, OWASP Top 10 issues, HTML5 crawling, and full integration with Tenable.io platform.</t>
  </si>
  <si>
    <t>Tenable Security Center Web Application Scanning Perpetual</t>
  </si>
  <si>
    <t>Tenable Security Center Web App Scanning - Perpetual License application licensed per fully-qualified domain name (FQDN)</t>
  </si>
  <si>
    <t>- includes external scanning, OWASP Top 10 issues, HTML5 crawling, and full integration with Tenable.io platform.</t>
  </si>
  <si>
    <t>TSC-WAS-P</t>
  </si>
  <si>
    <t>Tenable Security Center Web App Scanning (Perpetual)</t>
  </si>
  <si>
    <t>Qty x $1,575.00</t>
  </si>
  <si>
    <t>Tenable Security Center Web App Scanning - Perpetual License application licensed per fully-qualified domain name (FQDN) - includes external scanning, OWASP Top 10 issues, HTML5 crawling, and full integration with Tenable.io platform.</t>
  </si>
  <si>
    <t>$15,750 + [(Qty-10) x $1,035.00]</t>
  </si>
  <si>
    <t>$57,150 + [(Qty-50) x $705.00]</t>
  </si>
  <si>
    <t>$92,400 + [(Qty-100) x $503.00]</t>
  </si>
  <si>
    <t>$142,650 + [(Qty-200) x $359.00]</t>
  </si>
  <si>
    <t>$250,200 + [(Qty-500) x $273.00]</t>
  </si>
  <si>
    <t>$386,700 + [(Qty-1,000) x $162.00]</t>
  </si>
  <si>
    <t>Tenable Security Center Web Application Scanning Maintenance</t>
  </si>
  <si>
    <t>Tenable Security Center Web App Scanning - Annual Maintenance.</t>
  </si>
  <si>
    <t>TSC-WAS-M</t>
  </si>
  <si>
    <t>Tenable Security Center Web App Scanning (Maintenance)</t>
  </si>
  <si>
    <t>Qty x $520.00</t>
  </si>
  <si>
    <t>$5,198 + [(Qty-10) x $342.00]</t>
  </si>
  <si>
    <t>$18,860 + [(Qty-50) x $233.00]</t>
  </si>
  <si>
    <t>$30,492 + [(Qty-100) x $166.00]</t>
  </si>
  <si>
    <t>$47,075 + [(Qty-200) x $118.00]</t>
  </si>
  <si>
    <t>$82,566 + [(Qty-500) x $90.00]</t>
  </si>
  <si>
    <t>$127,611 + [(Qty-1,000) x $53.00]</t>
  </si>
  <si>
    <t>Tenable Security Center Lab License</t>
  </si>
  <si>
    <t>Tenable Security Center (formerly Tenable.sc) for Lab Use Only - Annual Subscription: 64 IPs; 1 Nessus Scanner.</t>
  </si>
  <si>
    <t>TSC-LAB</t>
  </si>
  <si>
    <t>Tenable Security Center Plus (formerly Tenable.sc+) includes scanners, 1GB NNM, Must match T.sc license count if upgrading - Annual Subscription.</t>
  </si>
  <si>
    <t>TSCCV</t>
  </si>
  <si>
    <t>Tenable Security Center Plus - Subscription</t>
  </si>
  <si>
    <t>Tenable Security Center Plus Perpetual</t>
  </si>
  <si>
    <t>Tenable Security Center Plus (formerly Tenable.sc+) includes scanners, 1GB NNM, Must match T.sc license count if upgrading - Perpetual License.</t>
  </si>
  <si>
    <t>TSCCV-P</t>
  </si>
  <si>
    <t>Tenable Security Center Plus - Perpetual</t>
  </si>
  <si>
    <t>Qty x $52.50</t>
  </si>
  <si>
    <t>$52,500 + [(Qty-1,000) x $25.50]</t>
  </si>
  <si>
    <t>$154,500 + [(Qty-5,000) x $15.00]</t>
  </si>
  <si>
    <t>$229,500 + [(Qty-10,000) x $8.27]</t>
  </si>
  <si>
    <t>$312,200 + [(Qty-20,000) x $5.63]</t>
  </si>
  <si>
    <t>$481,100 + [(Qty-50,000) x $4.87]</t>
  </si>
  <si>
    <t>$724,600 + [(Qty-100,000) x $4.50]</t>
  </si>
  <si>
    <t>Tenable Security Center Plus Maintenance</t>
  </si>
  <si>
    <t>Tenable Security Center Plus (formerly Tenable.sc+) includes scanners, 1GB NNM, Must match Tenable Security Center license count if upgrading - Annual Maintenance.</t>
  </si>
  <si>
    <t>TSCCV-M</t>
  </si>
  <si>
    <t>Tenable Security Center Plus - Maintenance Annual</t>
  </si>
  <si>
    <t>Qty x $17.33</t>
  </si>
  <si>
    <t>$17,330 + [(Qty-1,000) x $8.42]</t>
  </si>
  <si>
    <t>$51,010 + [(Qty-5,000) x $4.95]</t>
  </si>
  <si>
    <t>$75,760 + [(Qty-10,000) x $2.73]</t>
  </si>
  <si>
    <t>$103,060 + [(Qty-20,000) x $1.86]</t>
  </si>
  <si>
    <t>$158,860 + [(Qty-50,000) x $1.61]</t>
  </si>
  <si>
    <t>$239,360 + [(Qty-100,000) x $1.49]</t>
  </si>
  <si>
    <t>Tenable Security Center Plus Consoles</t>
  </si>
  <si>
    <t>Tenable Security Center Plus Console(s).</t>
  </si>
  <si>
    <t>TSCCV-STNDC</t>
  </si>
  <si>
    <t>Standard Tenable Security Center Plus Console</t>
  </si>
  <si>
    <t>Standard Tenable Security Center (formerly Tenable.sc+) Console(s) included with Tenable Security Center Plus purchase.</t>
  </si>
  <si>
    <t>TSCCV-AC</t>
  </si>
  <si>
    <t>Additional Tenable Security Center Plus Console</t>
  </si>
  <si>
    <t>Additional Tenable Security Center Plus (formerly Tenable.sc+) Console.</t>
  </si>
  <si>
    <t>TSCCV-STNDC-M</t>
  </si>
  <si>
    <t>Standard Tenable Security Center (formerly Tenable.sc+) Console(s) included with Tenable Security Center Plus Perpetual Maintenance purchase.</t>
  </si>
  <si>
    <t>TSCCV-AC-M</t>
  </si>
  <si>
    <t>Additional Console Subscription for Tenable Security Center Plus (formerly Tenable.sc+) Perpetual.</t>
  </si>
  <si>
    <t>Tenable Security Center Plus Web Application Scanning</t>
  </si>
  <si>
    <t>Tenable Security Center Plus Web Application Scanning application licensed per fully-qualified domain name (FQDN) - includes</t>
  </si>
  <si>
    <t>external scanning, OWASP Top 10 issues, HTML5 crawling, and full integration with Tenable Security Center Plus platform.</t>
  </si>
  <si>
    <t>TSCCV-WAS</t>
  </si>
  <si>
    <t>Tenable Security Center Plus Web Application Scanning application licensed per fully-qualified domain name (FQDN) - includes external scanning, OWASP Top 10 issues, HTML5 crawling, and full integration with Tenable Security Center Plus platform.</t>
  </si>
  <si>
    <t>Tenable Security Center Plus Web Application Scanning Perpetual</t>
  </si>
  <si>
    <t>Tenable Security Center Plus Web Application Scanning - Perpetual License.</t>
  </si>
  <si>
    <t>TSCCV-WAS-P</t>
  </si>
  <si>
    <t>Tenable Security Center Plus Web Application Scanning (Perpetual)</t>
  </si>
  <si>
    <t>$142,700 + [(Qty-200) x $359.00]</t>
  </si>
  <si>
    <t>$253,400 + [(Qty-500) x $273.00]</t>
  </si>
  <si>
    <t>$389,900 + [(Qty-1,000) x $162.00]</t>
  </si>
  <si>
    <t>Tenable Security Center Plus Web Application Scanning Maintenance</t>
  </si>
  <si>
    <t>Tenable Security Center Plus Web Application Scanning - Annual Maintenance.</t>
  </si>
  <si>
    <t>TSCCV-WAS-M</t>
  </si>
  <si>
    <t>Tenable Security Center Plus Web Application Scanning (Maintenance)</t>
  </si>
  <si>
    <t>$5,200 + [(Qty-10) x $342.00]</t>
  </si>
  <si>
    <t>$18,880 + [(Qty-50) x $233.00]</t>
  </si>
  <si>
    <t>$30,530 + [(Qty-100) x $166.00]</t>
  </si>
  <si>
    <t>$47,130 + [(Qty-200) x $118.00]</t>
  </si>
  <si>
    <t>$82,530 + [(Qty-500) x $90.00]</t>
  </si>
  <si>
    <t>$127,530 + [(Qty-1,000) x $53.00]</t>
  </si>
  <si>
    <t>Tenable Security Center Plus Lab License</t>
  </si>
  <si>
    <t>Tenable Security Center Plus (formerly Tenable.sc+) for Lab Use Only - Annual Subscription: 64 IPs; 1 Nessus Scanner; 1GB Nessus Network Monitor.</t>
  </si>
  <si>
    <t>TSCCV-LAB</t>
  </si>
  <si>
    <t>Tenable Enclave Security - Container Security</t>
  </si>
  <si>
    <t>Tenable Enclave Security - Container Security is a customer self-hosted option that is managed within Kubernetes providing</t>
  </si>
  <si>
    <t>container image scanning for CI/CD pipelines, public and private cloud. The annual subscription is licensed per image.</t>
  </si>
  <si>
    <t>TES-CON-SEC-OP</t>
  </si>
  <si>
    <t>Tenable Enclave Security</t>
  </si>
  <si>
    <t>Images</t>
  </si>
  <si>
    <t>New;Add-on;Renewal;Upsell</t>
  </si>
  <si>
    <t>Qty x $20.00</t>
  </si>
  <si>
    <t>Tenable Enclave Security - Container Security is a customer self-hosted option that is managed within Kubernetes providing container image scanning for CI/CD pipelines, public and private cloud. The annual subscription is licensed per image.</t>
  </si>
  <si>
    <t>$20,000 + [(Qty-1,000) x $9.30]</t>
  </si>
  <si>
    <t>$57,200 + [(Qty-5,000) x $7.40]</t>
  </si>
  <si>
    <t>$94,200 + [(Qty-10,000) x $5.40]</t>
  </si>
  <si>
    <t>$148,200 + [(Qty-20,000) x $5.10]</t>
  </si>
  <si>
    <t>$301,200 + [(Qty-50,000) x $5.10]</t>
  </si>
  <si>
    <t>$556,200 + [(Qty-100,000) x $5.10]</t>
  </si>
  <si>
    <t>Tenable Security Center Director</t>
  </si>
  <si>
    <t>Tenable Security Center Director (formerly Tenable.sc Director) - Annual Subscription.</t>
  </si>
  <si>
    <t>TSC-DIR</t>
  </si>
  <si>
    <t>Qty x $6.75</t>
  </si>
  <si>
    <t>$6,750 + [(Qty-1,000) x $3.00]</t>
  </si>
  <si>
    <t>$18,750 + [(Qty-5,000) x $2.25]</t>
  </si>
  <si>
    <t>$30,000 + [(Qty-10,000) x $1.13]</t>
  </si>
  <si>
    <t>$41,300 + [(Qty-20,000) x $0.38]</t>
  </si>
  <si>
    <t>$52,700 + [(Qty-50,000) x $0.38]</t>
  </si>
  <si>
    <t>$71,700 + [(Qty-100,000) x $0.38]</t>
  </si>
  <si>
    <t>Tenable Security Center Director Perpetual</t>
  </si>
  <si>
    <t>Tenable Security Center Director (formerly Tenable.sc Director) - Perpetual License.</t>
  </si>
  <si>
    <t>TSC-DIR-P</t>
  </si>
  <si>
    <t>Qty x $10.13</t>
  </si>
  <si>
    <t>$10,130 + [(Qty-1,000) x $4.50]</t>
  </si>
  <si>
    <t>$28,130 + [(Qty-5,000) x $3.38]</t>
  </si>
  <si>
    <t>$45,030 + [(Qty-10,000) x $1.70]</t>
  </si>
  <si>
    <t>$62,030 + [(Qty-20,000) x $0.57]</t>
  </si>
  <si>
    <t>$79,130 + [(Qty-50,000) x $0.56]</t>
  </si>
  <si>
    <t>$107,130 + [(Qty-100,000) x $0.55]</t>
  </si>
  <si>
    <t>Tenable Security Center Director Maintenance</t>
  </si>
  <si>
    <t>Tenable.sc Director - Annual Maintenance.</t>
  </si>
  <si>
    <t>TSC-DIR-M</t>
  </si>
  <si>
    <t>Qty x $3.04</t>
  </si>
  <si>
    <t>Tenable Security Center Director (formerly Tenable.sc Director) - Annual Maintenance.</t>
  </si>
  <si>
    <t>$3,040 + [(Qty-1,000) x $1.35]</t>
  </si>
  <si>
    <t>$8,440 + [(Qty-5,000) x $1.01]</t>
  </si>
  <si>
    <t>$13,490 + [(Qty-10,000) x $0.51]</t>
  </si>
  <si>
    <t>$18,590 + [(Qty-20,000) x $0.17]</t>
  </si>
  <si>
    <t>$23,690 + [(Qty-50,000) x $0.17]</t>
  </si>
  <si>
    <t>$32,190 + [(Qty-100,000) x $0.17]</t>
  </si>
  <si>
    <t>Passive Vulnerability Scanner</t>
  </si>
  <si>
    <t>Passive Vulnerability Scanner Professional - On Premise - Annual Subscription Renewal</t>
  </si>
  <si>
    <t>Passive Vulnerability Scanner Professional - On Premise - Annual Renewal.</t>
  </si>
  <si>
    <t>SERV-PVS-PRO-R</t>
  </si>
  <si>
    <t>Passive Vulnerability Scanner Professional - On Premise - Annual Subscription</t>
  </si>
  <si>
    <t>Tenable Nessus Network Monitor</t>
  </si>
  <si>
    <t>Passive Vulnerability Scanner Enterprise</t>
  </si>
  <si>
    <t>Passive Vulnerability Scanner Enterprise.</t>
  </si>
  <si>
    <t>SERV-PVS-ENT-10GB</t>
  </si>
  <si>
    <t>Passive Vulnerability Scanner Enterprise - 10GB - Annual Subscription</t>
  </si>
  <si>
    <t>Passive Vulnerability Scanner Enterprise - 10GB - Annual Subscription.</t>
  </si>
  <si>
    <t>SERV-PVS-ENT-10GB-P</t>
  </si>
  <si>
    <t>Passive Vulnerability Scanner Enterprise - 10GB - Perpetual License</t>
  </si>
  <si>
    <t>New;Add-on</t>
  </si>
  <si>
    <t>Passive Vulnerability Scanner Enterprise - 10GB - Perpetual License.</t>
  </si>
  <si>
    <t>SERV-PVS-ENT-10GB-M</t>
  </si>
  <si>
    <t>Passive Vulnerability Scanner Enterprise - 10GB - Annual Maintenance</t>
  </si>
  <si>
    <t>Passive Vulnerability Scanner Enterprise - 10GB - Annual Maintenance.</t>
  </si>
  <si>
    <t>SERV-PVS-ENT-10GB-MR</t>
  </si>
  <si>
    <t>Passive Vulnerability Scanner Enterprise - On Premise - 10GB - Renewal Maintenance</t>
  </si>
  <si>
    <t>Passive Vulnerability Scanner Enterprise - On Premise - 10GB - Renewal Maintenance.</t>
  </si>
  <si>
    <t>SERV-PVS-ENT-1GB-M</t>
  </si>
  <si>
    <t>Passive Vulnerability Scanner Enterprise - On Premise - 1GB - Annual Maintenance</t>
  </si>
  <si>
    <t>Passive Vulnerability Scanner Enterprise - On Premise - 1GB - Annual Maintenance.</t>
  </si>
  <si>
    <t>SERV-PVS-ENT-1GB-MR</t>
  </si>
  <si>
    <t>Passive Vulnerability Scanner Enterprise - On Premise - 1GB - Renewal Maintenance</t>
  </si>
  <si>
    <t>GBs</t>
  </si>
  <si>
    <t>Passive Vulnerability Scanner Enterprise - On Premise - 1GB - Renewal Maintenance.</t>
  </si>
  <si>
    <t>NFR Licenses</t>
  </si>
  <si>
    <t xml:space="preserve">Not For Resale </t>
  </si>
  <si>
    <t>Licences that may be given to members of Tenable’s Assure Program for testing and demonstration purposes.</t>
  </si>
  <si>
    <t>TIO-EP-NFR</t>
  </si>
  <si>
    <t>Tenable One Standard - NFR</t>
  </si>
  <si>
    <t>NFR</t>
  </si>
  <si>
    <t>Tenable One Standard - 500 Assets.</t>
  </si>
  <si>
    <t>TONE-ENT-NFR</t>
  </si>
  <si>
    <t>Tenable One Enterprise - NFR</t>
  </si>
  <si>
    <t>Tenable One Enterprise NFR - 750 Assets.</t>
  </si>
  <si>
    <t>TIOVM-NFR</t>
  </si>
  <si>
    <t>Vulnerability Management - NFR</t>
  </si>
  <si>
    <t>Tenable Vulnerability Management (formerly Tenable.io) NFR - 100 Assets.</t>
  </si>
  <si>
    <t>TIOVM-FRM-NFR</t>
  </si>
  <si>
    <t>Tenable Vulnerability Management FedRAMP Moderate NFR</t>
  </si>
  <si>
    <t>Tenable Vulnerability Management FedRAMP Moderate NFR - 100 Assets.</t>
  </si>
  <si>
    <t>TSCCV-NFR</t>
  </si>
  <si>
    <t>Tenable Security Center Plus NFR (512 IPs)</t>
  </si>
  <si>
    <t>Tenable Security Center Plus (formerly Tenable.sc+) - NFR - 512 IPs.</t>
  </si>
  <si>
    <t>TSCCV-NFR-SM</t>
  </si>
  <si>
    <t>Tenable Security Center Plus NFR (64 IPs)</t>
  </si>
  <si>
    <t>Tenable Security Center Plus (formerly Tenable.sc+) NFR - 64 IPs.</t>
  </si>
  <si>
    <t>TLUM-NFR</t>
  </si>
  <si>
    <t>Tenable Lumin - NFR</t>
  </si>
  <si>
    <t>Tenable Lumin NFR - 100 Assets.</t>
  </si>
  <si>
    <t>TLUMC-NFR</t>
  </si>
  <si>
    <t>Tenable Lumin Connector - NFR</t>
  </si>
  <si>
    <t>Tenable Lumin Connector NFR - 100 Assets.</t>
  </si>
  <si>
    <t>TIO-WAS-NFR</t>
  </si>
  <si>
    <t>Tenable Web App Scanning - NFR</t>
  </si>
  <si>
    <t>Tenable Web App Scanning (formerly Tenable.io Web Application Scanning) NFR - 5 FQDN.</t>
  </si>
  <si>
    <t>TSCCV-WAS-NFR</t>
  </si>
  <si>
    <t>Tenable Security Center Plus Web Application Scanning NFR</t>
  </si>
  <si>
    <t>Tenable Security Center Plus Web App Scanning NFR - 5 FQDN.</t>
  </si>
  <si>
    <t>TAD-CS-NFR</t>
  </si>
  <si>
    <t>Tenable Identity Exposure Cloud - NFR</t>
  </si>
  <si>
    <t>Tenable Identity Exposure</t>
  </si>
  <si>
    <t>Tenable Identity Exposure Cloud Service NFR - 128 Users.</t>
  </si>
  <si>
    <t>TASM-BW-NFR</t>
  </si>
  <si>
    <t>Tenable Attack Surface Management - NFR</t>
  </si>
  <si>
    <t>Tenable Attack Surface Management (formerly Tenable.asm) Fortnightly NFR - 100 Observable Objects.</t>
  </si>
  <si>
    <t>TAD-OP-NFR</t>
  </si>
  <si>
    <t>Tenable Identity Exposure On-Premise - NFR</t>
  </si>
  <si>
    <t>Tenable Identity Exposure On-Premise NFR - 64 Users.</t>
  </si>
  <si>
    <t>TOT-VP-NFR</t>
  </si>
  <si>
    <t>Tenable OT Security  NFR</t>
  </si>
  <si>
    <t>Tenable OT Security</t>
  </si>
  <si>
    <t>Tenable OT Security (formerly Tenable.ot) NFR - 256 Assets.</t>
  </si>
  <si>
    <t>TOT-CP-NFR</t>
  </si>
  <si>
    <t>Tenable OT Security Core Platform - NFR</t>
  </si>
  <si>
    <t>Set</t>
  </si>
  <si>
    <t>Tenable OT Security (formerly Tenable.ot) Core Platform Hardware for NFR.</t>
  </si>
  <si>
    <t>TCIEM-NFR</t>
  </si>
  <si>
    <t>Tenable CIEM - NFR</t>
  </si>
  <si>
    <t>Cloud Security</t>
  </si>
  <si>
    <t>Tenable CIEM is limited to 50 cloud resources.</t>
  </si>
  <si>
    <t>TCS-BAS-NFR</t>
  </si>
  <si>
    <t>Tenable Cloud Security Standard - NFR</t>
  </si>
  <si>
    <t>Tenable Cloud Security Standard is limited to 50 cloud resources.</t>
  </si>
  <si>
    <t>TCS-ENT-NFR</t>
  </si>
  <si>
    <t>Tenable Cloud Security Enterprise - NFR</t>
  </si>
  <si>
    <t>Tenable Cloud Security Enterprise is limited to 50 cloud resources.</t>
  </si>
  <si>
    <t>TJIT-NFR</t>
  </si>
  <si>
    <t>Tenable JIT - NFR</t>
  </si>
  <si>
    <t>Tenable JIT is limited to 5 users.</t>
  </si>
  <si>
    <t>SERV-NES-NFR</t>
  </si>
  <si>
    <t>Nessus Professional - NFR</t>
  </si>
  <si>
    <t>Tenable Nessus</t>
  </si>
  <si>
    <t>Nessus Professional - NFR.</t>
  </si>
  <si>
    <t>SERV-NES-EXP-NFR</t>
  </si>
  <si>
    <t>Nessus Expert - NFR</t>
  </si>
  <si>
    <t>Nessus Expert NFR - Limited to 5 domains with a 90 day refresh frequency.</t>
  </si>
  <si>
    <t>Agents</t>
  </si>
  <si>
    <t>Tenable Security Center Agents - On Premise (For Subscription SC/SC+)</t>
  </si>
  <si>
    <t>Tenable Security Center (formerly Tenable.sc) Agents - On Premise (For Subscription SC/SC+).</t>
  </si>
  <si>
    <t>AGT-OPS</t>
  </si>
  <si>
    <t>Tenable Security Center Agents - On Premise (For Subscription SC/CV)</t>
  </si>
  <si>
    <t>Tenable Agents</t>
  </si>
  <si>
    <t>UOM</t>
  </si>
  <si>
    <t>Qty x $0.00</t>
  </si>
  <si>
    <t>Tenable Security Center Agents - Cloud Service (For Subscription SC/SC+)</t>
  </si>
  <si>
    <t>Tenable Security Center (formerly Tenable.sc) Agents - Cloud Service (For Subscription SC/SC+).</t>
  </si>
  <si>
    <t>AGT-CSS</t>
  </si>
  <si>
    <t>Qty x $8.50</t>
  </si>
  <si>
    <t>$8,500 + [(Qty-1,000) x $8.00]</t>
  </si>
  <si>
    <t>$40,500 + [(Qty-5,000) x $7.50]</t>
  </si>
  <si>
    <t>$78,000 + [(Qty-10,000) x $7.00]</t>
  </si>
  <si>
    <t>$148,000 + [(Qty-20,000) x $6.25]</t>
  </si>
  <si>
    <t>$335,500 + [(Qty-50,000) x $5.50]</t>
  </si>
  <si>
    <t>$610,500 + [(Qty-100,000) x $5.00]</t>
  </si>
  <si>
    <t>Tenable Security Center Agents - On Premise (For Perpetual SC/CV)</t>
  </si>
  <si>
    <t>Tenable Security Center (formerly Tenable.sc) Agents - On Premise (For Perpetual SC/SC+).</t>
  </si>
  <si>
    <t>AGT-OPP</t>
  </si>
  <si>
    <t>Qty x $9.00</t>
  </si>
  <si>
    <t>$9,000 + [(Qty-1,000) x $5.00]</t>
  </si>
  <si>
    <t>$29,000 + [(Qty-5,000) x $4.00]</t>
  </si>
  <si>
    <t>$49,000 + [(Qty-10,000) x $3.50]</t>
  </si>
  <si>
    <t>$84,000 + [(Qty-20,000) x $3.00]</t>
  </si>
  <si>
    <t>$174,000 + [(Qty-50,000) x $2.00]</t>
  </si>
  <si>
    <t>$274,000 + [(Qty-100,000) x $1.50]</t>
  </si>
  <si>
    <t>Tenable Security Center Agents - Cloud Service (For Perpetual SC/SC+)</t>
  </si>
  <si>
    <t>Tenable Security Center (formerly Tenable.sc) Agents - Cloud Service (For Perpetual SC/SC+).</t>
  </si>
  <si>
    <t>AGT-CSP</t>
  </si>
  <si>
    <t>Tenable Identity Exposure  - Cloud Service</t>
  </si>
  <si>
    <t>Tenable Identity Exposure (formerly Tenable.ad) - Cloud Service.</t>
  </si>
  <si>
    <t>TAD-CS</t>
  </si>
  <si>
    <t>Qty x $41.25</t>
  </si>
  <si>
    <t>$41,250 + [(Qty-1,000) x $20.40]</t>
  </si>
  <si>
    <t>$122,850 + [(Qty-5,000) x $12.00]</t>
  </si>
  <si>
    <t>$182,850 + [(Qty-10,000) x $6.60]</t>
  </si>
  <si>
    <t>$248,850 + [(Qty-20,000) x $4.50]</t>
  </si>
  <si>
    <t>$383,850 + [(Qty-50,000) x $3.90]</t>
  </si>
  <si>
    <t>$578,850 + [(Qty-100,000) x $3.60]</t>
  </si>
  <si>
    <t>Tenable Identity Exposure  - On Premise</t>
  </si>
  <si>
    <t>Tenable Identity Exposure (formerly Tenable.ad) - On Premise.</t>
  </si>
  <si>
    <t>TAD-OP</t>
  </si>
  <si>
    <t>Legacy Alsid - Cloud Service</t>
  </si>
  <si>
    <t>Legacy Alsid - Protect - Cloud Service.</t>
  </si>
  <si>
    <t>TAD-LCS</t>
  </si>
  <si>
    <t>Legacy Alsid</t>
  </si>
  <si>
    <t>Legacy Alsid - On Premise</t>
  </si>
  <si>
    <t>Legacy Alsid - Protect - On Premise.</t>
  </si>
  <si>
    <t>TAD-LOP</t>
  </si>
  <si>
    <t>Tenable OT Security (formerly Tenable.ot) includes asset inventory, active querying, passive monitoring, vulnerability</t>
  </si>
  <si>
    <t>managementt, NNM sensors, and configuration control. Annual Subscription is licensed per Asset.</t>
  </si>
  <si>
    <t>TOT</t>
  </si>
  <si>
    <t>Tenable OT Security (formerly Tenable.ot) includes asset inventory, active querying, passive monitoring, vulnerability managementt, NNM sensors, and configuration control. Annual Subscription is licensed per Asset.</t>
  </si>
  <si>
    <t>Tenable OT Security Perpetual</t>
  </si>
  <si>
    <t>managementt, NNM sensors, and configuration control. Perpetual License is licensed per Asset.</t>
  </si>
  <si>
    <t>TOT-P</t>
  </si>
  <si>
    <t>Qty x $96.25</t>
  </si>
  <si>
    <t>Tenable OT Security (formerly Tenable.ot) includes asset inventory, active querying, passive monitoring, vulnerability managementt, NNM sensors, and configuration control. Perpetual License is licensed per Asset.</t>
  </si>
  <si>
    <t>$96,250 + [(Qty-1,000) x $47.60]</t>
  </si>
  <si>
    <t>$286,650 + [(Qty-5,000) x $28.00]</t>
  </si>
  <si>
    <t>$426,650 + [(Qty-10,000) x $15.40]</t>
  </si>
  <si>
    <t>$580,650 + [(Qty-20,000) x $10.50]</t>
  </si>
  <si>
    <t>$895,659 + [(Qty-50,000) x $9.10]</t>
  </si>
  <si>
    <t>$1,350,650 + [(Qty-100,000) x $8.40]</t>
  </si>
  <si>
    <t>Tenable OT Security Maintenance</t>
  </si>
  <si>
    <t>managementt, NNM sensors, and configuration control. Annual Maintenance is licensed per Asset.</t>
  </si>
  <si>
    <t>TOT-M</t>
  </si>
  <si>
    <t>Qty x $28.88</t>
  </si>
  <si>
    <t>Tenable OT Security (formerly Tenable.ot) includes asset inventory, active querying, passive monitoring, vulnerability managementt, NNM sensors, and configuration control. Annual Maintenance is licensed per Asset.</t>
  </si>
  <si>
    <t>$28,880 + [(Qty-1,000) x $14.28]</t>
  </si>
  <si>
    <t>$86,000 + [(Qty-5,000) x $8.40]</t>
  </si>
  <si>
    <t>$128,000 + [(Qty-10,000) x $4.62]</t>
  </si>
  <si>
    <t>$174,200 + [(Qty-20,000) x $3.15]</t>
  </si>
  <si>
    <t>$268,700 + [(Qty-50,000) x $2.73]</t>
  </si>
  <si>
    <t>$405,200 + [(Qty-100,000) x $2.52]</t>
  </si>
  <si>
    <t>Tenable OT Security Enterprise Manager</t>
  </si>
  <si>
    <t>Tenable OT Security (formerly Tenable.ot) Enterprise Manager Platform for all sites.</t>
  </si>
  <si>
    <t>TOT-VP-EM</t>
  </si>
  <si>
    <t>Tenable OT Security (formerly Tenable.ot) Enterprise Manager Platform for all sites - Annual Subscription.</t>
  </si>
  <si>
    <t>TOT-VP-EM-P</t>
  </si>
  <si>
    <t>Tenable OT Security (formerly Tenable.ot) Enterprise Manager Platform for all sites - Perpetual License.</t>
  </si>
  <si>
    <t>TOT-VP-EM-M</t>
  </si>
  <si>
    <t>Tenable OT Security Enterprise Manager Maintenance</t>
  </si>
  <si>
    <t>Tenable OT Security (formerly Tenable.ot) Enterprise Manager Platform for all sites - Annual Maintenance.</t>
  </si>
  <si>
    <t>OT Hardware</t>
  </si>
  <si>
    <t>Hardware for Tenable OT Security.</t>
  </si>
  <si>
    <t>TOT-CP</t>
  </si>
  <si>
    <t>Tenable OT Security Core Platform</t>
  </si>
  <si>
    <t>Tenable OT Security (formerly Tenable.ot) Core Platform Hardware.</t>
  </si>
  <si>
    <t>TOT-CCP</t>
  </si>
  <si>
    <t>Tenable OT Security Certified Core Platform</t>
  </si>
  <si>
    <t>Tenable OT Security (formerly Tenable.ot) Certified Core Platform Hardware.</t>
  </si>
  <si>
    <t>TOT-XCP</t>
  </si>
  <si>
    <t>Tenable OT Security Extra Large Core Platform</t>
  </si>
  <si>
    <t>Tenable OT Security (formerly Tenable.ot) Extra Large Core Platform Hardware.</t>
  </si>
  <si>
    <t>TOT-CS</t>
  </si>
  <si>
    <t>Tenable OT Security Configurable Sensor</t>
  </si>
  <si>
    <t>Additional Tenable OT Security (formerly Tenable.ot) Configurable Sensor(s).</t>
  </si>
  <si>
    <t>TOT-CCS</t>
  </si>
  <si>
    <t>Tenable OT Security Certified Configurable Sensor</t>
  </si>
  <si>
    <t>Tenable Security Center Companion Licenses for Tenable OT Security</t>
  </si>
  <si>
    <t>Tenable Security Center and Tenable Security Center Plus companion licenses and console for Tenable OT Security customers. Annual Subscription.</t>
  </si>
  <si>
    <t>TOT-TSC</t>
  </si>
  <si>
    <t>Tenable Security Center Companion License for Tenable OT Security</t>
  </si>
  <si>
    <t>IPs</t>
  </si>
  <si>
    <t>Tenable Security Center (formerly Tenable.sc) console for Tenable OT Security (formerly Tenable.ot) customers. Annual Subscription.</t>
  </si>
  <si>
    <t>TOT-TSC-STNDC</t>
  </si>
  <si>
    <t>Standard Tenable Security Center Console for Tenable OT Security</t>
  </si>
  <si>
    <t>Standard Tenable Security Center (formerly Tenable.sc) Console included with Tenable Security Center Companion License for Tenable OT Security (formerly Tenable.ot).</t>
  </si>
  <si>
    <t>Legacy Tenable OT Security Licences</t>
  </si>
  <si>
    <t>Tenable OT Security up to X Assets.</t>
  </si>
  <si>
    <t>TOT-VP-100</t>
  </si>
  <si>
    <t>Tenable OT Security (formerly Tenable.ot) up to 100 Assets - Annual Subscription.</t>
  </si>
  <si>
    <t>TOT-VP-500</t>
  </si>
  <si>
    <t>Tenable OT Security (formerly Tenable.ot) up to 500 Assets - Annual Subscription.</t>
  </si>
  <si>
    <t>TOT-VP-2500</t>
  </si>
  <si>
    <t>Tenable OT Security (formerly Tenable.ot) up to 2500 Assets - Annual Subscription.</t>
  </si>
  <si>
    <t>TOT-VP-10000</t>
  </si>
  <si>
    <t>Tenable OT Security (formerly Tenable.ot) up to 10,000 Assets - Annual Subscription.</t>
  </si>
  <si>
    <t>TOT-VP-20000</t>
  </si>
  <si>
    <t>Tenable OT Security (formerly Tenable.ot) up to 20,000 Assets - Annual Subscription.</t>
  </si>
  <si>
    <t>TOT-VP-100-P</t>
  </si>
  <si>
    <t>Tenable OT Security (formerly Tenable.ot) up to 100 Assets - Perpetual License.</t>
  </si>
  <si>
    <t>TOT-VP-500-P</t>
  </si>
  <si>
    <t>Tenable OT Security (formerly Tenable.ot) up to 500 Assets - Perpetual License.</t>
  </si>
  <si>
    <t>TOT-VP-2500-P</t>
  </si>
  <si>
    <t>Tenable OT Security (formerly Tenable.ot) up to 2500 Assets - Perpetual License.</t>
  </si>
  <si>
    <t>TOT-VP-10000-P</t>
  </si>
  <si>
    <t>Tenable OT Security (formerly Tenable.ot) up to 10,000 Assets - Perpetual License.</t>
  </si>
  <si>
    <t>TOT-VP-20000-P</t>
  </si>
  <si>
    <t>Tenable OT Security (formerly Tenable.ot) up to 20,000 Assets - Perpetual License.</t>
  </si>
  <si>
    <t>TOT-VP-100-M</t>
  </si>
  <si>
    <t>Tenable OT Security (formerly Tenable.ot) up to 100 Assets - Maintenance Subscription.</t>
  </si>
  <si>
    <t>TOT-VP-500-M</t>
  </si>
  <si>
    <t>Tenable OT Security (formerly Tenable.ot) up to 500 Assets - Annual Maintenance.</t>
  </si>
  <si>
    <t>TOT-VP-2500-M</t>
  </si>
  <si>
    <t>Tenable OT Security (formerly Tenable.ot) up to 2500 Assets - Annual Maintenance.</t>
  </si>
  <si>
    <t>TOT-VP-10000-M</t>
  </si>
  <si>
    <t>Tenable OT Security (formerly Tenable.ot) up to 10,000 Assets - Annual Maintenance.</t>
  </si>
  <si>
    <t>TOT-VP-20000-M</t>
  </si>
  <si>
    <t>Tenable OT Security (formerly Tenable.ot) up to 20,000 Assets - Annual Maintenance.</t>
  </si>
  <si>
    <t>Nessus</t>
  </si>
  <si>
    <t>Nessus Pro</t>
  </si>
  <si>
    <t>Nessus Professional includes vulnerability assessment, configuration assessment and malware detection. Nessus Professional - On Premise - Annual Subscription.</t>
  </si>
  <si>
    <t>SERV-NES</t>
  </si>
  <si>
    <t>Nessus Professional - On Premise - Annual Subscription</t>
  </si>
  <si>
    <t xml:space="preserve">New </t>
  </si>
  <si>
    <t>SERV-NES-R</t>
  </si>
  <si>
    <t>Disti Portal &amp; eCom Store only.</t>
  </si>
  <si>
    <t>SERV-NES-2</t>
  </si>
  <si>
    <t>Nessus Professional - On Premise - Annual Subscription - 2 Year Subscription</t>
  </si>
  <si>
    <t>Nessus Professional includes vulnerability assessment, configuration assessment and malware detection. Nessus Professional - On Premise - Annual Subscription - 2 Year Subscription.</t>
  </si>
  <si>
    <t>SERV-NES-R2</t>
  </si>
  <si>
    <t>SERV-NES-3</t>
  </si>
  <si>
    <t>Nessus Professional - On Premise - Annual Subscription - 3 Year Subscription</t>
  </si>
  <si>
    <t>Nessus Professional includes vulnerability assessment, configuration assessment and malware detection. Nessus Professional - On Premise - Annual Subscription - 3 Year Subscription.</t>
  </si>
  <si>
    <t>SERV-NES-R3</t>
  </si>
  <si>
    <t>SERV-NES-4</t>
  </si>
  <si>
    <t>Nessus Professional - On Premise - Annual Subscription - 4 Year Subscription</t>
  </si>
  <si>
    <t>Nessus Professional includes vulnerability assessment, configuration assessment and malware detection. Nessus Professional - On Premise - Annual Subscription - 4 Year Subscription.</t>
  </si>
  <si>
    <t>SERV-NES-R4</t>
  </si>
  <si>
    <t>SERV-NES-5</t>
  </si>
  <si>
    <t>Nessus Professional - On Premise - Annual Subscription - 5 Year Subscription</t>
  </si>
  <si>
    <t>Nessus Professional includes vulnerability assessment, configuration assessment and malware detection. Nessus Professional - On Premise - Annual Subscription - 5 Year Subscription.</t>
  </si>
  <si>
    <t>SERV-NES-R5</t>
  </si>
  <si>
    <t>Nessus Expert</t>
  </si>
  <si>
    <t>Nessus Expert includes vulnerability assessment, configuration assessment, malware detection, infrastructure as code assessment, and external</t>
  </si>
  <si>
    <t>attack surface management. The external attack surface management is for up to 5 domains and is refreshed on a quarterly basis.</t>
  </si>
  <si>
    <t>SERV-NES-EXP</t>
  </si>
  <si>
    <t>Nessus Expert includes vulnerability assessment, configuration assessment, malware detection, infrastructure as code assessment, and external attack surface management. The external attack surface management is for up to 5 domains and is refreshed on a quarterly basis.</t>
  </si>
  <si>
    <t>SERV-NES-EXP-R</t>
  </si>
  <si>
    <t>SERV-NES-EXP-2</t>
  </si>
  <si>
    <t>Nessus Expert - 2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</si>
  <si>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- 2 Year Subscription.</t>
  </si>
  <si>
    <t>SERV-NES-EXP-R2</t>
  </si>
  <si>
    <t>SERV-NES-EXP-3</t>
  </si>
  <si>
    <t>Nessus Expert - 3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</si>
  <si>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- 3 Year Subscription.</t>
  </si>
  <si>
    <t>SERV-NES-EXP-R3</t>
  </si>
  <si>
    <t>SERV-NES-EXP-4</t>
  </si>
  <si>
    <t>Nessus Expert - 4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</si>
  <si>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- 4 Year Subscription.</t>
  </si>
  <si>
    <t>SERV-NES-EXP-R4</t>
  </si>
  <si>
    <t>SERV-NES-EXP-5</t>
  </si>
  <si>
    <t>Nessus Expert - 5 Year Subscription</t>
  </si>
  <si>
    <t>Nessus Expert includes vulnerability assessment, configuration assessment, malware detection, infrastructure as code assessment, and external attack surface management. The external attack surface management is for up to 5 domains and is refreshed on a quarterly basis. - 5 Year Subscription.</t>
  </si>
  <si>
    <t>SERV-NES-EXP-R5</t>
  </si>
  <si>
    <t>Nessus Expert Additional Domains &amp; FQDNs</t>
  </si>
  <si>
    <t>Nessus Expert Additional Domains and FQDNs allows the for the purchase 5 additional domains and 5 additional FQDNs.</t>
  </si>
  <si>
    <t>SERV-NES-EXP-DOM</t>
  </si>
  <si>
    <t>SERV-NES-EXP-DOM-R</t>
  </si>
  <si>
    <t>SERV-NES-EXP-DOM-2</t>
  </si>
  <si>
    <t>Nessus Expert Additional Domains &amp; FQDNs - 2 Year Subscription</t>
  </si>
  <si>
    <t>Nessus Expert Additional Domains and FQDNs allows the for the purchase 5 additional domains and 5 additional FQDNs. - 2 Year Subscription.</t>
  </si>
  <si>
    <t>SERV-NES-EXP-DOM-R2</t>
  </si>
  <si>
    <t>SERV-NES-EXP-DOM-3</t>
  </si>
  <si>
    <t>Nessus Expert Additional Domains &amp; FQDNs - 3 Year Subscription</t>
  </si>
  <si>
    <t>Nessus Expert Additional Domains and FQDNs allows the for the purchase 5 additional domains and 5 additional FQDNs. - 3 Year Subscription.</t>
  </si>
  <si>
    <t>SERV-NES-EXP-DOM-R3</t>
  </si>
  <si>
    <t>SERV-NES-EXP-DOM-4</t>
  </si>
  <si>
    <t>Nessus Expert Additional Domains &amp; FQDNs - 4 Year Subscription</t>
  </si>
  <si>
    <t>Nessus Expert Additional Domains and FQDNs allows the for the purchase 5 additional domains and 5 additional FQDNs. - 4 Year Subscription.</t>
  </si>
  <si>
    <t>SERV-NES-EXP-DOM-R4</t>
  </si>
  <si>
    <t>SERV-NES-EXP-DOM-5</t>
  </si>
  <si>
    <t>Nessus Expert Additional Domains &amp; FQDNs - 5 Year Subscription</t>
  </si>
  <si>
    <t>Nessus Expert Additional Domains and FQDNs allows the for the purchase 5 additional domains and 5 additional FQDNs. - 5 Year Subscription.</t>
  </si>
  <si>
    <t>SERV-NES-EXP-DOM-R5</t>
  </si>
  <si>
    <t>FedRAMP Pricing</t>
  </si>
  <si>
    <t>Tenable Vulnerability Management FedRAMP Moderate</t>
  </si>
  <si>
    <t>Tenable√Ç¬†Vulnerability Management (formerly Tenable.io) FedRAMP Moderate application licensed per asset. Includes</t>
  </si>
  <si>
    <t>vulnerability scanning, configuration assessment, Nessus scanners, NNM sensors, Nessus Agents, and API access.</t>
  </si>
  <si>
    <t>TIOVM-FRM</t>
  </si>
  <si>
    <t>Qty x $49.00</t>
  </si>
  <si>
    <t>Tenable√Ç¬†Vulnerability Management (formerly Tenable.io) FedRAMP Moderate application licensed per asset. Includes vulnerability scanning, configuration assessment, Nessus scanners, NNM sensors, Nessus Agents, and API access.</t>
  </si>
  <si>
    <t>$49,000 + [(Qty-1,000) x $23.80]</t>
  </si>
  <si>
    <t>$144,200 + [(Qty-5,000) x $14.00]</t>
  </si>
  <si>
    <t>$214,200 + [(Qty-10,000) x $7.70]</t>
  </si>
  <si>
    <t>$291,200 + [(Qty-20,000) x $5.25]</t>
  </si>
  <si>
    <t>$448,700 + [(Qty-50,000) x $4.55]</t>
  </si>
  <si>
    <t>$676,200 + [(Qty-100,000) x $4.20]</t>
  </si>
  <si>
    <t>Tenable Vulnerability Management Container FedRAMP Moderate</t>
  </si>
  <si>
    <t>Tenable Vulnerability Management Container(s) for Tenable Vulnerability Management FedRAMP Moderate.</t>
  </si>
  <si>
    <t>TIOVM-STNDC-FRM</t>
  </si>
  <si>
    <t>Standard Tenable Vulnerability Management Container FedRAMP Moderate</t>
  </si>
  <si>
    <t>Standard Tenable Vulnerability Management (formerly Tenable.io) Containers(s) included with Tenable Vulnerability Management FedRAMP Moderate purchase.</t>
  </si>
  <si>
    <t>TIOVM-AC-FRM</t>
  </si>
  <si>
    <t>Additional Tenable Vulnerbility Management FedRAMP Moderate Container</t>
  </si>
  <si>
    <t>Additional Tenable Vulnerability Management (formerly Tenable.io) FedRAMP Moderate Container.</t>
  </si>
  <si>
    <t>Tenable Web App Scanning FedRAMP Moderate</t>
  </si>
  <si>
    <t>Tenable Web App Scanning (formerly Tenable.io Web Application Scanning) FedRAMP Moderate application licensed per fully-qualified domain name (FQDN) - includes</t>
  </si>
  <si>
    <t>external scanning, OWASP Top 10 issues, HTML5 crawling, and full integration with Tenable Vulnerability Management (formerly Tenable.io) platform.</t>
  </si>
  <si>
    <t>TIO-WAS-FRM</t>
  </si>
  <si>
    <t>Qty x $1,470.00</t>
  </si>
  <si>
    <t>Tenable Web App Scanning (formerly Tenable.io Web Application Scanning) FedRAMP Moderate application licensed per fully-qualified domain name (FQDN) - includes external scanning, OWASP Top 10 issues, HTML5 crawling, and full integration with Tenable Vulnerability Management (formerly Tenable.io) platform.</t>
  </si>
  <si>
    <t>$14,700 + [(Qty-10) x $966.00]</t>
  </si>
  <si>
    <t>$53,340 + [(Qty-50) x $658.00]</t>
  </si>
  <si>
    <t>$86,240 + [(Qty-100) x $469.00]</t>
  </si>
  <si>
    <t>$133,140 + [(Qty-200) x $335.00]</t>
  </si>
  <si>
    <t>$233,640 + [(Qty-500) x $255.00]</t>
  </si>
  <si>
    <t>$361,140 + [(Qty-1,000) x $151.00]</t>
  </si>
  <si>
    <t>Agents Cloud Service FedRAMP Moderate</t>
  </si>
  <si>
    <t>Agents Cloud Service FedRAMP Moderate Annual Subscription - Add-On for Subscription Tenable Security</t>
  </si>
  <si>
    <t>Center (formerly Tenable.sc) and Tenable Security Center Plus (formerly Tenable.sc+) Products.</t>
  </si>
  <si>
    <t>AGT-CSS-FRM</t>
  </si>
  <si>
    <t>Qty x $11.90</t>
  </si>
  <si>
    <t>Agents Cloud Service FedRAMP Moderate Annual Subscription - Add-On for Subscription Tenable Security Center (formerly Tenable.sc) and Tenable Security Center Plus (formerly Tenable.sc+) Products.</t>
  </si>
  <si>
    <t>$11,900 + [(Qty-1,000) x $11.20]</t>
  </si>
  <si>
    <t>$56,700 + [(Qty-5,000) x $10.50]</t>
  </si>
  <si>
    <t>$109,200 + [(Qty-10,000) x $9.80]</t>
  </si>
  <si>
    <t>$207,200 + [(Qty-20,000) x $8.75]</t>
  </si>
  <si>
    <t>$469,700 + [(Qty-50,000) x $7.70]</t>
  </si>
  <si>
    <t>$854,700 + [(Qty-100,000) x $7.00]</t>
  </si>
  <si>
    <t>AGT-CSP-FRM</t>
  </si>
  <si>
    <t>MSSP Pricing</t>
  </si>
  <si>
    <t>Tenable Vulnerability Management - Assure MSSP Program</t>
  </si>
  <si>
    <t>Tenable Vulnerability Management: 1) Pricing is based on the total number of MSSP Tenable Vulnerability Management customer assets and not each individual MSSP customer assets. 2) Assure MSSP discounts apply. 3) Renewal based on original purchase. 4) For Partners moving</t>
  </si>
  <si>
    <t>into the next pricing tier, the next tier price (lower price) will apply to the entire purchase. 5) MSSP customers are not re-priced once the next pricing tier is achieved. 6) Pricing is not available for existing Tenable customers currently utilizing the product.</t>
  </si>
  <si>
    <t>MSSP</t>
  </si>
  <si>
    <t>Tenable Vulnerability Management: 1) Pricing is based on the total number of MSSP Tenable Vulnerability Management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</si>
  <si>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Lumin - Assure MSSP Program</t>
  </si>
  <si>
    <t>Tenable Lumin: 1) Pricing is based on the total number of MSSP Tenable Lumin customer assets and not each individual MSSP customer assets. 2) Assure MSSP discounts apply. 3) Renewal based on original purchase. 4) For Partners moving into the next pricing</t>
  </si>
  <si>
    <t>tier, the next tier price (lower price) will apply to the entire purchase. 5) MSSP customers are not re-priced once the next pricing tier is achieved. 6) Pricing is not available for existing Tenable customers currently utilizing the product.</t>
  </si>
  <si>
    <t>Tenable Lumin: 1) Pricing is based on the total number of MSSP Tenable Lumin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</si>
  <si>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One - Assure MSSP Program</t>
  </si>
  <si>
    <t>Tenable One: 1) Pricing is based on the total number of MSSP Tenable One customer assets and not each individual MSSP customer assets. 2) Assure MSSP discounts apply. 3) Renewal based on original purchase. 4) For Partners moving into the next pricing</t>
  </si>
  <si>
    <t>$0 + [(Qty-1,000) x $30.51]</t>
  </si>
  <si>
    <t>$0 + [(Qty-50,000) x $26.78]</t>
  </si>
  <si>
    <t>$0 + [(Qty-100,000) x $23.52]</t>
  </si>
  <si>
    <t>$0 + [(Qty-250,000) x $20.66]</t>
  </si>
  <si>
    <t>$0 + [(Qty-500,000) x $18.13]</t>
  </si>
  <si>
    <t>$0 + [(Qty-750,000) x $15.92]</t>
  </si>
  <si>
    <t>Tenable One Standard - Assure MSSP Program</t>
  </si>
  <si>
    <t>Tenable One: 1) Pricing is based on the total number of MSSP Tenable One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</si>
  <si>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One Enterprise - Assure MSSP Program</t>
  </si>
  <si>
    <t>Tenable Security Center Plus - Assure MSSP Program</t>
  </si>
  <si>
    <t>Tenable Security Center Plus: 1) Pricing is based on the total number of MSSP Tenable Security Center Plus customer IPs and not each individual MSSP customer IPs. 2) Assure MSSP discounts apply. 3) Renewal based on original purchase. 4) For Partners moving into</t>
  </si>
  <si>
    <t>the next pricing tier, the next tier price (lower price) will apply to the entire purchase. 5) MSSP customers are not re-priced once the next pricing tier is achieved. 6) Pricing is not available for existing Tenable customers currently utilizing the product.</t>
  </si>
  <si>
    <t>Tenable Security Center Plus: 1) Pricing is based on the total number of MSSP Tenable Security Center Plus customer IPs and not each individual MSSP customer IPs.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</si>
  <si>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Cloud Security - Assure MSSP Program</t>
  </si>
  <si>
    <t>Tenable Cloud Security: 1) Pricing is based on the total number of MSSP Tenable Cloud Security customer cloud resources and not each individual MSSP customer cloud resources. 2) Assure MSSP discounts apply. 3) Renewal based on original purchase. 4) For Partners moving</t>
  </si>
  <si>
    <t>Tenable Cloud Security: 1) Pricing is based on the total number of MSSP Tenable Cloud Security customer cloud resources and not each individual MSSP customer cloud resources.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</si>
  <si>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Identity Exposure - Assure MSSP Program</t>
  </si>
  <si>
    <t>Tenable Identity Exposure: 1) Pricing is based on the total number of MSSP Tenable Identity Exposure customer identities and not each individual MSSP customer identities. 2) Assure MSSP discounts apply. 3) Renewal based on original purchase. 4) For Partners moving</t>
  </si>
  <si>
    <t>Tenable Identity Exposure: 1) Pricing is based on the total number of MSSP Tenable Identity Exposure customer identities and not each individual MSSP customer identities.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</si>
  <si>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Attack Surface Management - Fortnightly Frequency - Assure MSSP Program</t>
  </si>
  <si>
    <t>Tenable Attack Surface Management: 1) Pricing is based on the total number of MSSP Tenable Attack Surface Management customer observable objects and not each individual MSSP customer observable objects. 2) Assure MSSP discounts apply. 3) Renewal based on original purchase. 4) For</t>
  </si>
  <si>
    <t>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</si>
  <si>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Attack Surface Management: 1) Pricing is based on the total number of MSSP Tenable Attack Surface Management customer observable objects and not each individual MSSP customer observable objects.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</si>
  <si>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OT Security - Assure MSSP Program</t>
  </si>
  <si>
    <t>Tenable OT Security: 1) Pricing is based on the total number of MSSP Tenable OT Security customer assets and not each individual MSSP customer assets. 2) Assure MSSP discounts apply. 3) Renewal based on original purchase. 4) For Partners moving into the next</t>
  </si>
  <si>
    <t>pricing tier, the next tier price (lower price) will apply to the entire purchase. 5) MSSP customers are not re-priced once the next pricing tier is achieved. 6) Pricing is not available for existing Tenable customers currently utilizing the product.</t>
  </si>
  <si>
    <t>Tenable OT Security: 1) Pricing is based on the total number of MSSP Tenable OT Security customer assets and not each individual MSSP customer assets. 2) Assure MSSP discounts apply. 3) Renewal based on original purchase. 4) For Partners moving into the next pricing tier, the next tier price (lower price) will apply to the entire purchase. 5) MSSP customers are not re-priced once the next pricing tier is achieved. 6) Pricing is not available for existing Tenable customers currently utilizing the product.</t>
  </si>
  <si>
    <t>Tenable CIEM - Assure MSSP Program</t>
  </si>
  <si>
    <t>Tenable CIEM: 1) Pricing is based on the total number of MSSP Tenable CIEM customer cloud resources and not each individual MSSP customer cloud resources. 2) Assure MSSP discounts apply. 3) Renewal based on original purchase. 4) For Partners moving into the</t>
  </si>
  <si>
    <t>next pricing tier, the next tier price (lower price) will apply to the entire purchase. 5) MSSP customers are not re-priced once the next pricing tier is achieved. 6) Pricing is not available for existing Tenable customers currently utilizing the product.</t>
  </si>
  <si>
    <t>$0 + [(Qty-1,000) x $76.28]</t>
  </si>
  <si>
    <t>$0 + [(Qty-50,000) x $66.96]</t>
  </si>
  <si>
    <t>$0 + [(Qty-100,000) x $58.80]</t>
  </si>
  <si>
    <t>$0 + [(Qty-250,000) x $51.64]</t>
  </si>
  <si>
    <t>$0 + [(Qty-500,000) x $45.32]</t>
  </si>
  <si>
    <t>$0 + [(Qty-750,001) x $39.80]</t>
  </si>
  <si>
    <t>Tenable Cloud Security Standard - Assure MSSP Program</t>
  </si>
  <si>
    <t>Tenable Cloud Security Standard: 1) Pricing is based on the total number of MSSP Tenable Cloud Security Standard customer cloud resources and not each individual MSSP customer cloud resources. 2) Assure MSSP discounts apply. 3) Renewal based on original purchase. 4) For Partners</t>
  </si>
  <si>
    <t>moving into the next pricing tier, the next tier price (lower price) will apply to the entire purchase. 5) MSSP customers are not re-priced once the next pricing tier is achieved. 6) Pricing is not available for existing Tenable customers currently utilizing the product.</t>
  </si>
  <si>
    <t>$0 + [(Qty-1,000) x $108.97]</t>
  </si>
  <si>
    <t>$0 + [(Qty-50,000) x $95.66]</t>
  </si>
  <si>
    <t>$0 + [(Qty-100,000) x $84.00]</t>
  </si>
  <si>
    <t>$0 + [(Qty-250,000) x $73.77]</t>
  </si>
  <si>
    <t>$0 + [(Qty-500,000) x $64.74]</t>
  </si>
  <si>
    <t>$0 + [(Qty-750,001) x $56.86]</t>
  </si>
  <si>
    <t>Tenable Cloud Security Enterprise - Assure MSSP Program</t>
  </si>
  <si>
    <t>Tenable Cloud Security Enterprise: 1) Pricing is based on the total number of MSSP Tenable Cloud Security Enterprise customer cloud resources and not each individual MSSP customer cloud resources. 2) Assure MSSP discounts apply. 3) Renewal based on original purchase. 4) For Partners</t>
  </si>
  <si>
    <t>$0 + [(Qty-1,000) x $163.46]</t>
  </si>
  <si>
    <t>$0 + [(Qty-50,000) x $143.49]</t>
  </si>
  <si>
    <t>$0 + [(Qty-100,000) x $126.00]</t>
  </si>
  <si>
    <t>$0 + [(Qty-250,000) x $110.66]</t>
  </si>
  <si>
    <t>$0 + [(Qty-500,000) x $97.11]</t>
  </si>
  <si>
    <t>$0 + [(Qty-750,001) x $85.29]</t>
  </si>
  <si>
    <t>Educational Program Pricing</t>
  </si>
  <si>
    <t>Tenable Security Center Educational Pricing Program</t>
  </si>
  <si>
    <t>Tenable Security Center (formerly Tenable.sc) Educational Pricing Program - Annual Subscription.</t>
  </si>
  <si>
    <t>TSC-EDU</t>
  </si>
  <si>
    <t>Edu</t>
  </si>
  <si>
    <t>Qty x $13.00</t>
  </si>
  <si>
    <t>$13,000 + [(Qty-1,000) x $6.50]</t>
  </si>
  <si>
    <t>$39,000 + [(Qty-5,000) x $3.50]</t>
  </si>
  <si>
    <t>$56,500 + [(Qty-10,000) x $2.00]</t>
  </si>
  <si>
    <t>$76,500 + [(Qty-20,000) x $1.625]</t>
  </si>
  <si>
    <t>$125,250 + [(Qty-50,000) x $1.375]</t>
  </si>
  <si>
    <t>$194,000 + [(Qty-100,000) x $1.25]</t>
  </si>
  <si>
    <t>Tenable Security Center Plus Educational Pricing Program</t>
  </si>
  <si>
    <t>Tenable Security Center Plus (formerly Tenable.sc+) Educational Pricing Program Includes scanners, 1GB NNM, Must</t>
  </si>
  <si>
    <t>match Tenable Security Center Plus (formerly Tenable.sc+) license count if upgrading - Annual Subscription.</t>
  </si>
  <si>
    <t>TSCCV-EDU</t>
  </si>
  <si>
    <t>Tenable Security Center Plus (formerly Tenable.sc+) Educational Pricing Program Includes scanners, 1GB NNM, Must match Tenable Security Center Plus (formerly Tenable.sc+) license count if upgrading - Annual Subscription.</t>
  </si>
  <si>
    <t>$104,000 + [(Qty-20,000) x $1.875]</t>
  </si>
  <si>
    <t>$160,250 + [(Qty-50,000) x $1.625]</t>
  </si>
  <si>
    <t>$241,500 + [(Qty-100,000) x $1.50]</t>
  </si>
  <si>
    <t>Tenable Vulnerability Management Educational Program Pricing</t>
  </si>
  <si>
    <t>Tenable Vulnerability Management (formerly Tenable.io) Educational Program Pricing - Annual Subscription.</t>
  </si>
  <si>
    <t>TIOVM-EDU</t>
  </si>
  <si>
    <t>Consoles &amp; Containers for Educational Pricing Program</t>
  </si>
  <si>
    <t>Standard Consoles and Containers included with Educational purchases of Tenable Security Center, Tenable Security Center Plus, and Tenable Vulnerability Management.</t>
  </si>
  <si>
    <t>TSC-STNDC-EDU</t>
  </si>
  <si>
    <t>Standard Tenable Security Center Console for EDU</t>
  </si>
  <si>
    <t>Standard Tenable Security Center (formerly Tenable.sc) Console(s) included with Tenable Security Center (formerly Tenable.sc) EDU purchase.</t>
  </si>
  <si>
    <t>TSCCV-STNDC-EDU</t>
  </si>
  <si>
    <t>Standard Tenable Security Center Plus Console for EDU</t>
  </si>
  <si>
    <t>Standard Tenable Security Center (formerly Tenable.sc) Console(s) included with Tenable Security Center Plus (formerly Tenable.sc+) EDU purchase.</t>
  </si>
  <si>
    <t>TIOVM-STNDC-EDU</t>
  </si>
  <si>
    <t>Standard Tenable Vulnerability Management Container for EDU</t>
  </si>
  <si>
    <t>Standard Tenable Containers(s) included with Tenable Vulnerability Management (formerly Tenable.io) EDU purchase.</t>
  </si>
  <si>
    <t>Tenable Identity Exposure Educational Program Pricing - Cloud Service</t>
  </si>
  <si>
    <t>Tenable Identity Exposure (formerly Tenable.ad) Educational Pricing Program - Cloud Service.</t>
  </si>
  <si>
    <t>TAD-CS-EDU</t>
  </si>
  <si>
    <t>Qty x $20.625</t>
  </si>
  <si>
    <t>$20,625 + [(Qty-1,000) x $10.20]</t>
  </si>
  <si>
    <t>$61,425 + [(Qty-5,000) x $6.00]</t>
  </si>
  <si>
    <t>$91,425 + [(Qty-10,000) x $3.30]</t>
  </si>
  <si>
    <t>$124,425 + [(Qty-20,000) x $2.25]</t>
  </si>
  <si>
    <t>$191,925 + [(Qty-50,000) x $1.95]</t>
  </si>
  <si>
    <t>$289,425 + [(Qty-100,000) x $1.80]</t>
  </si>
  <si>
    <t>Tenable Identity Exposure Educational Program Pricing - On Premise</t>
  </si>
  <si>
    <t>Tenable Identity Exposure (formerly Tenable.ad) Educational Pricing Program - On Premise.</t>
  </si>
  <si>
    <t>TAD-OP-EDU</t>
  </si>
  <si>
    <t>Tenable OT Security Educational Program Pricing</t>
  </si>
  <si>
    <t>Tenable OT Security (formerly Tenabl.ot) Educational Pricing Program includes asset inventory, active querying, passive</t>
  </si>
  <si>
    <t>monitoring, vulnerability management, NNM sensors, and configuration control. Annual Subscription is licensed per Asset.</t>
  </si>
  <si>
    <t>TOT-EDU</t>
  </si>
  <si>
    <t>Qty x $27.50</t>
  </si>
  <si>
    <t>Tenable OT Security (formerly Tenabl.ot) Educational Pricing Program includes asset inventory, active querying, passive monitoring, vulnerability management, NNM sensors, and configuration control. Annual Subscription is licensed per Asset.</t>
  </si>
  <si>
    <t>$27,500 + [(Qty-1,000) x $13.60]</t>
  </si>
  <si>
    <t>$81,900 + [(Qty-5,000) x $8.00]</t>
  </si>
  <si>
    <t>$121,900 + [(Qty-10,000) x $4.40]</t>
  </si>
  <si>
    <t>$165,900 + [(Qty-20,000) x $3.00]</t>
  </si>
  <si>
    <t>$255,900 + [(Qty-50,000) x $2.60]</t>
  </si>
  <si>
    <t>$385,900 + [(Qty-100,000) x $2.40]</t>
  </si>
  <si>
    <t>Technical Support</t>
  </si>
  <si>
    <t>Additional technical support subscriptions that can be purchased in conjunction with products.</t>
  </si>
  <si>
    <t>TECH-SUP-ADV</t>
  </si>
  <si>
    <t>Advanced Support</t>
  </si>
  <si>
    <t>Tenable Professional Services</t>
  </si>
  <si>
    <t>Advanced Support for a Nessus Professional License.</t>
  </si>
  <si>
    <t>TECH-SUP-ADV-4</t>
  </si>
  <si>
    <t>Advanced Support - 4 Year Subscription</t>
  </si>
  <si>
    <t>Advanced Support for a Nessus Professional License - 4 Year Subscription.</t>
  </si>
  <si>
    <t>TECH-SUP-ADV-5</t>
  </si>
  <si>
    <t>Advanced Support - 5 Year Subscription</t>
  </si>
  <si>
    <t>Advanced Support for a Nessus Professional License - 5 Year Subscription.</t>
  </si>
  <si>
    <t>TECH-SUP-PREM</t>
  </si>
  <si>
    <t>Premier Support</t>
  </si>
  <si>
    <t>Premier Support for Tenable Enterprise Customers.</t>
  </si>
  <si>
    <t>TECH-SUP-ELITE</t>
  </si>
  <si>
    <t>Elite Support</t>
  </si>
  <si>
    <t>Elite Support for Tenable Enterprise.</t>
  </si>
  <si>
    <t>20% of entire Enterprise Footprint value, or minimum cost of $60,000.</t>
  </si>
  <si>
    <t>TECH-SUP-ELITE-ADD</t>
  </si>
  <si>
    <t>Elite Support Additional Contact</t>
  </si>
  <si>
    <t>1 Additional Authorized Account Contact for Elite Support.</t>
  </si>
  <si>
    <t>TECH-SUP-TSOM</t>
  </si>
  <si>
    <t>Annual Managed Support</t>
  </si>
  <si>
    <t>Tenable Technical Support Operations Manager - Annual Subscription - Requires Elite or Dedicated Elite Support Purchase.</t>
  </si>
  <si>
    <t>TECH-SUP-TSE</t>
  </si>
  <si>
    <t>Annual Dedicated Support</t>
  </si>
  <si>
    <t>Tenable Dedicated Elite Support - Annual Subscription.</t>
  </si>
  <si>
    <t>Training &amp; Services</t>
  </si>
  <si>
    <t>Services</t>
  </si>
  <si>
    <t>Services provided by Tenable that can be purchased.</t>
  </si>
  <si>
    <t>SVC-ACC-QS-RMT</t>
  </si>
  <si>
    <t>Quick Start Remote for Tenable Cloud Security</t>
  </si>
  <si>
    <t>Flat Fee</t>
  </si>
  <si>
    <t>Quick Start Remote for Tenable Cloud Security (formerly Tenable.cs).</t>
  </si>
  <si>
    <t>No</t>
  </si>
  <si>
    <t>SVC-TAD-QS20-ONS</t>
  </si>
  <si>
    <t>Quick Start Deploy Onsite Implementation for Tenable Identity Exposure</t>
  </si>
  <si>
    <t>Quick Start Deploy Onsite Implementation for Tenable Identity Exposure (formerly Tenable.ad). Actual travel and expenses to be billed seperately.</t>
  </si>
  <si>
    <t>Actual travel and expenses to be billed separately.</t>
  </si>
  <si>
    <t>Yes</t>
  </si>
  <si>
    <t>SVC-TAD-QS20-RMT</t>
  </si>
  <si>
    <t>Quick Start Deploy Remote Implementation for Tenable Identity Exposure</t>
  </si>
  <si>
    <t>Quick Start Deploy Remote Implementation for Tenable Identity Exposure (formerly Tenable.ad).</t>
  </si>
  <si>
    <t>SVC-TIO-QS10-RMT</t>
  </si>
  <si>
    <t>Quick Start Onboard Remote for Tenable Vulnerability Management</t>
  </si>
  <si>
    <t>Quick Start Onboard Remote for Tenable Vulnerability Managemant (formerly Tenable.io).</t>
  </si>
  <si>
    <t>SVC-TIO-QS20-ONS</t>
  </si>
  <si>
    <t>Quick Start Deploy Onsite for Tenable Vulnerability Management</t>
  </si>
  <si>
    <t>Quick Start Deploy Onsite for Tenable Vulnerability Management (formerly Tenable.io). Actual travel and expenses to be billed separately.</t>
  </si>
  <si>
    <t>SVC-TIO-QS20-RMT</t>
  </si>
  <si>
    <t>Quick Start Deploy Remote for Tenable Vulnerability Management</t>
  </si>
  <si>
    <t>Quick Start Deploy Remote for Tenable Vulnerability Management (formerly Tenable.io).</t>
  </si>
  <si>
    <t>SVC-TIO-QS40-ONS</t>
  </si>
  <si>
    <t>Quick Start Adopt Onsite for Tenable Vulnerability Management</t>
  </si>
  <si>
    <t>Quick Start Adopt Onsite for Tenable Vulnerability Management (formerly Tenable.io). Actual travel and expenses to be billed separately.</t>
  </si>
  <si>
    <t>SVC-TIO-QS40-RMT</t>
  </si>
  <si>
    <t>Quick Start Adopt Remote for Tenable Vulnerability Management</t>
  </si>
  <si>
    <t>Quick Start Adopt Remote for Tenable Vulnerability Management (formerly Tenable.io).</t>
  </si>
  <si>
    <t>SVC-TIO-QS80-ONS</t>
  </si>
  <si>
    <t>Quick Start Optimize Onsite for Tenable Vulnerability Management</t>
  </si>
  <si>
    <t>Quick Start Optimize Onsite for Tenable Vulnerability Management (formerly Tenable.io). Actual travel and expenses to be billed separately.</t>
  </si>
  <si>
    <t>SVC-TIO-QS80-RMT</t>
  </si>
  <si>
    <t>Quick Start Optimize Remote for Tenable Vulnerability Management</t>
  </si>
  <si>
    <t>Quick Start Optimize Remote for Tenable Vulnerability Management (formerly Tenable.io).</t>
  </si>
  <si>
    <t>SVC-IE-OPT-RMT</t>
  </si>
  <si>
    <t>Remote Optimization Service for Tenable Identity Exposure</t>
  </si>
  <si>
    <t>Per Day</t>
  </si>
  <si>
    <t>$9,950.00 per Day</t>
  </si>
  <si>
    <t>Tenable Identity Exposure Optimization Service remote delivery (on-prem or SaaS).</t>
  </si>
  <si>
    <t>SVC-TOT-QS-ONS</t>
  </si>
  <si>
    <t>Quick Start Onsite Implementation for Tenable OT Security</t>
  </si>
  <si>
    <t>Quick Start Onsite Implementation for Tenable OT Security (formerly Tenable.ot) - T&amp;E to be billed seperately.</t>
  </si>
  <si>
    <t>SVC-TOT-QS-RMT</t>
  </si>
  <si>
    <t>Quick Start Remote Implementation for Tenable OT Security</t>
  </si>
  <si>
    <t>Quick Start Remote Implementation for Tenable OT Security (formerly Tenable.ot).</t>
  </si>
  <si>
    <t>SVC-TSC-QS20-ONS</t>
  </si>
  <si>
    <t>Quick Start Deploy Onsite for Tenable Security Center</t>
  </si>
  <si>
    <t>Quick Start Deploy Onsite for Tenable Security Center (formerly Tenable.sc). Actual travel and expenses to be billed separately.</t>
  </si>
  <si>
    <t>SVC-TSC-QS20-RMT</t>
  </si>
  <si>
    <t>Quick Start Deploy Remote for Tenable Security Center</t>
  </si>
  <si>
    <t>Quick Start Deploy Remote for Tenable Security Center (formerly Tenable.sc).</t>
  </si>
  <si>
    <t>SVC-TSC-QS40-ONS</t>
  </si>
  <si>
    <t>Quick Start Adopt Onsite for Tenable Security Center</t>
  </si>
  <si>
    <t>Quick Start Adopt Onsite for Tenable Security Center (formerly Tenable.sc). Actual travel and expenses to be billed separately.</t>
  </si>
  <si>
    <t>SVC-TSC-QS40-RMT</t>
  </si>
  <si>
    <t>Quick Start Adopt Remote for Tenable Security Center</t>
  </si>
  <si>
    <t>Quick Start Adopt Remote for Tenable Security Center (formerly Tenable.sc).</t>
  </si>
  <si>
    <t>SVC-TSC-QS80-ONS</t>
  </si>
  <si>
    <t>Quick Start Optimize Onsite for Tenable Security Center</t>
  </si>
  <si>
    <t>Quick Start Optimize Onsite for Tenable Securit Center (formerly Tenable.sc). Actual travel and expenses to be billed separately.</t>
  </si>
  <si>
    <t>SVC-TSC-QS80-RMT</t>
  </si>
  <si>
    <t>Quick Start Optimize Remote for Tenable Security Center</t>
  </si>
  <si>
    <t>Quick Start Optimize Remote for Tenable Security Center (formerly Tenable.sc).</t>
  </si>
  <si>
    <t>SVC-WAS-QS-ONS</t>
  </si>
  <si>
    <t>Quick Start Onsite Implementation for Web App Scanning</t>
  </si>
  <si>
    <t>Quick Start Onsite Implementation for Tenable Web App Scanning (formerly Tenable.io Web Application Scanning) - T&amp;E to be billed seperately.</t>
  </si>
  <si>
    <t>SVC-WAS-QS-RMT</t>
  </si>
  <si>
    <t>Quick Start Remote Implementation for Web App Scanning</t>
  </si>
  <si>
    <t>Quick Start Remote Implementation for Tenable Web App Scanning (formerly Tenable.io Web Application Scanning).</t>
  </si>
  <si>
    <t>SVC-ALL-HC-ONS</t>
  </si>
  <si>
    <t>Health Check Onsite</t>
  </si>
  <si>
    <t>Health Check Onsite (Actual travel and expenses to be billed seperately).</t>
  </si>
  <si>
    <t>SVC-ALL-HC-RMT</t>
  </si>
  <si>
    <t>Health Check Remote</t>
  </si>
  <si>
    <t>Health Check Remote.</t>
  </si>
  <si>
    <t>SVC-TOT-HC-ONS</t>
  </si>
  <si>
    <t>Health Check Onsite for Tenable OT Security</t>
  </si>
  <si>
    <t>Health Check Onsite for Tenable OT Security (formerly Tenable.ot) with travel and expense included in the fee.</t>
  </si>
  <si>
    <t>Included</t>
  </si>
  <si>
    <t>SVC-TOT-HC-RMT</t>
  </si>
  <si>
    <t>Health Check Remote for Tenable OT Security</t>
  </si>
  <si>
    <t>Health Check Remote for Tenable OT Security (formerly Tenable.ot).</t>
  </si>
  <si>
    <t>PROF-SVC-CEW</t>
  </si>
  <si>
    <t>Cyber Exposure Workshop</t>
  </si>
  <si>
    <t>Cyber Exposure Workshop. Actual travel and expenses to be billed separately.</t>
  </si>
  <si>
    <t>SVC-ONE-DAW-ONS</t>
  </si>
  <si>
    <t>Onsite Design &amp; Architecture Workshop for Tenable One</t>
  </si>
  <si>
    <t>Tenable One Design &amp; Architecture Workshop onsite delivery. T&amp;E billed separately.</t>
  </si>
  <si>
    <t>SVC-ONE-DAW-RMT</t>
  </si>
  <si>
    <t>Remote Design &amp; Architecture Workshop for Tenable One</t>
  </si>
  <si>
    <t>Tenable One Design &amp; Architecture Workshop remote delivery.</t>
  </si>
  <si>
    <t>PROF-SVC-ARCH-HR</t>
  </si>
  <si>
    <t>Professional Services Architect Hourly Rate</t>
  </si>
  <si>
    <t>New; Upgrade</t>
  </si>
  <si>
    <t>Per Hour</t>
  </si>
  <si>
    <t>$360.00 per Hour</t>
  </si>
  <si>
    <t>ProServ Architect Hourly. T&amp;E billed separately for onsite work.</t>
  </si>
  <si>
    <t>T&amp;E billed separately for onsite work.</t>
  </si>
  <si>
    <t>PROF-SVC-ARFC-HR</t>
  </si>
  <si>
    <t>Professional Services Architect with Federal Clearance Hourly Rate</t>
  </si>
  <si>
    <t>$435.00 per Hour</t>
  </si>
  <si>
    <t>Professional Services Architect with Federal Clearance Hourly Rate. T&amp;E billed separately for onsite work.</t>
  </si>
  <si>
    <t>PROF-SVC-HR</t>
  </si>
  <si>
    <t>Security Consultant Hourly Rate</t>
  </si>
  <si>
    <t>$300.00 per Hour</t>
  </si>
  <si>
    <t>Security Consultant Hourly Rate.</t>
  </si>
  <si>
    <t>PROF-SVC-RES</t>
  </si>
  <si>
    <t>Professional Services - 1 Monthly Rate - must be scheduled as consecutive months.</t>
  </si>
  <si>
    <t>Per Month</t>
  </si>
  <si>
    <t>$55,450.00 per Month</t>
  </si>
  <si>
    <t>Security Consultant Monthly Rate - must be scheduled as consecutive months. Single consultant 140 hours per month. Quantity equals number of months and multiples of 3 are preferred.</t>
  </si>
  <si>
    <t>PROF-SVC-MLST</t>
  </si>
  <si>
    <t>Security Consultant Project Milestone</t>
  </si>
  <si>
    <t>Security Consultant Project Milestone. Actual travel and expenses to be billed separately for any work that is completed onsite. For use only in fixed price contracts exclusive of Residents.</t>
  </si>
  <si>
    <t>Price is as quoted per statement of work. Actual travel and expenses billed separately for any work that is completed onsite.</t>
  </si>
  <si>
    <t>STF-AUG-40</t>
  </si>
  <si>
    <t>Staff Augmentation Weekly</t>
  </si>
  <si>
    <t>40 hours of T&amp;M services; 1 onsite visit with T&amp;E included; Work to be done under customer's direction; Must be scheduled within 90 days of purchase and completed within 6 months of purchase. No SoW required.</t>
  </si>
  <si>
    <t>Training</t>
  </si>
  <si>
    <t>Training provided by Tenable that can be purchased.</t>
  </si>
  <si>
    <t>TRG-TAD-ESS-PCLS</t>
  </si>
  <si>
    <t>2 Day Private Training - Tenable Identity Exposure Specialist Course</t>
  </si>
  <si>
    <t>Tenable Training</t>
  </si>
  <si>
    <t>2 Day Private Training for up to 15 participants - Tenable Identity Exposure (formerly Tenable.ad) Specialist Course - T&amp;E to be billed separately if applicable.</t>
  </si>
  <si>
    <t>TRG-TIO-ADV-PCLS</t>
  </si>
  <si>
    <t>2 Day Private Training - Tenable Vulnerability Management Expert</t>
  </si>
  <si>
    <t>2 Day Private Training for up to 15 participants - Tenable Vulnerability Management (formerly Tenable.io) Expert - T&amp;E to be billed separately if applicable.</t>
  </si>
  <si>
    <t>TRG-TIO-ESS-PCLS</t>
  </si>
  <si>
    <t>2 Day Private Training - Tenable Vulnerability Management Specialist Course</t>
  </si>
  <si>
    <t>2 Day Private Training for up to 15 participants - Tenable Vulnerability Management (formerly Tenable.io) Specialist Course - T&amp;E to be billed separately if applicable.</t>
  </si>
  <si>
    <t>TRG-TOT-ESS-PCLS</t>
  </si>
  <si>
    <t>2 Day Private Training - Tenable OT Security Specialist Course</t>
  </si>
  <si>
    <t>2 Day Private Training for up to 15 participants - Tenable OT Security (formerly Tenable.ot) Specialist Course - T&amp;E to be billed separately if applicable.</t>
  </si>
  <si>
    <t>TRG-TSC-ADV-PCLS</t>
  </si>
  <si>
    <t>2 Day Private Training - Tenable Security Center Expert</t>
  </si>
  <si>
    <t>2 Day Private Training for up to 15 participants - Tenable Security Center (formerly Tenable.sc) Expert - T&amp;E to be billed separately if applicable.</t>
  </si>
  <si>
    <t>TRG-TSC-ESS-PCLS</t>
  </si>
  <si>
    <t>2 Day Private Training - Tenable Security Center Specialist Course</t>
  </si>
  <si>
    <t>2 Day Private Training for up to 15 participants - Tenable Security Center (formerly Tenable.sc) Specialist Course - T&amp;E to be billed separately if applicable.</t>
  </si>
  <si>
    <t>TRG-PCLS-ADD</t>
  </si>
  <si>
    <t>Additional Seat for Private Training Class</t>
  </si>
  <si>
    <t>Per Person</t>
  </si>
  <si>
    <t>$1,100.00 per Person</t>
  </si>
  <si>
    <t>1 Additional Seat for Private Training Class - Limit of 5 per class.</t>
  </si>
  <si>
    <t>TRG-TAD-ESS-SEAT</t>
  </si>
  <si>
    <t>2 Day Seat - Tenable Identity Exposure Specialist Course</t>
  </si>
  <si>
    <t>$2,200.00 per Person</t>
  </si>
  <si>
    <t>2 Day Seat - Access for 1 person to attend an available session of Tenable Identity Exposure (formerly Tenable.ad) Specialist Course.</t>
  </si>
  <si>
    <t>TRG-TIO-ADV-SEAT</t>
  </si>
  <si>
    <t>2 Day Seat - Tenable Vulnerability Management Expert</t>
  </si>
  <si>
    <t>2 Day Seat - Access for 1 person to attend an available session of Tenable Vulnerability Management (formerly Tenable.io) Expert.</t>
  </si>
  <si>
    <t>TRG-TIO-ESS-SEAT</t>
  </si>
  <si>
    <t>2 Day Seat - Tenable Vulnerability Management Specialist Course</t>
  </si>
  <si>
    <t>2 Day Seat - Access for 1 person to attend an available session of Tenable Vulnerability Management (formerly Tenable.io) Specialist Course.</t>
  </si>
  <si>
    <t>TRG-TOT-ESS-SEAT</t>
  </si>
  <si>
    <t>2 Day Seat - Tenable OT Security Specialist Course</t>
  </si>
  <si>
    <t>2 Day Seat - Access for 1 person to attend an available session of Tenable OT Security (formerly Tenable.ot) Specialist Course.</t>
  </si>
  <si>
    <t>TRG-TSC-ADV-SEAT</t>
  </si>
  <si>
    <t>2 Day Seat - Tenable Security Center Expert</t>
  </si>
  <si>
    <t>2 Day Seat - Access for 1 person to attend an available session of Tenable Security Center (formerly Tenable.sc) Expert.</t>
  </si>
  <si>
    <t>TRG-TSC-ESS-SEAT</t>
  </si>
  <si>
    <t>2 Day Seat - Tenable Security Center Specialist Course</t>
  </si>
  <si>
    <t>2 Day Seat - Access for 1 person to attend an available session of Tenable Security Center (formerly Tenable.sc) Specialist Course.</t>
  </si>
  <si>
    <t>TRG-CUSTOM-MLST</t>
  </si>
  <si>
    <t>Custom Training Milestone</t>
  </si>
  <si>
    <t>Custom Training Milestone.</t>
  </si>
  <si>
    <t>Price is as quoted per statement of work.</t>
  </si>
  <si>
    <t>TRG-NES-ADV-SEAT</t>
  </si>
  <si>
    <t>Nessus Advanced On-Demand Training</t>
  </si>
  <si>
    <t>$110.00 per Person</t>
  </si>
  <si>
    <t>1 Year access to Nessus Advanced On Demand Video course for 1 person. Builds on Nessus Fundamentals course.</t>
  </si>
  <si>
    <t>TRG-NES-FND-SEAT</t>
  </si>
  <si>
    <t>Nessus Fundamentals On-Demand Training</t>
  </si>
  <si>
    <t>$275.00 per Person</t>
  </si>
  <si>
    <t>1 Year Access to Nessus Fundamentals On-Demand Video Course for 1 person.</t>
  </si>
  <si>
    <t>EXM-TIO-ADV-WTN</t>
  </si>
  <si>
    <t>Tenable Vulnerability Management Expert Written Exam</t>
  </si>
  <si>
    <t>Per Attempt</t>
  </si>
  <si>
    <t>$215.00 per Attempt</t>
  </si>
  <si>
    <t>1 Exam Attempt - Must pass the written and practical to certify.</t>
  </si>
  <si>
    <t>EXM-TIO-ESS-WTN</t>
  </si>
  <si>
    <t>Tenable Vulnerability Management Specialist Written Exam</t>
  </si>
  <si>
    <t>EXM-TOT-ESS-WTN</t>
  </si>
  <si>
    <t>Tenable OT Security Specialist Written Exam</t>
  </si>
  <si>
    <t>EXM-TSC-ADV-WTN</t>
  </si>
  <si>
    <t>Tenable Security Center Expert Written Exam</t>
  </si>
  <si>
    <t>EXM-TSC-ESS-WTN</t>
  </si>
  <si>
    <t>Tenable Security Center Specalist Written Exam</t>
  </si>
  <si>
    <t>EXM-TIO-ADV-PRC</t>
  </si>
  <si>
    <t>Tenable Vulnerability Management Expert Practical Exam</t>
  </si>
  <si>
    <t>$435.00 per Attempt</t>
  </si>
  <si>
    <t>1 Exam Attempt - Must pass written to schedule practical exam.</t>
  </si>
  <si>
    <t>EXM-TIO-ESS-PRC</t>
  </si>
  <si>
    <t>Tenable Vulnerability Management Specialist Practical Exam</t>
  </si>
  <si>
    <t>$325.00 per Attempt</t>
  </si>
  <si>
    <t>EXM-TOT-ESS-PRC</t>
  </si>
  <si>
    <t>Tenable OT Security Specialist Practical Exam</t>
  </si>
  <si>
    <t>EXM-TSC-ADV-PRC</t>
  </si>
  <si>
    <t>Tenable Security Center Expert Practical Exam</t>
  </si>
  <si>
    <t>EXM-TSC-ESS-PRC</t>
  </si>
  <si>
    <t>Tenable Security Center Specialist Practical Exam</t>
  </si>
  <si>
    <t>Travel &amp; Expense</t>
  </si>
  <si>
    <t>Travel and Expenses (Estimated Costs based on work requested, Actual costs to be invoiced).</t>
  </si>
  <si>
    <t>FEES-TANDE-EXP</t>
  </si>
  <si>
    <t>Travel and Expenses (Estimated Costs based on work requested, Actual costs to be invoiced)</t>
  </si>
  <si>
    <t>Fees</t>
  </si>
  <si>
    <t>Estimated Costs based on work requested. Actual costs to be invoiced.</t>
  </si>
  <si>
    <t xml:space="preserve">For Tenable One licensing, customers purchase Assets that are then allocated to the individual component products as required. </t>
  </si>
  <si>
    <t>Each component product consumes Assets at a specific rate. Read about it in detail here:</t>
  </si>
  <si>
    <t>https://docs.tenable.com/quick-reference/licensing-guide/Content/tenable-one-licensing.htm#TenableOneProducts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</si>
</sst>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 yyyy"/>
    <numFmt numFmtId="165" formatCode="&quot;$&quot;#,##0.00"/>
    <numFmt numFmtId="166" formatCode="#,###,###,##0.00###"/>
    <numFmt numFmtId="167" formatCode="[$-409]d\-mmm\-yyyy;@"/>
  </numFmts>
  <fonts count="28">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28"/>
      <color theme="0"/>
      <name val="Barlow SemiBold"/>
    </font>
    <font>
      <b/>
      <sz val="20"/>
      <color theme="0"/>
      <name val="Barlow SemiBold"/>
    </font>
    <font>
      <b/>
      <sz val="20"/>
      <color rgb="FF2B79DE"/>
      <name val="Barlow SemiBold"/>
    </font>
    <font>
      <sz val="18"/>
      <color theme="1"/>
      <name val="Calibri"/>
      <family val="2"/>
      <scheme val="minor"/>
    </font>
    <font>
      <b/>
      <sz val="18"/>
      <color theme="1"/>
      <name val="Barlow Regular"/>
    </font>
    <font>
      <sz val="16"/>
      <color theme="7" tint="-0.499984740745262"/>
      <name val="Arial Narrow Bold"/>
    </font>
    <font>
      <sz val="16"/>
      <color theme="1"/>
      <name val="Arial Bold"/>
    </font>
    <font>
      <sz val="14"/>
      <color theme="1"/>
      <name val="Arial"/>
      <family val="2"/>
    </font>
    <font>
      <sz val="14"/>
      <color rgb="FFFF0000"/>
      <name val="Arial"/>
      <family val="2"/>
    </font>
    <font>
      <sz val="12"/>
      <color theme="1"/>
      <name val="Barlow SemiBold"/>
    </font>
    <font>
      <sz val="12"/>
      <color rgb="FF031E42"/>
      <name val="Calibri"/>
      <family val="2"/>
      <scheme val="minor"/>
    </font>
    <font>
      <sz val="12"/>
      <color theme="1"/>
      <name val="Roboto"/>
    </font>
    <font>
      <u/>
      <sz val="12"/>
      <color theme="10"/>
      <name val="Calibri"/>
      <family val="2"/>
      <scheme val="minor"/>
    </font>
    <font>
      <sz val="12"/>
      <color rgb="FF2B79DE"/>
      <name val="Barlow SemiBold"/>
    </font>
    <font>
      <b/>
      <sz val="12"/>
      <color theme="1"/>
      <name val="Arial Narrow"/>
      <family val="2"/>
    </font>
    <font>
      <b/>
      <sz val="12"/>
      <color theme="0"/>
      <name val="Arial Narrow"/>
      <family val="2"/>
    </font>
    <font>
      <b/>
      <sz val="18"/>
      <color rgb="FF2B79DE"/>
      <name val="Barlow SemiBold"/>
    </font>
    <font>
      <sz val="12"/>
      <color rgb="FF031E42"/>
      <name val="Roboto"/>
    </font>
    <font>
      <sz val="12"/>
      <color rgb="FF000000"/>
      <name val="Arial Narrow"/>
      <family val="2"/>
    </font>
    <font>
      <sz val="11"/>
      <color rgb="FF181818"/>
      <name val="-apple-system"/>
    </font>
    <font>
      <b/>
      <sz val="16"/>
      <color rgb="FF031E42"/>
      <name val="Roboto"/>
    </font>
    <font>
      <b/>
      <sz val="12"/>
      <color rgb="FFFF0000"/>
      <name val="Calibri"/>
      <family val="2"/>
      <scheme val="minor"/>
    </font>
    <font>
      <sz val="12"/>
      <color rgb="FF000000"/>
      <name val="Calibri"/>
      <family val="2"/>
      <scheme val="minor"/>
    </font>
    <font>
      <sz val="12"/>
      <color rgb="FF181818"/>
      <name val="Calibri"/>
      <family val="2"/>
      <scheme val="minor"/>
    </font>
  </fonts>
  <fills count="6">
    <fill>
      <patternFill patternType="none"/>
    </fill>
    <fill>
      <patternFill patternType="gray125"/>
    </fill>
    <fill>
      <patternFill patternType="solid">
        <fgColor rgb="FF16A4B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xf numFmtId="0" fontId="16" fillId="0" borderId="0" applyNumberFormat="0" applyFill="0" applyBorder="0" applyAlignment="0" applyProtection="0"/>
  </cellStyleXfs>
  <cellXfs count="88">
    <xf numFmtId="0" fontId="0" fillId="0" borderId="0" xfId="0"/>
    <xf numFmtId="0" fontId="1" fillId="2" borderId="0" xfId="1" applyFill="1"/>
    <xf numFmtId="0" fontId="1" fillId="0" borderId="0" xfId="1"/>
    <xf numFmtId="0" fontId="4" fillId="2" borderId="0" xfId="1" applyFont="1" applyFill="1" applyAlignment="1">
      <alignment vertical="center"/>
    </xf>
    <xf numFmtId="0" fontId="6" fillId="0" borderId="0" xfId="0" applyFont="1" applyAlignment="1">
      <alignment vertical="center"/>
    </xf>
    <xf numFmtId="0" fontId="0" fillId="0" borderId="0" xfId="0" applyAlignment="1">
      <alignment vertical="top"/>
    </xf>
    <xf numFmtId="0" fontId="7" fillId="0" borderId="0" xfId="0" applyFont="1"/>
    <xf numFmtId="0" fontId="8" fillId="0" borderId="0" xfId="0" applyFont="1" applyAlignment="1">
      <alignment vertical="top"/>
    </xf>
    <xf numFmtId="0" fontId="7" fillId="0" borderId="0" xfId="0" applyFont="1" applyAlignment="1">
      <alignment vertical="top"/>
    </xf>
    <xf numFmtId="0" fontId="9" fillId="0" borderId="0" xfId="0" applyFont="1" applyAlignment="1">
      <alignment horizontal="center" vertical="top"/>
    </xf>
    <xf numFmtId="0" fontId="7" fillId="0" borderId="0" xfId="0" applyFont="1" applyAlignment="1">
      <alignment horizontal="right" vertical="top"/>
    </xf>
    <xf numFmtId="0" fontId="0" fillId="0" borderId="0" xfId="0" applyAlignment="1">
      <alignment horizontal="right"/>
    </xf>
    <xf numFmtId="0" fontId="13" fillId="0" borderId="0" xfId="0" applyFont="1" applyAlignment="1">
      <alignment vertical="center"/>
    </xf>
    <xf numFmtId="0" fontId="14" fillId="0" borderId="0" xfId="0" applyFont="1" applyAlignment="1">
      <alignment vertical="center"/>
    </xf>
    <xf numFmtId="0" fontId="0" fillId="0" borderId="0" xfId="0" applyAlignment="1">
      <alignment horizontal="center" wrapText="1"/>
    </xf>
    <xf numFmtId="0" fontId="0" fillId="0" borderId="0" xfId="0" applyAlignment="1">
      <alignment wrapText="1"/>
    </xf>
    <xf numFmtId="0" fontId="1" fillId="0" borderId="0" xfId="0" applyFont="1"/>
    <xf numFmtId="0" fontId="2" fillId="0" borderId="0" xfId="0" applyFont="1"/>
    <xf numFmtId="0" fontId="13" fillId="0" borderId="0" xfId="0" applyFont="1"/>
    <xf numFmtId="0" fontId="15" fillId="0" borderId="0" xfId="0" applyFont="1"/>
    <xf numFmtId="0" fontId="3" fillId="0" borderId="0" xfId="0" applyFont="1" applyAlignment="1">
      <alignment horizontal="right" vertical="center"/>
    </xf>
    <xf numFmtId="0" fontId="16" fillId="0" borderId="0" xfId="2" applyAlignment="1">
      <alignment vertical="center"/>
    </xf>
    <xf numFmtId="0" fontId="0" fillId="0" borderId="0" xfId="0" applyAlignment="1">
      <alignment vertical="center" wrapText="1"/>
    </xf>
    <xf numFmtId="0" fontId="0" fillId="4" borderId="0" xfId="0" applyFill="1"/>
    <xf numFmtId="0" fontId="3" fillId="4" borderId="0" xfId="0" applyFont="1" applyFill="1"/>
    <xf numFmtId="0" fontId="3" fillId="5" borderId="0" xfId="0" applyFont="1" applyFill="1" applyAlignment="1">
      <alignment horizontal="center"/>
    </xf>
    <xf numFmtId="0" fontId="17" fillId="0" borderId="0" xfId="0" applyFont="1" applyAlignment="1">
      <alignment vertical="center"/>
    </xf>
    <xf numFmtId="0" fontId="18" fillId="0" borderId="5" xfId="0" applyFont="1" applyBorder="1" applyAlignment="1">
      <alignment horizontal="center" vertical="center" wrapText="1"/>
    </xf>
    <xf numFmtId="3" fontId="18" fillId="0" borderId="5" xfId="0" applyNumberFormat="1" applyFont="1" applyBorder="1" applyAlignment="1">
      <alignment horizontal="center" vertical="center" wrapText="1"/>
    </xf>
    <xf numFmtId="0" fontId="19" fillId="0" borderId="0" xfId="0" applyFont="1" applyAlignment="1">
      <alignment horizontal="center" vertical="center" wrapText="1"/>
    </xf>
    <xf numFmtId="0" fontId="1" fillId="0" borderId="0" xfId="0" applyFont="1" applyAlignment="1">
      <alignment vertical="center"/>
    </xf>
    <xf numFmtId="4" fontId="1" fillId="0" borderId="0" xfId="0" applyNumberFormat="1" applyFont="1"/>
    <xf numFmtId="0" fontId="20" fillId="0" borderId="0" xfId="0" applyFont="1" applyAlignment="1">
      <alignment vertical="center"/>
    </xf>
    <xf numFmtId="0" fontId="21"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2" fillId="0" borderId="0" xfId="0" applyFont="1" applyAlignment="1">
      <alignment horizontal="center" vertical="center"/>
    </xf>
    <xf numFmtId="3" fontId="22" fillId="0" borderId="0" xfId="0" applyNumberFormat="1" applyFont="1" applyAlignment="1">
      <alignment horizontal="center" vertical="center"/>
    </xf>
    <xf numFmtId="4" fontId="0" fillId="0" borderId="0" xfId="0" applyNumberFormat="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center" vertical="center"/>
    </xf>
    <xf numFmtId="0" fontId="3" fillId="0" borderId="0" xfId="0" applyFont="1" applyAlignment="1">
      <alignment vertical="center"/>
    </xf>
    <xf numFmtId="0" fontId="15" fillId="0" borderId="0" xfId="0" applyFont="1" applyAlignment="1">
      <alignment horizontal="left" vertical="center"/>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xf>
    <xf numFmtId="3" fontId="26" fillId="0" borderId="5" xfId="0" applyNumberFormat="1" applyFont="1" applyBorder="1" applyAlignment="1">
      <alignment horizontal="center" vertical="center"/>
    </xf>
    <xf numFmtId="165" fontId="1" fillId="0" borderId="5" xfId="0" applyNumberFormat="1" applyFont="1" applyBorder="1" applyAlignment="1">
      <alignment horizontal="center" vertical="center"/>
    </xf>
    <xf numFmtId="4" fontId="1" fillId="0" borderId="5" xfId="0" applyNumberFormat="1" applyFont="1" applyBorder="1" applyAlignment="1">
      <alignment vertical="center"/>
    </xf>
    <xf numFmtId="166" fontId="1" fillId="0" borderId="5" xfId="0" applyNumberFormat="1" applyFont="1" applyBorder="1" applyAlignment="1">
      <alignment vertical="center"/>
    </xf>
    <xf numFmtId="0" fontId="27" fillId="0" borderId="5"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center" vertical="center"/>
    </xf>
    <xf numFmtId="167" fontId="0" fillId="0" borderId="5" xfId="0" applyNumberFormat="1" applyBorder="1" applyAlignment="1">
      <alignment horizontal="center" vertical="center"/>
    </xf>
    <xf numFmtId="0" fontId="15" fillId="0" borderId="0" xfId="0" applyFont="1" applyAlignment="1">
      <alignment vertical="center"/>
    </xf>
    <xf numFmtId="0" fontId="16" fillId="0" borderId="0" xfId="2"/>
    <xf numFmtId="0" fontId="10" fillId="0" borderId="7" xfId="0" applyFont="1" applyBorder="1" applyAlignment="1">
      <alignment horizontal="left" vertical="center" indent="2"/>
    </xf>
    <xf numFmtId="0" fontId="10" fillId="0" borderId="8" xfId="0" applyFont="1" applyBorder="1" applyAlignment="1">
      <alignment horizontal="left" vertical="center" indent="2"/>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7" fillId="0" borderId="0" xfId="0" applyFont="1" applyAlignment="1">
      <alignment horizontal="left" vertical="top"/>
    </xf>
    <xf numFmtId="0" fontId="10" fillId="0" borderId="1" xfId="0" applyFont="1" applyBorder="1" applyAlignment="1">
      <alignment horizontal="left" vertical="center" indent="2"/>
    </xf>
    <xf numFmtId="0" fontId="10" fillId="0" borderId="2" xfId="0" applyFont="1" applyBorder="1" applyAlignment="1">
      <alignment horizontal="left" vertical="center" indent="2"/>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0" fillId="0" borderId="4" xfId="0" applyFont="1" applyBorder="1" applyAlignment="1">
      <alignment horizontal="left" vertical="center" indent="2"/>
    </xf>
    <xf numFmtId="0" fontId="10" fillId="0" borderId="5" xfId="0" applyFont="1" applyBorder="1" applyAlignment="1">
      <alignment horizontal="left" vertical="center" indent="2"/>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0" borderId="0" xfId="0" applyFont="1" applyAlignment="1">
      <alignment horizontal="left" vertical="top" wrapText="1"/>
    </xf>
    <xf numFmtId="0" fontId="4" fillId="2" borderId="0" xfId="1" applyFont="1" applyFill="1" applyAlignment="1">
      <alignment horizontal="center" vertical="center"/>
    </xf>
    <xf numFmtId="164" fontId="5" fillId="2" borderId="0" xfId="1" applyNumberFormat="1" applyFont="1" applyFill="1" applyAlignment="1">
      <alignment horizontal="center" vertical="center"/>
    </xf>
    <xf numFmtId="0" fontId="26" fillId="0" borderId="5" xfId="0" applyFont="1" applyBorder="1" applyAlignment="1">
      <alignment horizontal="center" vertical="center" wrapText="1"/>
    </xf>
    <xf numFmtId="0" fontId="27" fillId="0" borderId="5"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167" fontId="0" fillId="0" borderId="10" xfId="0" applyNumberFormat="1" applyBorder="1" applyAlignment="1">
      <alignment horizontal="center" vertical="center"/>
    </xf>
    <xf numFmtId="167" fontId="0" fillId="0" borderId="11" xfId="0" applyNumberFormat="1" applyBorder="1" applyAlignment="1">
      <alignment horizontal="center" vertical="center"/>
    </xf>
    <xf numFmtId="167" fontId="0" fillId="0" borderId="12" xfId="0" applyNumberFormat="1" applyBorder="1" applyAlignment="1">
      <alignment horizontal="center" vertical="center"/>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0" fillId="3" borderId="0" xfId="0" applyFill="1" applyAlignment="1">
      <alignment horizontal="left" vertical="center" wrapText="1"/>
    </xf>
  </cellXfs>
  <cellStyles count="3">
    <cellStyle name="Hyperlink" xfId="2" builtinId="8"/>
    <cellStyle name="Normal" xfId="0" builtinId="0"/>
    <cellStyle name="Normal 4" xfId="1" xr:uid="{E65C4D02-3174-5D40-B9E4-8D489DB0FB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101600</xdr:colOff>
      <xdr:row>11</xdr:row>
      <xdr:rowOff>0</xdr:rowOff>
    </xdr:from>
    <xdr:to>
      <xdr:col>17</xdr:col>
      <xdr:colOff>355600</xdr:colOff>
      <xdr:row>23</xdr:row>
      <xdr:rowOff>100519</xdr:rowOff>
    </xdr:to>
    <xdr:pic>
      <xdr:nvPicPr>
        <xdr:cNvPr id="2" name="Picture 1">
          <a:extLst>
            <a:ext uri="{FF2B5EF4-FFF2-40B4-BE49-F238E27FC236}">
              <a16:creationId xmlns:a16="http://schemas.microsoft.com/office/drawing/2014/main" id="{72C83C50-2F58-AC4B-A75F-915C406396B5}"/>
            </a:ext>
          </a:extLst>
        </xdr:cNvPr>
        <xdr:cNvPicPr>
          <a:picLocks noChangeAspect="1"/>
        </xdr:cNvPicPr>
      </xdr:nvPicPr>
      <xdr:blipFill>
        <a:blip xmlns:r="http://schemas.openxmlformats.org/officeDocument/2006/relationships" r:embed="rId1"/>
        <a:stretch>
          <a:fillRect/>
        </a:stretch>
      </xdr:blipFill>
      <xdr:spPr>
        <a:xfrm>
          <a:off x="8356600" y="2794000"/>
          <a:ext cx="6032500" cy="2945319"/>
        </a:xfrm>
        <a:prstGeom prst="rect">
          <a:avLst/>
        </a:prstGeom>
      </xdr:spPr>
    </xdr:pic>
    <xdr:clientData/>
  </xdr:twoCellAnchor>
  <xdr:twoCellAnchor editAs="oneCell">
    <xdr:from>
      <xdr:col>14</xdr:col>
      <xdr:colOff>114300</xdr:colOff>
      <xdr:row>0</xdr:row>
      <xdr:rowOff>114300</xdr:rowOff>
    </xdr:from>
    <xdr:to>
      <xdr:col>17</xdr:col>
      <xdr:colOff>736600</xdr:colOff>
      <xdr:row>2</xdr:row>
      <xdr:rowOff>152400</xdr:rowOff>
    </xdr:to>
    <xdr:pic>
      <xdr:nvPicPr>
        <xdr:cNvPr id="3" name="Graphic 2">
          <a:extLst>
            <a:ext uri="{FF2B5EF4-FFF2-40B4-BE49-F238E27FC236}">
              <a16:creationId xmlns:a16="http://schemas.microsoft.com/office/drawing/2014/main" id="{0FF56882-2CE6-E946-A97B-53E3F120BA1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671300" y="114300"/>
          <a:ext cx="3098800"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tenable.com/quick-reference/licensing-guide/Content/tenable-one-licensi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5DD4D-4E76-2C41-8092-A409608291A2}">
  <sheetPr codeName="Sheet6"/>
  <dimension ref="A1:U38"/>
  <sheetViews>
    <sheetView showGridLines="0" workbookViewId="0">
      <selection activeCell="A4" sqref="A4"/>
    </sheetView>
  </sheetViews>
  <sheetFormatPr defaultColWidth="11" defaultRowHeight="15.75"/>
  <cols>
    <col min="13" max="13" width="10.875" customWidth="1"/>
  </cols>
  <sheetData>
    <row r="1" spans="1:21" s="2" customFormat="1">
      <c r="A1" s="1"/>
      <c r="B1" s="1"/>
      <c r="C1" s="1"/>
      <c r="D1" s="1"/>
      <c r="E1" s="1"/>
      <c r="F1" s="1"/>
      <c r="G1" s="1"/>
      <c r="H1" s="1"/>
      <c r="I1" s="1"/>
      <c r="J1" s="1"/>
      <c r="K1" s="1"/>
      <c r="L1" s="1"/>
      <c r="M1" s="1"/>
      <c r="N1" s="1"/>
    </row>
    <row r="2" spans="1:21" s="2" customFormat="1" ht="35.25">
      <c r="A2" s="3"/>
      <c r="B2" s="3"/>
      <c r="C2" s="75" t="s">
        <v>0</v>
      </c>
      <c r="D2" s="75"/>
      <c r="E2" s="75"/>
      <c r="F2" s="75"/>
      <c r="G2" s="75"/>
      <c r="H2" s="75"/>
      <c r="I2" s="75"/>
      <c r="J2" s="75"/>
      <c r="K2" s="75"/>
      <c r="L2" s="75"/>
      <c r="M2" s="76">
        <v>45550</v>
      </c>
      <c r="N2" s="76"/>
    </row>
    <row r="3" spans="1:21" s="2" customFormat="1">
      <c r="A3" s="1"/>
      <c r="B3" s="1"/>
      <c r="C3" s="1"/>
      <c r="D3" s="1"/>
      <c r="E3" s="1"/>
      <c r="F3" s="1"/>
      <c r="G3" s="1"/>
      <c r="H3" s="1"/>
      <c r="I3" s="1"/>
      <c r="J3" s="1"/>
      <c r="K3" s="1"/>
      <c r="L3" s="1"/>
      <c r="M3" s="1"/>
      <c r="N3" s="1"/>
    </row>
    <row r="5" spans="1:21" ht="26.25">
      <c r="A5" s="4" t="str">
        <f>"Special Notes for "&amp;TEXT(M2,"mmmm yyyy")&amp;" Price Book"</f>
        <v>Special Notes for September 2024 Price Book</v>
      </c>
    </row>
    <row r="6" spans="1:21">
      <c r="T6" s="5"/>
      <c r="U6" s="5"/>
    </row>
    <row r="7" spans="1:21" ht="23.25">
      <c r="A7" s="6">
        <v>1</v>
      </c>
      <c r="B7" s="6" t="s">
        <v>1212</v>
      </c>
    </row>
    <row r="8" spans="1:21" ht="23.25">
      <c r="B8" s="6" t="s">
        <v>1213</v>
      </c>
      <c r="T8" s="5"/>
      <c r="U8" s="5"/>
    </row>
    <row r="9" spans="1:21" ht="23.25">
      <c r="A9" s="6"/>
      <c r="B9" s="60" t="s">
        <v>1214</v>
      </c>
    </row>
    <row r="10" spans="1:21">
      <c r="A10" t="str">
        <f>IF(B10="","",IF(ISNUMBER(A9),A9+1,1))</f>
        <v/>
      </c>
    </row>
    <row r="11" spans="1:21">
      <c r="A11" t="str">
        <f>IF(B11="","",IF(ISNUMBER(A10),A10+1,1))</f>
        <v/>
      </c>
    </row>
    <row r="12" spans="1:21">
      <c r="A12" t="str">
        <f>IF(B12="","",IF(ISNUMBER(A11),A11+1,1))</f>
        <v/>
      </c>
    </row>
    <row r="13" spans="1:21">
      <c r="A13" t="str">
        <f>IF(B13="","",IF(ISNUMBER(A12),A12+1,1))</f>
        <v/>
      </c>
    </row>
    <row r="14" spans="1:21" ht="26.25">
      <c r="A14" s="4" t="s">
        <v>1</v>
      </c>
    </row>
    <row r="15" spans="1:21">
      <c r="A15" t="str">
        <f>IF(B15="","",IF(ISNUMBER(A14),A14+1,1))</f>
        <v/>
      </c>
    </row>
    <row r="16" spans="1:21" s="5" customFormat="1" ht="23.25">
      <c r="A16" s="7" t="s">
        <v>2</v>
      </c>
    </row>
    <row r="17" spans="1:21" s="5" customFormat="1"/>
    <row r="18" spans="1:21" s="5" customFormat="1" ht="23.25">
      <c r="A18" s="8">
        <v>1</v>
      </c>
      <c r="B18" s="8" t="s">
        <v>3</v>
      </c>
    </row>
    <row r="19" spans="1:21" s="5" customFormat="1"/>
    <row r="20" spans="1:21" s="5" customFormat="1" ht="23.25">
      <c r="A20" s="8">
        <v>2</v>
      </c>
      <c r="B20" s="8" t="s">
        <v>4</v>
      </c>
    </row>
    <row r="21" spans="1:21" s="5" customFormat="1"/>
    <row r="22" spans="1:21" s="5" customFormat="1"/>
    <row r="23" spans="1:21" s="5" customFormat="1"/>
    <row r="24" spans="1:21" s="5" customFormat="1"/>
    <row r="25" spans="1:21" s="5" customFormat="1" ht="23.25">
      <c r="A25" s="7" t="s">
        <v>5</v>
      </c>
      <c r="N25" s="9" t="s">
        <v>6</v>
      </c>
    </row>
    <row r="26" spans="1:21" s="5" customFormat="1"/>
    <row r="27" spans="1:21" s="5" customFormat="1" ht="24.95" customHeight="1">
      <c r="A27" s="10">
        <f>IF(B27="","",IF(ISNUMBER(A24),A24+1,1))</f>
        <v>1</v>
      </c>
      <c r="B27" s="65" t="s">
        <v>7</v>
      </c>
      <c r="C27" s="65"/>
      <c r="D27" s="65"/>
      <c r="E27" s="65"/>
      <c r="F27" s="65"/>
      <c r="G27" s="65"/>
      <c r="H27" s="65"/>
      <c r="I27" s="65"/>
      <c r="J27" s="65"/>
      <c r="K27" s="65"/>
      <c r="L27" s="65"/>
      <c r="M27" s="65"/>
      <c r="N27" s="65"/>
      <c r="O27" s="65"/>
      <c r="P27" s="65"/>
    </row>
    <row r="28" spans="1:21" s="5" customFormat="1"/>
    <row r="29" spans="1:21" s="5" customFormat="1" ht="72" customHeight="1">
      <c r="A29" s="10">
        <v>2</v>
      </c>
      <c r="B29" s="74" t="s">
        <v>8</v>
      </c>
      <c r="C29" s="74"/>
      <c r="D29" s="74"/>
      <c r="E29" s="74"/>
      <c r="F29" s="74"/>
      <c r="G29" s="74"/>
      <c r="H29" s="74"/>
      <c r="I29" s="74"/>
      <c r="J29" s="74"/>
      <c r="K29" s="74"/>
      <c r="L29" s="74"/>
      <c r="M29" s="74"/>
      <c r="N29" s="74"/>
      <c r="O29" s="74"/>
      <c r="P29" s="74"/>
    </row>
    <row r="30" spans="1:21" ht="72" customHeight="1">
      <c r="A30" s="11"/>
      <c r="B30" s="10" t="s">
        <v>9</v>
      </c>
      <c r="C30" s="74" t="s">
        <v>10</v>
      </c>
      <c r="D30" s="74"/>
      <c r="E30" s="74"/>
      <c r="F30" s="74"/>
      <c r="G30" s="74"/>
      <c r="H30" s="74"/>
      <c r="I30" s="74"/>
      <c r="J30" s="74"/>
      <c r="K30" s="74"/>
      <c r="L30" s="74"/>
      <c r="M30" s="74"/>
      <c r="N30" s="74"/>
      <c r="O30" s="74"/>
      <c r="P30" s="74"/>
      <c r="T30" s="5"/>
      <c r="U30" s="5"/>
    </row>
    <row r="31" spans="1:21" ht="48" customHeight="1">
      <c r="B31" s="10" t="s">
        <v>11</v>
      </c>
      <c r="C31" s="74" t="s">
        <v>12</v>
      </c>
      <c r="D31" s="74"/>
      <c r="E31" s="74"/>
      <c r="F31" s="74"/>
      <c r="G31" s="74"/>
      <c r="H31" s="74"/>
      <c r="I31" s="74"/>
      <c r="J31" s="74"/>
      <c r="K31" s="74"/>
      <c r="L31" s="74"/>
      <c r="M31" s="74"/>
      <c r="N31" s="74"/>
      <c r="O31" s="74"/>
      <c r="P31" s="74"/>
      <c r="T31" s="5"/>
      <c r="U31" s="5"/>
    </row>
    <row r="32" spans="1:21">
      <c r="T32" s="5"/>
      <c r="U32" s="5"/>
    </row>
    <row r="33" spans="1:21" s="5" customFormat="1" ht="24.95" customHeight="1">
      <c r="A33" s="10">
        <v>3</v>
      </c>
      <c r="B33" s="65" t="s">
        <v>13</v>
      </c>
      <c r="C33" s="65"/>
      <c r="D33" s="65"/>
      <c r="E33" s="65"/>
      <c r="F33" s="65"/>
      <c r="G33" s="65"/>
      <c r="H33" s="65"/>
      <c r="I33" s="65"/>
      <c r="J33" s="65"/>
      <c r="K33" s="65"/>
      <c r="L33" s="65"/>
      <c r="M33" s="65"/>
      <c r="N33" s="65"/>
      <c r="O33" s="65"/>
      <c r="P33" s="65"/>
    </row>
    <row r="34" spans="1:21" ht="16.5" thickBot="1">
      <c r="T34" s="5"/>
      <c r="U34" s="5"/>
    </row>
    <row r="35" spans="1:21" ht="72" customHeight="1">
      <c r="F35" s="66" t="s">
        <v>14</v>
      </c>
      <c r="G35" s="67"/>
      <c r="H35" s="68" t="s">
        <v>15</v>
      </c>
      <c r="I35" s="68"/>
      <c r="J35" s="68"/>
      <c r="K35" s="68"/>
      <c r="L35" s="68"/>
      <c r="M35" s="69"/>
      <c r="T35" s="5"/>
      <c r="U35" s="5"/>
    </row>
    <row r="36" spans="1:21" ht="72" customHeight="1">
      <c r="F36" s="70" t="s">
        <v>16</v>
      </c>
      <c r="G36" s="71"/>
      <c r="H36" s="72" t="s">
        <v>17</v>
      </c>
      <c r="I36" s="72"/>
      <c r="J36" s="72"/>
      <c r="K36" s="72"/>
      <c r="L36" s="72"/>
      <c r="M36" s="73"/>
      <c r="T36" s="5"/>
      <c r="U36" s="5"/>
    </row>
    <row r="37" spans="1:21" ht="72" customHeight="1">
      <c r="F37" s="70" t="s">
        <v>18</v>
      </c>
      <c r="G37" s="71"/>
      <c r="H37" s="72" t="s">
        <v>19</v>
      </c>
      <c r="I37" s="72"/>
      <c r="J37" s="72"/>
      <c r="K37" s="72"/>
      <c r="L37" s="72"/>
      <c r="M37" s="73"/>
    </row>
    <row r="38" spans="1:21" ht="72" customHeight="1" thickBot="1">
      <c r="F38" s="61" t="s">
        <v>20</v>
      </c>
      <c r="G38" s="62"/>
      <c r="H38" s="63" t="s">
        <v>21</v>
      </c>
      <c r="I38" s="63"/>
      <c r="J38" s="63"/>
      <c r="K38" s="63"/>
      <c r="L38" s="63"/>
      <c r="M38" s="64"/>
    </row>
  </sheetData>
  <mergeCells count="15">
    <mergeCell ref="C31:P31"/>
    <mergeCell ref="C2:L2"/>
    <mergeCell ref="M2:N2"/>
    <mergeCell ref="B27:P27"/>
    <mergeCell ref="B29:P29"/>
    <mergeCell ref="C30:P30"/>
    <mergeCell ref="F38:G38"/>
    <mergeCell ref="H38:M38"/>
    <mergeCell ref="B33:P33"/>
    <mergeCell ref="F35:G35"/>
    <mergeCell ref="H35:M35"/>
    <mergeCell ref="F36:G36"/>
    <mergeCell ref="H36:M36"/>
    <mergeCell ref="F37:G37"/>
    <mergeCell ref="H37:M37"/>
  </mergeCells>
  <hyperlinks>
    <hyperlink ref="B9" r:id="rId1" location="TenableOneProducts" xr:uid="{F77BB144-C829-0948-805F-AD6ADE89DDE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811E4-56B8-2E4D-94FB-519A2ABD32EA}">
  <sheetPr codeName="Sheet7"/>
  <dimension ref="A1:BU1129"/>
  <sheetViews>
    <sheetView showGridLines="0" tabSelected="1" workbookViewId="0">
      <pane ySplit="4" topLeftCell="A44" activePane="bottomLeft" state="frozenSplit"/>
      <selection pane="bottomLeft" activeCell="C243" sqref="C243"/>
    </sheetView>
  </sheetViews>
  <sheetFormatPr defaultColWidth="11" defaultRowHeight="15.75"/>
  <cols>
    <col min="1" max="1" width="3.375" style="12" customWidth="1"/>
    <col min="2" max="2" width="3.375" style="59" customWidth="1"/>
    <col min="3" max="3" width="22.375" style="14" bestFit="1" customWidth="1"/>
    <col min="4" max="4" width="56" style="14" customWidth="1"/>
    <col min="5" max="5" width="20.375" style="15" customWidth="1"/>
    <col min="6" max="7" width="10.125" style="15" customWidth="1"/>
    <col min="8" max="8" width="11.5" style="15" customWidth="1"/>
    <col min="9" max="9" width="10.875" style="15"/>
    <col min="10" max="10" width="12" style="15" customWidth="1"/>
    <col min="11" max="11" width="23" style="15" customWidth="1"/>
    <col min="12" max="12" width="8.625" style="15" customWidth="1"/>
    <col min="13" max="13" width="11" style="15" customWidth="1"/>
    <col min="14" max="14" width="7.5" style="15" customWidth="1"/>
    <col min="15" max="16" width="12.5" style="15" customWidth="1"/>
    <col min="17" max="17" width="32.875" style="15" customWidth="1"/>
    <col min="18" max="18" width="12.625" bestFit="1" customWidth="1"/>
    <col min="19" max="19" width="11" bestFit="1" customWidth="1"/>
    <col min="20" max="20" width="32.625" customWidth="1"/>
    <col min="21" max="21" width="56.375" bestFit="1" customWidth="1"/>
    <col min="22" max="23" width="16.625" customWidth="1"/>
    <col min="24" max="24" width="16.625" style="16" customWidth="1"/>
  </cols>
  <sheetData>
    <row r="1" spans="1:73" ht="5.0999999999999996" customHeight="1">
      <c r="B1" s="13"/>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BD1" s="17"/>
      <c r="BE1" s="17"/>
      <c r="BF1" s="17"/>
    </row>
    <row r="2" spans="1:73" ht="15.95" customHeight="1">
      <c r="A2" s="18"/>
      <c r="B2" s="19" t="str">
        <f>_xlfn.UNICHAR(129432)</f>
        <v>🦘</v>
      </c>
      <c r="C2" s="20"/>
      <c r="D2" s="87" t="s">
        <v>22</v>
      </c>
      <c r="E2" s="87"/>
      <c r="G2" s="21" t="str">
        <f ca="1">HYPERLINK("#Human!"&amp;ADDRESS(AX2,1),"Go to→"&amp;D2)</f>
        <v>Go to→Tenable Security Center</v>
      </c>
      <c r="I2" s="22"/>
      <c r="K2" s="21" t="str">
        <f>HYPERLINK("#Human!A5","Go to→Top")</f>
        <v>Go to→Top</v>
      </c>
      <c r="Y2" s="16"/>
      <c r="Z2" s="16"/>
      <c r="AA2" s="16"/>
      <c r="AB2" s="16"/>
      <c r="AC2" s="16"/>
      <c r="AD2" s="16"/>
      <c r="AE2" s="16"/>
      <c r="AF2" s="16"/>
      <c r="AG2" s="16"/>
      <c r="AH2" s="16"/>
      <c r="AI2" s="16"/>
      <c r="AJ2" s="16"/>
      <c r="AK2" s="16"/>
      <c r="AL2" s="16"/>
      <c r="AM2" s="16"/>
      <c r="AN2" s="16"/>
      <c r="AO2" s="16"/>
      <c r="AP2" s="16"/>
      <c r="AQ2" s="16"/>
      <c r="AR2" s="23" t="str">
        <f>D2</f>
        <v>Tenable Security Center</v>
      </c>
      <c r="AS2" s="23"/>
      <c r="AT2" s="23"/>
      <c r="AU2" s="23"/>
      <c r="AV2" s="23"/>
      <c r="AW2" s="24" t="s">
        <v>23</v>
      </c>
      <c r="AX2" s="23">
        <f ca="1">_xlfn.XMATCH(AR2,OFFSET(A1,0,0,2000))</f>
        <v>244</v>
      </c>
      <c r="AY2" s="25" t="s">
        <v>24</v>
      </c>
      <c r="BD2" s="17"/>
      <c r="BE2" s="17"/>
      <c r="BF2" s="17"/>
    </row>
    <row r="3" spans="1:73" ht="5.0999999999999996" customHeight="1">
      <c r="B3" s="13"/>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BD3" s="17"/>
      <c r="BE3" s="17"/>
      <c r="BF3" s="17"/>
    </row>
    <row r="4" spans="1:73" ht="47.25">
      <c r="A4" s="26"/>
      <c r="B4" s="13"/>
      <c r="C4" s="27" t="s">
        <v>25</v>
      </c>
      <c r="D4" s="27" t="s">
        <v>26</v>
      </c>
      <c r="E4" s="27" t="s">
        <v>27</v>
      </c>
      <c r="F4" s="27" t="s">
        <v>28</v>
      </c>
      <c r="G4" s="27" t="s">
        <v>29</v>
      </c>
      <c r="H4" s="27" t="s">
        <v>30</v>
      </c>
      <c r="I4" s="27" t="s">
        <v>31</v>
      </c>
      <c r="J4" s="27" t="s">
        <v>32</v>
      </c>
      <c r="K4" s="27" t="s">
        <v>33</v>
      </c>
      <c r="L4" s="27" t="s">
        <v>34</v>
      </c>
      <c r="M4" s="27" t="s">
        <v>35</v>
      </c>
      <c r="N4" s="27" t="s">
        <v>36</v>
      </c>
      <c r="O4" s="27" t="s">
        <v>37</v>
      </c>
      <c r="P4" s="27" t="s">
        <v>38</v>
      </c>
      <c r="Q4" s="28" t="s">
        <v>39</v>
      </c>
      <c r="R4" s="28" t="s">
        <v>40</v>
      </c>
      <c r="S4" s="28" t="s">
        <v>41</v>
      </c>
      <c r="T4" s="27" t="s">
        <v>42</v>
      </c>
      <c r="U4" s="27" t="s">
        <v>43</v>
      </c>
      <c r="V4" s="27" t="s">
        <v>44</v>
      </c>
      <c r="W4" s="27" t="s">
        <v>45</v>
      </c>
      <c r="X4" s="27" t="s">
        <v>46</v>
      </c>
      <c r="Y4" s="29" t="s">
        <v>47</v>
      </c>
      <c r="Z4" s="29" t="s">
        <v>48</v>
      </c>
      <c r="AA4" s="29" t="s">
        <v>49</v>
      </c>
      <c r="AB4" s="16"/>
      <c r="AC4" s="16"/>
      <c r="AD4" s="16"/>
      <c r="AE4" s="16"/>
      <c r="AF4" s="16"/>
      <c r="AG4" s="16"/>
      <c r="AH4" s="16"/>
      <c r="AI4" s="16"/>
      <c r="AJ4" s="16"/>
      <c r="AK4" s="16"/>
      <c r="AL4" s="16"/>
      <c r="AM4" s="16"/>
      <c r="AN4" s="16"/>
      <c r="AO4" s="16"/>
      <c r="AP4" s="16"/>
      <c r="AQ4" s="16"/>
      <c r="AY4" t="str" cm="1">
        <f t="array" aca="1" ref="AY4:AY24" ca="1">_xlfn.LET(_xlpm.rnge,OFFSET(A4,0,0,2000,1),_xlfn._xlws.SORT(_xlfn.UNIQUE(_xlfn._xlws.FILTER(_xlpm.rnge,_xlpm.rnge&lt;&gt;""))))</f>
        <v>Agents</v>
      </c>
      <c r="BD4" s="17"/>
      <c r="BE4" s="17"/>
      <c r="BF4" s="17"/>
      <c r="BU4" s="16"/>
    </row>
    <row r="5" spans="1:73">
      <c r="B5" s="30"/>
      <c r="AY5" t="str">
        <f ca="1"/>
        <v>Educational Program Pricing</v>
      </c>
      <c r="BD5" s="17"/>
      <c r="BE5" s="17"/>
      <c r="BF5" s="17"/>
      <c r="BG5" s="31"/>
    </row>
    <row r="6" spans="1:73" ht="23.25">
      <c r="A6" s="32" t="s">
        <v>50</v>
      </c>
      <c r="B6" s="33"/>
      <c r="C6" s="34"/>
      <c r="D6" s="34"/>
      <c r="E6" s="34"/>
      <c r="F6" s="34"/>
      <c r="G6" s="34"/>
      <c r="H6" s="34"/>
      <c r="I6" s="34"/>
      <c r="J6" s="34"/>
      <c r="K6" s="34"/>
      <c r="L6" s="35"/>
      <c r="M6" s="35"/>
      <c r="N6" s="35"/>
      <c r="O6" s="35"/>
      <c r="P6" s="35"/>
      <c r="Q6" s="35"/>
      <c r="R6" s="36"/>
      <c r="S6" s="36"/>
      <c r="T6" s="36"/>
      <c r="U6" s="36"/>
      <c r="V6" s="35"/>
      <c r="W6" s="35"/>
      <c r="X6" s="30"/>
      <c r="AC6" s="16"/>
      <c r="AD6" s="16"/>
      <c r="AE6" s="16"/>
      <c r="AF6" s="16"/>
      <c r="AG6" s="16"/>
      <c r="AY6" t="str">
        <f ca="1"/>
        <v>FedRAMP Pricing</v>
      </c>
      <c r="BD6" s="17"/>
      <c r="BE6" s="17"/>
      <c r="BF6" s="17"/>
    </row>
    <row r="7" spans="1:73">
      <c r="A7" s="26"/>
      <c r="B7" s="33"/>
      <c r="C7" s="34"/>
      <c r="D7" s="34"/>
      <c r="E7" s="34"/>
      <c r="F7" s="34"/>
      <c r="G7" s="34"/>
      <c r="H7" s="34"/>
      <c r="I7" s="34"/>
      <c r="J7" s="34"/>
      <c r="K7" s="34"/>
      <c r="L7" s="35"/>
      <c r="M7" s="35"/>
      <c r="N7" s="37"/>
      <c r="O7" s="38"/>
      <c r="P7" s="38"/>
      <c r="Q7" s="35"/>
      <c r="R7" s="39"/>
      <c r="S7" s="39"/>
      <c r="T7" s="40"/>
      <c r="U7" s="36"/>
      <c r="V7" s="35"/>
      <c r="W7" s="35"/>
      <c r="X7" s="30"/>
      <c r="AC7" s="16"/>
      <c r="AD7" s="16"/>
      <c r="AE7" s="16"/>
      <c r="AF7" s="16"/>
      <c r="AG7" s="16"/>
      <c r="AY7" t="str">
        <f ca="1"/>
        <v>MSSP Pricing</v>
      </c>
      <c r="BD7" s="17"/>
      <c r="BE7" s="17"/>
      <c r="BF7" s="17"/>
    </row>
    <row r="8" spans="1:73" ht="20.25">
      <c r="A8" s="26"/>
      <c r="B8" s="41" t="s">
        <v>51</v>
      </c>
      <c r="C8" s="35"/>
      <c r="D8" s="42"/>
      <c r="E8" s="42"/>
      <c r="F8" s="42"/>
      <c r="G8" s="42"/>
      <c r="H8" s="42"/>
      <c r="I8" s="42"/>
      <c r="J8" s="43"/>
      <c r="K8" s="42"/>
      <c r="L8" s="42"/>
      <c r="M8" s="42"/>
      <c r="N8" s="42"/>
      <c r="O8" s="42"/>
      <c r="P8" s="42"/>
      <c r="Q8" s="42"/>
      <c r="R8" s="44"/>
      <c r="S8" s="44"/>
      <c r="T8" s="44"/>
      <c r="U8" s="36"/>
      <c r="V8" s="35"/>
      <c r="W8" s="35"/>
      <c r="X8" s="30"/>
      <c r="AC8" s="16"/>
      <c r="AD8" s="16"/>
      <c r="AE8" s="16"/>
      <c r="AF8" s="16"/>
      <c r="AG8" s="16"/>
      <c r="AY8" t="str">
        <f ca="1"/>
        <v>Nessus</v>
      </c>
      <c r="BD8" s="17"/>
      <c r="BE8" s="17"/>
      <c r="BF8" s="17"/>
    </row>
    <row r="9" spans="1:73">
      <c r="A9" s="26"/>
      <c r="B9" s="45" t="s">
        <v>52</v>
      </c>
      <c r="C9" s="34"/>
      <c r="D9" s="34"/>
      <c r="E9" s="35"/>
      <c r="F9" s="35"/>
      <c r="G9" s="35"/>
      <c r="H9" s="35"/>
      <c r="I9" s="35"/>
      <c r="J9" s="35"/>
      <c r="K9" s="35"/>
      <c r="L9" s="35"/>
      <c r="M9" s="35"/>
      <c r="N9" s="35"/>
      <c r="O9" s="35"/>
      <c r="P9" s="35"/>
      <c r="Q9" s="35"/>
      <c r="R9" s="36"/>
      <c r="S9" s="36"/>
      <c r="T9" s="36"/>
      <c r="U9" s="36"/>
      <c r="V9" s="35"/>
      <c r="W9" s="35"/>
      <c r="X9" s="30"/>
      <c r="AC9" s="16"/>
      <c r="AD9" s="16"/>
      <c r="AE9" s="16"/>
      <c r="AF9" s="16"/>
      <c r="AG9" s="16"/>
      <c r="AY9" t="str">
        <f ca="1"/>
        <v>NFR Licenses</v>
      </c>
      <c r="BD9" s="17"/>
      <c r="BE9" s="17"/>
      <c r="BF9" s="17"/>
    </row>
    <row r="10" spans="1:73">
      <c r="A10" s="26"/>
      <c r="B10" s="45" t="s">
        <v>53</v>
      </c>
      <c r="C10" s="34"/>
      <c r="D10" s="34"/>
      <c r="E10" s="35"/>
      <c r="F10" s="35"/>
      <c r="G10" s="35"/>
      <c r="H10" s="35"/>
      <c r="I10" s="35"/>
      <c r="J10" s="35"/>
      <c r="K10" s="35"/>
      <c r="L10" s="35"/>
      <c r="M10" s="35"/>
      <c r="N10" s="35"/>
      <c r="O10" s="35"/>
      <c r="P10" s="35"/>
      <c r="Q10" s="35"/>
      <c r="R10" s="36"/>
      <c r="S10" s="36"/>
      <c r="T10" s="36"/>
      <c r="U10" s="36"/>
      <c r="V10" s="35"/>
      <c r="W10" s="35"/>
      <c r="X10" s="30"/>
      <c r="AC10" s="16"/>
      <c r="AD10" s="16"/>
      <c r="AE10" s="16"/>
      <c r="AF10" s="16"/>
      <c r="AG10" s="16"/>
      <c r="AY10" t="str">
        <f ca="1"/>
        <v>Passive Vulnerability Scanner</v>
      </c>
      <c r="BD10" s="17"/>
      <c r="BE10" s="17"/>
      <c r="BF10" s="17"/>
    </row>
    <row r="11" spans="1:73">
      <c r="B11" s="30"/>
      <c r="AY11" t="str">
        <f ca="1"/>
        <v>Technical Support</v>
      </c>
      <c r="BD11" s="17"/>
      <c r="BE11" s="17"/>
      <c r="BF11" s="17"/>
      <c r="BG11" s="31"/>
    </row>
    <row r="12" spans="1:73" ht="15.95" customHeight="1">
      <c r="A12" s="26"/>
      <c r="B12" s="33"/>
      <c r="C12" s="77" t="s">
        <v>54</v>
      </c>
      <c r="D12" s="78" t="s">
        <v>51</v>
      </c>
      <c r="E12" s="78" t="s">
        <v>50</v>
      </c>
      <c r="F12" s="78" t="s">
        <v>55</v>
      </c>
      <c r="G12" s="78" t="s">
        <v>56</v>
      </c>
      <c r="H12" s="78" t="s">
        <v>57</v>
      </c>
      <c r="I12" s="78" t="s">
        <v>58</v>
      </c>
      <c r="J12" s="85" t="s">
        <v>59</v>
      </c>
      <c r="K12" s="78" t="s">
        <v>60</v>
      </c>
      <c r="L12" s="49">
        <v>1</v>
      </c>
      <c r="M12" s="49" t="s">
        <v>61</v>
      </c>
      <c r="N12" s="50" t="s">
        <v>62</v>
      </c>
      <c r="O12" s="50">
        <v>65</v>
      </c>
      <c r="P12" s="51">
        <v>1000</v>
      </c>
      <c r="Q12" s="52" t="s">
        <v>63</v>
      </c>
      <c r="R12" s="53">
        <v>0</v>
      </c>
      <c r="S12" s="54">
        <v>19.8</v>
      </c>
      <c r="T12" s="55" t="s">
        <v>64</v>
      </c>
      <c r="U12" s="55" t="s">
        <v>65</v>
      </c>
      <c r="V12" s="79"/>
      <c r="W12" s="79"/>
      <c r="X12" s="82"/>
      <c r="AC12" s="16"/>
      <c r="AD12" s="16"/>
      <c r="AE12" s="16"/>
      <c r="AF12" s="16"/>
      <c r="AG12" s="16"/>
      <c r="AY12" t="str">
        <f ca="1"/>
        <v>Tenable Attack Surface Management</v>
      </c>
      <c r="BD12" s="17"/>
      <c r="BE12" s="17"/>
      <c r="BF12" s="17"/>
    </row>
    <row r="13" spans="1:73">
      <c r="A13" s="26"/>
      <c r="B13" s="33"/>
      <c r="C13" s="77" t="s">
        <v>54</v>
      </c>
      <c r="D13" s="78" t="s">
        <v>51</v>
      </c>
      <c r="E13" s="78" t="s">
        <v>50</v>
      </c>
      <c r="F13" s="78" t="s">
        <v>55</v>
      </c>
      <c r="G13" s="78" t="s">
        <v>56</v>
      </c>
      <c r="H13" s="78" t="s">
        <v>57</v>
      </c>
      <c r="I13" s="78" t="s">
        <v>58</v>
      </c>
      <c r="J13" s="86" t="s">
        <v>59</v>
      </c>
      <c r="K13" s="78" t="s">
        <v>60</v>
      </c>
      <c r="L13" s="49">
        <v>1</v>
      </c>
      <c r="M13" s="49" t="s">
        <v>61</v>
      </c>
      <c r="N13" s="50" t="s">
        <v>66</v>
      </c>
      <c r="O13" s="51">
        <v>1001</v>
      </c>
      <c r="P13" s="51">
        <v>5000</v>
      </c>
      <c r="Q13" s="52" t="s">
        <v>67</v>
      </c>
      <c r="R13" s="53">
        <v>19800</v>
      </c>
      <c r="S13" s="54">
        <v>9.6</v>
      </c>
      <c r="T13" s="55" t="s">
        <v>64</v>
      </c>
      <c r="U13" s="55" t="s">
        <v>65</v>
      </c>
      <c r="V13" s="80"/>
      <c r="W13" s="80"/>
      <c r="X13" s="83"/>
      <c r="AC13" s="16"/>
      <c r="AD13" s="16"/>
      <c r="AE13" s="16"/>
      <c r="AF13" s="16"/>
      <c r="AG13" s="16"/>
      <c r="AY13" t="str">
        <f ca="1"/>
        <v>Tenable Cloud Security</v>
      </c>
      <c r="BD13" s="17"/>
      <c r="BE13" s="17"/>
      <c r="BF13" s="17"/>
    </row>
    <row r="14" spans="1:73">
      <c r="A14" s="26"/>
      <c r="B14" s="33"/>
      <c r="C14" s="77" t="s">
        <v>54</v>
      </c>
      <c r="D14" s="78" t="s">
        <v>51</v>
      </c>
      <c r="E14" s="78" t="s">
        <v>50</v>
      </c>
      <c r="F14" s="78" t="s">
        <v>55</v>
      </c>
      <c r="G14" s="78" t="s">
        <v>56</v>
      </c>
      <c r="H14" s="78" t="s">
        <v>57</v>
      </c>
      <c r="I14" s="78" t="s">
        <v>58</v>
      </c>
      <c r="J14" s="86" t="s">
        <v>59</v>
      </c>
      <c r="K14" s="78" t="s">
        <v>60</v>
      </c>
      <c r="L14" s="49">
        <v>1</v>
      </c>
      <c r="M14" s="49" t="s">
        <v>61</v>
      </c>
      <c r="N14" s="50" t="s">
        <v>68</v>
      </c>
      <c r="O14" s="51">
        <v>5001</v>
      </c>
      <c r="P14" s="51">
        <v>10000</v>
      </c>
      <c r="Q14" s="52" t="s">
        <v>69</v>
      </c>
      <c r="R14" s="53">
        <v>58200</v>
      </c>
      <c r="S14" s="54">
        <v>5.64</v>
      </c>
      <c r="T14" s="55" t="s">
        <v>64</v>
      </c>
      <c r="U14" s="55" t="s">
        <v>65</v>
      </c>
      <c r="V14" s="80"/>
      <c r="W14" s="80"/>
      <c r="X14" s="83"/>
      <c r="AC14" s="16"/>
      <c r="AD14" s="16"/>
      <c r="AE14" s="16"/>
      <c r="AF14" s="16"/>
      <c r="AG14" s="16"/>
      <c r="AY14" t="str">
        <f ca="1"/>
        <v>Tenable Enclave Security - Container Security</v>
      </c>
      <c r="BD14" s="17"/>
      <c r="BE14" s="17"/>
      <c r="BF14" s="17"/>
    </row>
    <row r="15" spans="1:73">
      <c r="A15" s="26"/>
      <c r="B15" s="33"/>
      <c r="C15" s="77" t="s">
        <v>54</v>
      </c>
      <c r="D15" s="78" t="s">
        <v>51</v>
      </c>
      <c r="E15" s="78" t="s">
        <v>50</v>
      </c>
      <c r="F15" s="78" t="s">
        <v>55</v>
      </c>
      <c r="G15" s="78" t="s">
        <v>56</v>
      </c>
      <c r="H15" s="78" t="s">
        <v>57</v>
      </c>
      <c r="I15" s="78" t="s">
        <v>58</v>
      </c>
      <c r="J15" s="86" t="s">
        <v>59</v>
      </c>
      <c r="K15" s="78" t="s">
        <v>60</v>
      </c>
      <c r="L15" s="49">
        <v>1</v>
      </c>
      <c r="M15" s="49" t="s">
        <v>61</v>
      </c>
      <c r="N15" s="50" t="s">
        <v>70</v>
      </c>
      <c r="O15" s="51">
        <v>10001</v>
      </c>
      <c r="P15" s="51">
        <v>20000</v>
      </c>
      <c r="Q15" s="52" t="s">
        <v>71</v>
      </c>
      <c r="R15" s="53">
        <v>86400</v>
      </c>
      <c r="S15" s="54">
        <v>3.1</v>
      </c>
      <c r="T15" s="55" t="s">
        <v>64</v>
      </c>
      <c r="U15" s="55" t="s">
        <v>65</v>
      </c>
      <c r="V15" s="80"/>
      <c r="W15" s="80"/>
      <c r="X15" s="83"/>
      <c r="AC15" s="16"/>
      <c r="AD15" s="16"/>
      <c r="AE15" s="16"/>
      <c r="AF15" s="16"/>
      <c r="AG15" s="16"/>
      <c r="AY15" t="str">
        <f ca="1"/>
        <v>Tenable Identity Exposure</v>
      </c>
      <c r="BD15" s="17"/>
      <c r="BE15" s="17"/>
      <c r="BF15" s="17"/>
    </row>
    <row r="16" spans="1:73">
      <c r="A16" s="26"/>
      <c r="B16" s="33"/>
      <c r="C16" s="77" t="s">
        <v>54</v>
      </c>
      <c r="D16" s="78" t="s">
        <v>51</v>
      </c>
      <c r="E16" s="78" t="s">
        <v>50</v>
      </c>
      <c r="F16" s="78" t="s">
        <v>55</v>
      </c>
      <c r="G16" s="78" t="s">
        <v>56</v>
      </c>
      <c r="H16" s="78" t="s">
        <v>57</v>
      </c>
      <c r="I16" s="78" t="s">
        <v>58</v>
      </c>
      <c r="J16" s="86" t="s">
        <v>59</v>
      </c>
      <c r="K16" s="78" t="s">
        <v>60</v>
      </c>
      <c r="L16" s="49">
        <v>1</v>
      </c>
      <c r="M16" s="49" t="s">
        <v>61</v>
      </c>
      <c r="N16" s="50" t="s">
        <v>72</v>
      </c>
      <c r="O16" s="51">
        <v>20001</v>
      </c>
      <c r="P16" s="51">
        <v>50000</v>
      </c>
      <c r="Q16" s="52" t="s">
        <v>73</v>
      </c>
      <c r="R16" s="53">
        <v>117400</v>
      </c>
      <c r="S16" s="54">
        <v>2.14</v>
      </c>
      <c r="T16" s="55" t="s">
        <v>64</v>
      </c>
      <c r="U16" s="55" t="s">
        <v>65</v>
      </c>
      <c r="V16" s="80"/>
      <c r="W16" s="80"/>
      <c r="X16" s="83"/>
      <c r="AC16" s="16"/>
      <c r="AD16" s="16"/>
      <c r="AE16" s="16"/>
      <c r="AF16" s="16"/>
      <c r="AG16" s="16"/>
      <c r="AY16" t="str">
        <f ca="1"/>
        <v>Tenable Lumin</v>
      </c>
      <c r="BD16" s="17"/>
      <c r="BE16" s="17"/>
      <c r="BF16" s="17"/>
    </row>
    <row r="17" spans="1:59">
      <c r="A17" s="26"/>
      <c r="B17" s="33"/>
      <c r="C17" s="77" t="s">
        <v>54</v>
      </c>
      <c r="D17" s="78" t="s">
        <v>51</v>
      </c>
      <c r="E17" s="78" t="s">
        <v>50</v>
      </c>
      <c r="F17" s="78" t="s">
        <v>55</v>
      </c>
      <c r="G17" s="78" t="s">
        <v>56</v>
      </c>
      <c r="H17" s="78" t="s">
        <v>57</v>
      </c>
      <c r="I17" s="78" t="s">
        <v>58</v>
      </c>
      <c r="J17" s="86" t="s">
        <v>59</v>
      </c>
      <c r="K17" s="78" t="s">
        <v>60</v>
      </c>
      <c r="L17" s="49">
        <v>1</v>
      </c>
      <c r="M17" s="49" t="s">
        <v>61</v>
      </c>
      <c r="N17" s="50" t="s">
        <v>74</v>
      </c>
      <c r="O17" s="51">
        <v>50001</v>
      </c>
      <c r="P17" s="51">
        <v>100000</v>
      </c>
      <c r="Q17" s="52" t="s">
        <v>75</v>
      </c>
      <c r="R17" s="53">
        <v>181600</v>
      </c>
      <c r="S17" s="54">
        <v>1.85</v>
      </c>
      <c r="T17" s="55" t="s">
        <v>64</v>
      </c>
      <c r="U17" s="55" t="s">
        <v>65</v>
      </c>
      <c r="V17" s="80"/>
      <c r="W17" s="80"/>
      <c r="X17" s="83"/>
      <c r="AC17" s="16"/>
      <c r="AD17" s="16"/>
      <c r="AE17" s="16"/>
      <c r="AF17" s="16"/>
      <c r="AG17" s="16"/>
      <c r="AY17" t="str">
        <f ca="1"/>
        <v>Tenable One</v>
      </c>
      <c r="BD17" s="17"/>
      <c r="BE17" s="17"/>
      <c r="BF17" s="17"/>
    </row>
    <row r="18" spans="1:59">
      <c r="A18" s="26"/>
      <c r="B18" s="33"/>
      <c r="C18" s="77" t="s">
        <v>54</v>
      </c>
      <c r="D18" s="78" t="s">
        <v>51</v>
      </c>
      <c r="E18" s="78" t="s">
        <v>50</v>
      </c>
      <c r="F18" s="78" t="s">
        <v>55</v>
      </c>
      <c r="G18" s="78" t="s">
        <v>56</v>
      </c>
      <c r="H18" s="78" t="s">
        <v>57</v>
      </c>
      <c r="I18" s="78" t="s">
        <v>58</v>
      </c>
      <c r="J18" s="86" t="s">
        <v>59</v>
      </c>
      <c r="K18" s="78" t="s">
        <v>60</v>
      </c>
      <c r="L18" s="49">
        <v>1</v>
      </c>
      <c r="M18" s="49" t="s">
        <v>61</v>
      </c>
      <c r="N18" s="50" t="s">
        <v>76</v>
      </c>
      <c r="O18" s="51">
        <v>100001</v>
      </c>
      <c r="P18" s="51">
        <v>9999999999</v>
      </c>
      <c r="Q18" s="52" t="s">
        <v>77</v>
      </c>
      <c r="R18" s="53">
        <v>274100</v>
      </c>
      <c r="S18" s="54">
        <v>1.69</v>
      </c>
      <c r="T18" s="55" t="s">
        <v>64</v>
      </c>
      <c r="U18" s="55" t="s">
        <v>65</v>
      </c>
      <c r="V18" s="81"/>
      <c r="W18" s="81"/>
      <c r="X18" s="84"/>
      <c r="AC18" s="16"/>
      <c r="AD18" s="16"/>
      <c r="AE18" s="16"/>
      <c r="AF18" s="16"/>
      <c r="AG18" s="16"/>
      <c r="AY18" t="str">
        <f ca="1"/>
        <v>Tenable OT Security</v>
      </c>
      <c r="BD18" s="17"/>
      <c r="BE18" s="17"/>
      <c r="BF18" s="17"/>
    </row>
    <row r="19" spans="1:59">
      <c r="B19" s="30"/>
      <c r="AY19" t="str">
        <f ca="1"/>
        <v>Tenable Security Center</v>
      </c>
      <c r="BD19" s="17"/>
      <c r="BE19" s="17"/>
      <c r="BF19" s="17"/>
      <c r="BG19" s="31"/>
    </row>
    <row r="20" spans="1:59" ht="20.25">
      <c r="A20" s="26"/>
      <c r="B20" s="41" t="s">
        <v>78</v>
      </c>
      <c r="C20" s="35"/>
      <c r="D20" s="42"/>
      <c r="E20" s="42"/>
      <c r="F20" s="42"/>
      <c r="G20" s="42"/>
      <c r="H20" s="42"/>
      <c r="I20" s="42"/>
      <c r="J20" s="43"/>
      <c r="K20" s="42"/>
      <c r="L20" s="42"/>
      <c r="M20" s="42"/>
      <c r="N20" s="42"/>
      <c r="O20" s="42"/>
      <c r="P20" s="42"/>
      <c r="Q20" s="42"/>
      <c r="R20" s="44"/>
      <c r="S20" s="44"/>
      <c r="T20" s="44"/>
      <c r="U20" s="36"/>
      <c r="V20" s="35"/>
      <c r="W20" s="35"/>
      <c r="X20" s="30"/>
      <c r="AC20" s="16"/>
      <c r="AD20" s="16"/>
      <c r="AE20" s="16"/>
      <c r="AF20" s="16"/>
      <c r="AG20" s="16"/>
      <c r="AY20" t="str">
        <f ca="1"/>
        <v>Tenable Security Center Director</v>
      </c>
      <c r="BD20" s="17"/>
      <c r="BE20" s="17"/>
      <c r="BF20" s="17"/>
      <c r="BG20" s="31"/>
    </row>
    <row r="21" spans="1:59">
      <c r="A21" s="26"/>
      <c r="B21" s="45" t="s">
        <v>79</v>
      </c>
      <c r="C21" s="34"/>
      <c r="D21" s="34"/>
      <c r="E21" s="35"/>
      <c r="F21" s="35"/>
      <c r="G21" s="35"/>
      <c r="H21" s="35"/>
      <c r="I21" s="35"/>
      <c r="J21" s="35"/>
      <c r="K21" s="35"/>
      <c r="L21" s="35"/>
      <c r="M21" s="35"/>
      <c r="N21" s="35"/>
      <c r="O21" s="35"/>
      <c r="P21" s="35"/>
      <c r="Q21" s="35"/>
      <c r="R21" s="36"/>
      <c r="S21" s="36"/>
      <c r="T21" s="36"/>
      <c r="U21" s="36"/>
      <c r="V21" s="35"/>
      <c r="W21" s="35"/>
      <c r="X21" s="30"/>
      <c r="AC21" s="16"/>
      <c r="AD21" s="16"/>
      <c r="AE21" s="16"/>
      <c r="AF21" s="16"/>
      <c r="AG21" s="16"/>
      <c r="AY21" t="str">
        <f ca="1"/>
        <v>Tenable Security Center Plus</v>
      </c>
      <c r="BD21" s="17"/>
      <c r="BE21" s="17"/>
      <c r="BF21" s="17"/>
    </row>
    <row r="22" spans="1:59">
      <c r="A22" s="26"/>
      <c r="B22" s="45" t="s">
        <v>80</v>
      </c>
      <c r="C22" s="34"/>
      <c r="D22" s="34"/>
      <c r="E22" s="35"/>
      <c r="F22" s="35"/>
      <c r="G22" s="35"/>
      <c r="H22" s="35"/>
      <c r="I22" s="35"/>
      <c r="J22" s="35"/>
      <c r="K22" s="35"/>
      <c r="L22" s="35"/>
      <c r="M22" s="35"/>
      <c r="N22" s="35"/>
      <c r="O22" s="35"/>
      <c r="P22" s="35"/>
      <c r="Q22" s="35"/>
      <c r="R22" s="36"/>
      <c r="S22" s="36"/>
      <c r="T22" s="36"/>
      <c r="U22" s="36"/>
      <c r="V22" s="35"/>
      <c r="W22" s="35"/>
      <c r="X22" s="30"/>
      <c r="AC22" s="16"/>
      <c r="AD22" s="16"/>
      <c r="AE22" s="16"/>
      <c r="AF22" s="16"/>
      <c r="AG22" s="16"/>
      <c r="AY22" t="str">
        <f ca="1"/>
        <v>Tenable Vulnerability Management</v>
      </c>
      <c r="BD22" s="17"/>
      <c r="BE22" s="17"/>
      <c r="BF22" s="17"/>
    </row>
    <row r="23" spans="1:59">
      <c r="B23" s="30"/>
      <c r="AY23" t="str">
        <f ca="1"/>
        <v xml:space="preserve">Tenable Web App Scanning </v>
      </c>
      <c r="BD23" s="17"/>
      <c r="BE23" s="17"/>
      <c r="BF23" s="17"/>
      <c r="BG23" s="31"/>
    </row>
    <row r="24" spans="1:59" ht="15.95" customHeight="1">
      <c r="A24" s="26"/>
      <c r="B24" s="33"/>
      <c r="C24" s="77" t="s">
        <v>81</v>
      </c>
      <c r="D24" s="78" t="s">
        <v>78</v>
      </c>
      <c r="E24" s="78" t="s">
        <v>50</v>
      </c>
      <c r="F24" s="78" t="s">
        <v>55</v>
      </c>
      <c r="G24" s="78" t="s">
        <v>56</v>
      </c>
      <c r="H24" s="78" t="s">
        <v>57</v>
      </c>
      <c r="I24" s="78" t="s">
        <v>58</v>
      </c>
      <c r="J24" s="85" t="s">
        <v>59</v>
      </c>
      <c r="K24" s="78" t="s">
        <v>60</v>
      </c>
      <c r="L24" s="49">
        <v>1</v>
      </c>
      <c r="M24" s="49" t="s">
        <v>61</v>
      </c>
      <c r="N24" s="50" t="s">
        <v>62</v>
      </c>
      <c r="O24" s="50">
        <v>65</v>
      </c>
      <c r="P24" s="51">
        <v>1000</v>
      </c>
      <c r="Q24" s="52" t="s">
        <v>82</v>
      </c>
      <c r="R24" s="53">
        <v>0</v>
      </c>
      <c r="S24" s="54">
        <v>28.25</v>
      </c>
      <c r="T24" s="55" t="s">
        <v>83</v>
      </c>
      <c r="U24" s="55" t="s">
        <v>65</v>
      </c>
      <c r="V24" s="79"/>
      <c r="W24" s="79"/>
      <c r="X24" s="82"/>
      <c r="AC24" s="16"/>
      <c r="AD24" s="16"/>
      <c r="AE24" s="16"/>
      <c r="AF24" s="16"/>
      <c r="AG24" s="16"/>
      <c r="AY24" t="str">
        <f ca="1"/>
        <v>Training &amp; Services</v>
      </c>
      <c r="BD24" s="17"/>
      <c r="BE24" s="17"/>
      <c r="BF24" s="17"/>
    </row>
    <row r="25" spans="1:59">
      <c r="A25" s="26"/>
      <c r="B25" s="33"/>
      <c r="C25" s="77" t="s">
        <v>81</v>
      </c>
      <c r="D25" s="78" t="s">
        <v>78</v>
      </c>
      <c r="E25" s="78" t="s">
        <v>50</v>
      </c>
      <c r="F25" s="78" t="s">
        <v>55</v>
      </c>
      <c r="G25" s="78" t="s">
        <v>56</v>
      </c>
      <c r="H25" s="78" t="s">
        <v>57</v>
      </c>
      <c r="I25" s="78" t="s">
        <v>58</v>
      </c>
      <c r="J25" s="86" t="s">
        <v>59</v>
      </c>
      <c r="K25" s="78" t="s">
        <v>60</v>
      </c>
      <c r="L25" s="49">
        <v>1</v>
      </c>
      <c r="M25" s="49" t="s">
        <v>61</v>
      </c>
      <c r="N25" s="50" t="s">
        <v>66</v>
      </c>
      <c r="O25" s="51">
        <v>1001</v>
      </c>
      <c r="P25" s="51">
        <v>5000</v>
      </c>
      <c r="Q25" s="52" t="s">
        <v>84</v>
      </c>
      <c r="R25" s="53">
        <v>28250</v>
      </c>
      <c r="S25" s="54">
        <v>13.71</v>
      </c>
      <c r="T25" s="55" t="s">
        <v>83</v>
      </c>
      <c r="U25" s="55" t="s">
        <v>65</v>
      </c>
      <c r="V25" s="80"/>
      <c r="W25" s="80"/>
      <c r="X25" s="83"/>
      <c r="AC25" s="16"/>
      <c r="AD25" s="16"/>
      <c r="AE25" s="16"/>
      <c r="AF25" s="16"/>
      <c r="AG25" s="16"/>
      <c r="BD25" s="17"/>
      <c r="BE25" s="17"/>
      <c r="BF25" s="17"/>
    </row>
    <row r="26" spans="1:59">
      <c r="A26" s="26"/>
      <c r="B26" s="33"/>
      <c r="C26" s="77" t="s">
        <v>81</v>
      </c>
      <c r="D26" s="78" t="s">
        <v>78</v>
      </c>
      <c r="E26" s="78" t="s">
        <v>50</v>
      </c>
      <c r="F26" s="78" t="s">
        <v>55</v>
      </c>
      <c r="G26" s="78" t="s">
        <v>56</v>
      </c>
      <c r="H26" s="78" t="s">
        <v>57</v>
      </c>
      <c r="I26" s="78" t="s">
        <v>58</v>
      </c>
      <c r="J26" s="86" t="s">
        <v>59</v>
      </c>
      <c r="K26" s="78" t="s">
        <v>60</v>
      </c>
      <c r="L26" s="49">
        <v>1</v>
      </c>
      <c r="M26" s="49" t="s">
        <v>61</v>
      </c>
      <c r="N26" s="50" t="s">
        <v>68</v>
      </c>
      <c r="O26" s="51">
        <v>5001</v>
      </c>
      <c r="P26" s="51">
        <v>10000</v>
      </c>
      <c r="Q26" s="52" t="s">
        <v>85</v>
      </c>
      <c r="R26" s="53">
        <v>83090</v>
      </c>
      <c r="S26" s="54">
        <v>8.06</v>
      </c>
      <c r="T26" s="55" t="s">
        <v>83</v>
      </c>
      <c r="U26" s="55" t="s">
        <v>65</v>
      </c>
      <c r="V26" s="80"/>
      <c r="W26" s="80"/>
      <c r="X26" s="83"/>
      <c r="AC26" s="16"/>
      <c r="AD26" s="16"/>
      <c r="AE26" s="16"/>
      <c r="AF26" s="16"/>
      <c r="AG26" s="16"/>
      <c r="BD26" s="17"/>
      <c r="BE26" s="17"/>
      <c r="BF26" s="17"/>
    </row>
    <row r="27" spans="1:59">
      <c r="A27" s="26"/>
      <c r="B27" s="33"/>
      <c r="C27" s="77" t="s">
        <v>81</v>
      </c>
      <c r="D27" s="78" t="s">
        <v>78</v>
      </c>
      <c r="E27" s="78" t="s">
        <v>50</v>
      </c>
      <c r="F27" s="78" t="s">
        <v>55</v>
      </c>
      <c r="G27" s="78" t="s">
        <v>56</v>
      </c>
      <c r="H27" s="78" t="s">
        <v>57</v>
      </c>
      <c r="I27" s="78" t="s">
        <v>58</v>
      </c>
      <c r="J27" s="86" t="s">
        <v>59</v>
      </c>
      <c r="K27" s="78" t="s">
        <v>60</v>
      </c>
      <c r="L27" s="49">
        <v>1</v>
      </c>
      <c r="M27" s="49" t="s">
        <v>61</v>
      </c>
      <c r="N27" s="50" t="s">
        <v>70</v>
      </c>
      <c r="O27" s="51">
        <v>10001</v>
      </c>
      <c r="P27" s="51">
        <v>20000</v>
      </c>
      <c r="Q27" s="52" t="s">
        <v>86</v>
      </c>
      <c r="R27" s="53">
        <v>123390</v>
      </c>
      <c r="S27" s="54">
        <v>4.4400000000000004</v>
      </c>
      <c r="T27" s="55" t="s">
        <v>83</v>
      </c>
      <c r="U27" s="55" t="s">
        <v>65</v>
      </c>
      <c r="V27" s="80"/>
      <c r="W27" s="80"/>
      <c r="X27" s="83"/>
      <c r="AC27" s="16"/>
      <c r="AD27" s="16"/>
      <c r="AE27" s="16"/>
      <c r="AF27" s="16"/>
      <c r="AG27" s="16"/>
      <c r="BD27" s="17"/>
      <c r="BE27" s="17"/>
      <c r="BF27" s="17"/>
    </row>
    <row r="28" spans="1:59">
      <c r="A28" s="26"/>
      <c r="B28" s="33"/>
      <c r="C28" s="77" t="s">
        <v>81</v>
      </c>
      <c r="D28" s="78" t="s">
        <v>78</v>
      </c>
      <c r="E28" s="78" t="s">
        <v>50</v>
      </c>
      <c r="F28" s="78" t="s">
        <v>55</v>
      </c>
      <c r="G28" s="78" t="s">
        <v>56</v>
      </c>
      <c r="H28" s="78" t="s">
        <v>57</v>
      </c>
      <c r="I28" s="78" t="s">
        <v>58</v>
      </c>
      <c r="J28" s="86" t="s">
        <v>59</v>
      </c>
      <c r="K28" s="78" t="s">
        <v>60</v>
      </c>
      <c r="L28" s="49">
        <v>1</v>
      </c>
      <c r="M28" s="49" t="s">
        <v>61</v>
      </c>
      <c r="N28" s="50" t="s">
        <v>72</v>
      </c>
      <c r="O28" s="51">
        <v>20001</v>
      </c>
      <c r="P28" s="51">
        <v>50000</v>
      </c>
      <c r="Q28" s="52" t="s">
        <v>87</v>
      </c>
      <c r="R28" s="53">
        <v>167790</v>
      </c>
      <c r="S28" s="54">
        <v>3.02</v>
      </c>
      <c r="T28" s="55" t="s">
        <v>83</v>
      </c>
      <c r="U28" s="55" t="s">
        <v>65</v>
      </c>
      <c r="V28" s="80"/>
      <c r="W28" s="80"/>
      <c r="X28" s="83"/>
      <c r="AC28" s="16"/>
      <c r="AD28" s="16"/>
      <c r="AE28" s="16"/>
      <c r="AF28" s="16"/>
      <c r="AG28" s="16"/>
      <c r="BD28" s="17"/>
      <c r="BE28" s="17"/>
      <c r="BF28" s="17"/>
    </row>
    <row r="29" spans="1:59">
      <c r="A29" s="26"/>
      <c r="B29" s="33"/>
      <c r="C29" s="77" t="s">
        <v>81</v>
      </c>
      <c r="D29" s="78" t="s">
        <v>78</v>
      </c>
      <c r="E29" s="78" t="s">
        <v>50</v>
      </c>
      <c r="F29" s="78" t="s">
        <v>55</v>
      </c>
      <c r="G29" s="78" t="s">
        <v>56</v>
      </c>
      <c r="H29" s="78" t="s">
        <v>57</v>
      </c>
      <c r="I29" s="78" t="s">
        <v>58</v>
      </c>
      <c r="J29" s="86" t="s">
        <v>59</v>
      </c>
      <c r="K29" s="78" t="s">
        <v>60</v>
      </c>
      <c r="L29" s="49">
        <v>1</v>
      </c>
      <c r="M29" s="49" t="s">
        <v>61</v>
      </c>
      <c r="N29" s="50" t="s">
        <v>74</v>
      </c>
      <c r="O29" s="51">
        <v>50001</v>
      </c>
      <c r="P29" s="51">
        <v>100000</v>
      </c>
      <c r="Q29" s="52" t="s">
        <v>88</v>
      </c>
      <c r="R29" s="53">
        <v>258390</v>
      </c>
      <c r="S29" s="54">
        <v>2.62</v>
      </c>
      <c r="T29" s="55" t="s">
        <v>83</v>
      </c>
      <c r="U29" s="55" t="s">
        <v>65</v>
      </c>
      <c r="V29" s="80"/>
      <c r="W29" s="80"/>
      <c r="X29" s="83"/>
      <c r="AC29" s="16"/>
      <c r="AD29" s="16"/>
      <c r="AE29" s="16"/>
      <c r="AF29" s="16"/>
      <c r="AG29" s="16"/>
      <c r="BD29" s="17"/>
      <c r="BE29" s="17"/>
      <c r="BF29" s="17"/>
    </row>
    <row r="30" spans="1:59">
      <c r="A30" s="26"/>
      <c r="B30" s="33"/>
      <c r="C30" s="77" t="s">
        <v>81</v>
      </c>
      <c r="D30" s="78" t="s">
        <v>78</v>
      </c>
      <c r="E30" s="78" t="s">
        <v>50</v>
      </c>
      <c r="F30" s="78" t="s">
        <v>55</v>
      </c>
      <c r="G30" s="78" t="s">
        <v>56</v>
      </c>
      <c r="H30" s="78" t="s">
        <v>57</v>
      </c>
      <c r="I30" s="78" t="s">
        <v>58</v>
      </c>
      <c r="J30" s="86" t="s">
        <v>59</v>
      </c>
      <c r="K30" s="78" t="s">
        <v>60</v>
      </c>
      <c r="L30" s="49">
        <v>1</v>
      </c>
      <c r="M30" s="49" t="s">
        <v>61</v>
      </c>
      <c r="N30" s="50" t="s">
        <v>76</v>
      </c>
      <c r="O30" s="51">
        <v>100001</v>
      </c>
      <c r="P30" s="51">
        <v>9999999999</v>
      </c>
      <c r="Q30" s="52" t="s">
        <v>89</v>
      </c>
      <c r="R30" s="53">
        <v>389390</v>
      </c>
      <c r="S30" s="54">
        <v>2.42</v>
      </c>
      <c r="T30" s="55" t="s">
        <v>83</v>
      </c>
      <c r="U30" s="55" t="s">
        <v>65</v>
      </c>
      <c r="V30" s="81"/>
      <c r="W30" s="81"/>
      <c r="X30" s="84"/>
      <c r="AC30" s="16"/>
      <c r="AD30" s="16"/>
      <c r="AE30" s="16"/>
      <c r="AF30" s="16"/>
      <c r="AG30" s="16"/>
      <c r="BD30" s="17"/>
      <c r="BE30" s="17"/>
      <c r="BF30" s="17"/>
    </row>
    <row r="31" spans="1:59">
      <c r="B31" s="30"/>
      <c r="BD31" s="17"/>
      <c r="BE31" s="17"/>
      <c r="BF31" s="17"/>
      <c r="BG31" s="31"/>
    </row>
    <row r="32" spans="1:59" ht="23.25">
      <c r="A32" s="32" t="s">
        <v>90</v>
      </c>
      <c r="B32" s="33"/>
      <c r="C32" s="34"/>
      <c r="D32" s="34"/>
      <c r="E32" s="34"/>
      <c r="F32" s="34"/>
      <c r="G32" s="34"/>
      <c r="H32" s="34"/>
      <c r="I32" s="34"/>
      <c r="J32" s="34"/>
      <c r="K32" s="34"/>
      <c r="L32" s="35"/>
      <c r="M32" s="35"/>
      <c r="N32" s="35"/>
      <c r="O32" s="35"/>
      <c r="P32" s="35"/>
      <c r="Q32" s="35"/>
      <c r="R32" s="36"/>
      <c r="S32" s="36"/>
      <c r="T32" s="36"/>
      <c r="U32" s="36"/>
      <c r="V32" s="35"/>
      <c r="W32" s="35"/>
      <c r="X32" s="30"/>
      <c r="AC32" s="16"/>
      <c r="AD32" s="16"/>
      <c r="AE32" s="16"/>
      <c r="AF32" s="16"/>
      <c r="AG32" s="16"/>
      <c r="BD32" s="17"/>
      <c r="BE32" s="17"/>
      <c r="BF32" s="17"/>
    </row>
    <row r="33" spans="1:59">
      <c r="A33" s="26"/>
      <c r="B33" s="33"/>
      <c r="C33" s="34"/>
      <c r="D33" s="34"/>
      <c r="E33" s="34"/>
      <c r="F33" s="34"/>
      <c r="G33" s="34"/>
      <c r="H33" s="34"/>
      <c r="I33" s="34"/>
      <c r="J33" s="34"/>
      <c r="K33" s="34"/>
      <c r="L33" s="35"/>
      <c r="M33" s="35"/>
      <c r="N33" s="37"/>
      <c r="O33" s="38"/>
      <c r="P33" s="38"/>
      <c r="Q33" s="35"/>
      <c r="R33" s="39"/>
      <c r="S33" s="39"/>
      <c r="T33" s="40"/>
      <c r="U33" s="36"/>
      <c r="V33" s="35"/>
      <c r="W33" s="35"/>
      <c r="X33" s="30"/>
      <c r="AC33" s="16"/>
      <c r="AD33" s="16"/>
      <c r="AE33" s="16"/>
      <c r="AF33" s="16"/>
      <c r="AG33" s="16"/>
      <c r="BD33" s="17"/>
      <c r="BE33" s="17"/>
      <c r="BF33" s="17"/>
    </row>
    <row r="34" spans="1:59" ht="20.25">
      <c r="A34" s="26"/>
      <c r="B34" s="41" t="s">
        <v>90</v>
      </c>
      <c r="C34" s="35"/>
      <c r="D34" s="42"/>
      <c r="E34" s="42"/>
      <c r="F34" s="42"/>
      <c r="G34" s="42"/>
      <c r="H34" s="42"/>
      <c r="I34" s="42"/>
      <c r="J34" s="43"/>
      <c r="K34" s="42"/>
      <c r="L34" s="42"/>
      <c r="M34" s="42"/>
      <c r="N34" s="42"/>
      <c r="O34" s="42"/>
      <c r="P34" s="42"/>
      <c r="Q34" s="42"/>
      <c r="R34" s="44"/>
      <c r="S34" s="44"/>
      <c r="T34" s="44"/>
      <c r="U34" s="36"/>
      <c r="V34" s="35"/>
      <c r="W34" s="35"/>
      <c r="X34" s="30"/>
      <c r="AC34" s="16"/>
      <c r="AD34" s="16"/>
      <c r="AE34" s="16"/>
      <c r="AF34" s="16"/>
      <c r="AG34" s="16"/>
      <c r="BD34" s="17"/>
      <c r="BE34" s="17"/>
      <c r="BF34" s="17"/>
    </row>
    <row r="35" spans="1:59">
      <c r="A35" s="26"/>
      <c r="B35" s="45" t="s">
        <v>91</v>
      </c>
      <c r="C35" s="34"/>
      <c r="D35" s="34"/>
      <c r="E35" s="35"/>
      <c r="F35" s="35"/>
      <c r="G35" s="35"/>
      <c r="H35" s="35"/>
      <c r="I35" s="35"/>
      <c r="J35" s="35"/>
      <c r="K35" s="35"/>
      <c r="L35" s="35"/>
      <c r="M35" s="35"/>
      <c r="N35" s="35"/>
      <c r="O35" s="35"/>
      <c r="P35" s="35"/>
      <c r="Q35" s="35"/>
      <c r="R35" s="36"/>
      <c r="S35" s="36"/>
      <c r="T35" s="36"/>
      <c r="U35" s="36"/>
      <c r="V35" s="35"/>
      <c r="W35" s="35"/>
      <c r="X35" s="30"/>
      <c r="AC35" s="16"/>
      <c r="AD35" s="16"/>
      <c r="AE35" s="16"/>
      <c r="AF35" s="16"/>
      <c r="AG35" s="16"/>
      <c r="BD35" s="17"/>
      <c r="BE35" s="17"/>
      <c r="BF35" s="17"/>
    </row>
    <row r="36" spans="1:59">
      <c r="A36" s="26"/>
      <c r="B36" s="45" t="s">
        <v>92</v>
      </c>
      <c r="C36" s="34"/>
      <c r="D36" s="34"/>
      <c r="E36" s="35"/>
      <c r="F36" s="35"/>
      <c r="G36" s="35"/>
      <c r="H36" s="35"/>
      <c r="I36" s="35"/>
      <c r="J36" s="35"/>
      <c r="K36" s="35"/>
      <c r="L36" s="35"/>
      <c r="M36" s="35"/>
      <c r="N36" s="35"/>
      <c r="O36" s="35"/>
      <c r="P36" s="35"/>
      <c r="Q36" s="35"/>
      <c r="R36" s="36"/>
      <c r="S36" s="36"/>
      <c r="T36" s="36"/>
      <c r="U36" s="36"/>
      <c r="V36" s="35"/>
      <c r="W36" s="35"/>
      <c r="X36" s="30"/>
      <c r="AC36" s="16"/>
      <c r="AD36" s="16"/>
      <c r="AE36" s="16"/>
      <c r="AF36" s="16"/>
      <c r="AG36" s="16"/>
      <c r="BD36" s="17"/>
      <c r="BE36" s="17"/>
      <c r="BF36" s="17"/>
    </row>
    <row r="37" spans="1:59">
      <c r="B37" s="30"/>
      <c r="BD37" s="17"/>
      <c r="BE37" s="17"/>
      <c r="BF37" s="17"/>
      <c r="BG37" s="31"/>
    </row>
    <row r="38" spans="1:59" ht="15.95" customHeight="1">
      <c r="A38" s="26"/>
      <c r="B38" s="33"/>
      <c r="C38" s="77" t="s">
        <v>93</v>
      </c>
      <c r="D38" s="78" t="s">
        <v>90</v>
      </c>
      <c r="E38" s="78" t="s">
        <v>90</v>
      </c>
      <c r="F38" s="78" t="s">
        <v>55</v>
      </c>
      <c r="G38" s="78" t="s">
        <v>56</v>
      </c>
      <c r="H38" s="78" t="s">
        <v>57</v>
      </c>
      <c r="I38" s="78" t="s">
        <v>58</v>
      </c>
      <c r="J38" s="85" t="s">
        <v>94</v>
      </c>
      <c r="K38" s="78"/>
      <c r="L38" s="49">
        <v>1</v>
      </c>
      <c r="M38" s="49" t="s">
        <v>61</v>
      </c>
      <c r="N38" s="50" t="s">
        <v>62</v>
      </c>
      <c r="O38" s="50">
        <v>300</v>
      </c>
      <c r="P38" s="51">
        <v>1000</v>
      </c>
      <c r="Q38" s="52" t="s">
        <v>95</v>
      </c>
      <c r="R38" s="53">
        <v>0</v>
      </c>
      <c r="S38" s="54">
        <v>55</v>
      </c>
      <c r="T38" s="55" t="s">
        <v>96</v>
      </c>
      <c r="U38" s="55" t="s">
        <v>65</v>
      </c>
      <c r="V38" s="79"/>
      <c r="W38" s="79"/>
      <c r="X38" s="82"/>
      <c r="AC38" s="16"/>
      <c r="AD38" s="16"/>
      <c r="AE38" s="16"/>
      <c r="AF38" s="16"/>
      <c r="AG38" s="16"/>
      <c r="BD38" s="17"/>
      <c r="BE38" s="17"/>
      <c r="BF38" s="17"/>
    </row>
    <row r="39" spans="1:59">
      <c r="A39" s="26"/>
      <c r="B39" s="33"/>
      <c r="C39" s="77" t="s">
        <v>93</v>
      </c>
      <c r="D39" s="78" t="s">
        <v>90</v>
      </c>
      <c r="E39" s="78" t="s">
        <v>90</v>
      </c>
      <c r="F39" s="78" t="s">
        <v>55</v>
      </c>
      <c r="G39" s="78" t="s">
        <v>56</v>
      </c>
      <c r="H39" s="78" t="s">
        <v>57</v>
      </c>
      <c r="I39" s="78" t="s">
        <v>58</v>
      </c>
      <c r="J39" s="86" t="s">
        <v>94</v>
      </c>
      <c r="K39" s="78"/>
      <c r="L39" s="49">
        <v>1</v>
      </c>
      <c r="M39" s="49" t="s">
        <v>61</v>
      </c>
      <c r="N39" s="50" t="s">
        <v>66</v>
      </c>
      <c r="O39" s="51">
        <v>1001</v>
      </c>
      <c r="P39" s="51">
        <v>5000</v>
      </c>
      <c r="Q39" s="52" t="s">
        <v>97</v>
      </c>
      <c r="R39" s="53">
        <v>55000</v>
      </c>
      <c r="S39" s="54">
        <v>27.2</v>
      </c>
      <c r="T39" s="55" t="s">
        <v>96</v>
      </c>
      <c r="U39" s="55" t="s">
        <v>65</v>
      </c>
      <c r="V39" s="80"/>
      <c r="W39" s="80"/>
      <c r="X39" s="83"/>
      <c r="AC39" s="16"/>
      <c r="AD39" s="16"/>
      <c r="AE39" s="16"/>
      <c r="AF39" s="16"/>
      <c r="AG39" s="16"/>
      <c r="BD39" s="17"/>
      <c r="BE39" s="17"/>
      <c r="BF39" s="17"/>
    </row>
    <row r="40" spans="1:59">
      <c r="A40" s="26"/>
      <c r="B40" s="33"/>
      <c r="C40" s="77" t="s">
        <v>93</v>
      </c>
      <c r="D40" s="78" t="s">
        <v>90</v>
      </c>
      <c r="E40" s="78" t="s">
        <v>90</v>
      </c>
      <c r="F40" s="78" t="s">
        <v>55</v>
      </c>
      <c r="G40" s="78" t="s">
        <v>56</v>
      </c>
      <c r="H40" s="78" t="s">
        <v>57</v>
      </c>
      <c r="I40" s="78" t="s">
        <v>58</v>
      </c>
      <c r="J40" s="86" t="s">
        <v>94</v>
      </c>
      <c r="K40" s="78"/>
      <c r="L40" s="49">
        <v>1</v>
      </c>
      <c r="M40" s="49" t="s">
        <v>61</v>
      </c>
      <c r="N40" s="50" t="s">
        <v>68</v>
      </c>
      <c r="O40" s="51">
        <v>5001</v>
      </c>
      <c r="P40" s="51">
        <v>10000</v>
      </c>
      <c r="Q40" s="52" t="s">
        <v>98</v>
      </c>
      <c r="R40" s="53">
        <v>163800</v>
      </c>
      <c r="S40" s="54">
        <v>16</v>
      </c>
      <c r="T40" s="55" t="s">
        <v>96</v>
      </c>
      <c r="U40" s="55" t="s">
        <v>65</v>
      </c>
      <c r="V40" s="80"/>
      <c r="W40" s="80"/>
      <c r="X40" s="83"/>
      <c r="AC40" s="16"/>
      <c r="AD40" s="16"/>
      <c r="AE40" s="16"/>
      <c r="AF40" s="16"/>
      <c r="AG40" s="16"/>
      <c r="BD40" s="17"/>
      <c r="BE40" s="17"/>
      <c r="BF40" s="17"/>
    </row>
    <row r="41" spans="1:59">
      <c r="A41" s="26"/>
      <c r="B41" s="33"/>
      <c r="C41" s="77" t="s">
        <v>93</v>
      </c>
      <c r="D41" s="78" t="s">
        <v>90</v>
      </c>
      <c r="E41" s="78" t="s">
        <v>90</v>
      </c>
      <c r="F41" s="78" t="s">
        <v>55</v>
      </c>
      <c r="G41" s="78" t="s">
        <v>56</v>
      </c>
      <c r="H41" s="78" t="s">
        <v>57</v>
      </c>
      <c r="I41" s="78" t="s">
        <v>58</v>
      </c>
      <c r="J41" s="86" t="s">
        <v>94</v>
      </c>
      <c r="K41" s="78"/>
      <c r="L41" s="49">
        <v>1</v>
      </c>
      <c r="M41" s="49" t="s">
        <v>61</v>
      </c>
      <c r="N41" s="50" t="s">
        <v>70</v>
      </c>
      <c r="O41" s="51">
        <v>10001</v>
      </c>
      <c r="P41" s="51">
        <v>20000</v>
      </c>
      <c r="Q41" s="52" t="s">
        <v>99</v>
      </c>
      <c r="R41" s="53">
        <v>243800</v>
      </c>
      <c r="S41" s="54">
        <v>8.8000000000000007</v>
      </c>
      <c r="T41" s="55" t="s">
        <v>96</v>
      </c>
      <c r="U41" s="55" t="s">
        <v>65</v>
      </c>
      <c r="V41" s="80"/>
      <c r="W41" s="80"/>
      <c r="X41" s="83"/>
      <c r="AC41" s="16"/>
      <c r="AD41" s="16"/>
      <c r="AE41" s="16"/>
      <c r="AF41" s="16"/>
      <c r="AG41" s="16"/>
      <c r="BD41" s="17"/>
      <c r="BE41" s="17"/>
      <c r="BF41" s="17"/>
    </row>
    <row r="42" spans="1:59">
      <c r="A42" s="26"/>
      <c r="B42" s="33"/>
      <c r="C42" s="77" t="s">
        <v>93</v>
      </c>
      <c r="D42" s="78" t="s">
        <v>90</v>
      </c>
      <c r="E42" s="78" t="s">
        <v>90</v>
      </c>
      <c r="F42" s="78" t="s">
        <v>55</v>
      </c>
      <c r="G42" s="78" t="s">
        <v>56</v>
      </c>
      <c r="H42" s="78" t="s">
        <v>57</v>
      </c>
      <c r="I42" s="78" t="s">
        <v>58</v>
      </c>
      <c r="J42" s="86" t="s">
        <v>94</v>
      </c>
      <c r="K42" s="78"/>
      <c r="L42" s="49">
        <v>1</v>
      </c>
      <c r="M42" s="49" t="s">
        <v>61</v>
      </c>
      <c r="N42" s="50" t="s">
        <v>72</v>
      </c>
      <c r="O42" s="51">
        <v>20001</v>
      </c>
      <c r="P42" s="51">
        <v>50000</v>
      </c>
      <c r="Q42" s="52" t="s">
        <v>100</v>
      </c>
      <c r="R42" s="53">
        <v>331800</v>
      </c>
      <c r="S42" s="54">
        <v>6</v>
      </c>
      <c r="T42" s="55" t="s">
        <v>96</v>
      </c>
      <c r="U42" s="55" t="s">
        <v>65</v>
      </c>
      <c r="V42" s="80"/>
      <c r="W42" s="80"/>
      <c r="X42" s="83"/>
      <c r="AC42" s="16"/>
      <c r="AD42" s="16"/>
      <c r="AE42" s="16"/>
      <c r="AF42" s="16"/>
      <c r="AG42" s="16"/>
      <c r="BD42" s="17"/>
      <c r="BE42" s="17"/>
      <c r="BF42" s="17"/>
    </row>
    <row r="43" spans="1:59">
      <c r="A43" s="26"/>
      <c r="B43" s="33"/>
      <c r="C43" s="77" t="s">
        <v>93</v>
      </c>
      <c r="D43" s="78" t="s">
        <v>90</v>
      </c>
      <c r="E43" s="78" t="s">
        <v>90</v>
      </c>
      <c r="F43" s="78" t="s">
        <v>55</v>
      </c>
      <c r="G43" s="78" t="s">
        <v>56</v>
      </c>
      <c r="H43" s="78" t="s">
        <v>57</v>
      </c>
      <c r="I43" s="78" t="s">
        <v>58</v>
      </c>
      <c r="J43" s="86" t="s">
        <v>94</v>
      </c>
      <c r="K43" s="78"/>
      <c r="L43" s="49">
        <v>1</v>
      </c>
      <c r="M43" s="49" t="s">
        <v>61</v>
      </c>
      <c r="N43" s="50" t="s">
        <v>74</v>
      </c>
      <c r="O43" s="51">
        <v>50001</v>
      </c>
      <c r="P43" s="51">
        <v>100000</v>
      </c>
      <c r="Q43" s="52" t="s">
        <v>101</v>
      </c>
      <c r="R43" s="53">
        <v>511800</v>
      </c>
      <c r="S43" s="54">
        <v>5.2</v>
      </c>
      <c r="T43" s="55" t="s">
        <v>96</v>
      </c>
      <c r="U43" s="55" t="s">
        <v>65</v>
      </c>
      <c r="V43" s="80"/>
      <c r="W43" s="80"/>
      <c r="X43" s="83"/>
      <c r="AC43" s="16"/>
      <c r="AD43" s="16"/>
      <c r="AE43" s="16"/>
      <c r="AF43" s="16"/>
      <c r="AG43" s="16"/>
      <c r="BD43" s="17"/>
      <c r="BE43" s="17"/>
      <c r="BF43" s="17"/>
    </row>
    <row r="44" spans="1:59">
      <c r="A44" s="26"/>
      <c r="B44" s="33"/>
      <c r="C44" s="77" t="s">
        <v>93</v>
      </c>
      <c r="D44" s="78" t="s">
        <v>90</v>
      </c>
      <c r="E44" s="78" t="s">
        <v>90</v>
      </c>
      <c r="F44" s="78" t="s">
        <v>55</v>
      </c>
      <c r="G44" s="78" t="s">
        <v>56</v>
      </c>
      <c r="H44" s="78" t="s">
        <v>57</v>
      </c>
      <c r="I44" s="78" t="s">
        <v>58</v>
      </c>
      <c r="J44" s="86" t="s">
        <v>94</v>
      </c>
      <c r="K44" s="78"/>
      <c r="L44" s="49">
        <v>1</v>
      </c>
      <c r="M44" s="49" t="s">
        <v>61</v>
      </c>
      <c r="N44" s="50" t="s">
        <v>76</v>
      </c>
      <c r="O44" s="51">
        <v>100001</v>
      </c>
      <c r="P44" s="51">
        <v>9999999999</v>
      </c>
      <c r="Q44" s="52" t="s">
        <v>102</v>
      </c>
      <c r="R44" s="53">
        <v>771800</v>
      </c>
      <c r="S44" s="54">
        <v>4.8</v>
      </c>
      <c r="T44" s="55" t="s">
        <v>96</v>
      </c>
      <c r="U44" s="55" t="s">
        <v>65</v>
      </c>
      <c r="V44" s="81"/>
      <c r="W44" s="81"/>
      <c r="X44" s="84"/>
      <c r="AC44" s="16"/>
      <c r="AD44" s="16"/>
      <c r="AE44" s="16"/>
      <c r="AF44" s="16"/>
      <c r="AG44" s="16"/>
      <c r="BD44" s="17"/>
      <c r="BE44" s="17"/>
      <c r="BF44" s="17"/>
    </row>
    <row r="45" spans="1:59">
      <c r="B45" s="30"/>
      <c r="BD45" s="17"/>
      <c r="BE45" s="17"/>
      <c r="BF45" s="17"/>
      <c r="BG45" s="31"/>
    </row>
    <row r="46" spans="1:59" ht="20.25">
      <c r="A46" s="26"/>
      <c r="B46" s="41" t="s">
        <v>103</v>
      </c>
      <c r="C46" s="35"/>
      <c r="D46" s="42"/>
      <c r="E46" s="42"/>
      <c r="F46" s="42"/>
      <c r="G46" s="42"/>
      <c r="H46" s="42"/>
      <c r="I46" s="42"/>
      <c r="J46" s="43"/>
      <c r="K46" s="42"/>
      <c r="L46" s="42"/>
      <c r="M46" s="42"/>
      <c r="N46" s="42"/>
      <c r="O46" s="42"/>
      <c r="P46" s="42"/>
      <c r="Q46" s="42"/>
      <c r="R46" s="44"/>
      <c r="S46" s="44"/>
      <c r="T46" s="44"/>
      <c r="U46" s="36"/>
      <c r="V46" s="35"/>
      <c r="W46" s="35"/>
      <c r="X46" s="30"/>
      <c r="AC46" s="16"/>
      <c r="AD46" s="16"/>
      <c r="AE46" s="16"/>
      <c r="AF46" s="16"/>
      <c r="AG46" s="16"/>
      <c r="BD46" s="17"/>
      <c r="BE46" s="17"/>
      <c r="BF46" s="17"/>
      <c r="BG46" s="31"/>
    </row>
    <row r="47" spans="1:59">
      <c r="A47" s="26"/>
      <c r="B47" s="45" t="s">
        <v>104</v>
      </c>
      <c r="C47" s="34"/>
      <c r="D47" s="34"/>
      <c r="E47" s="35"/>
      <c r="F47" s="35"/>
      <c r="G47" s="35"/>
      <c r="H47" s="35"/>
      <c r="I47" s="35"/>
      <c r="J47" s="35"/>
      <c r="K47" s="35"/>
      <c r="L47" s="35"/>
      <c r="M47" s="35"/>
      <c r="N47" s="35"/>
      <c r="O47" s="35"/>
      <c r="P47" s="35"/>
      <c r="Q47" s="35"/>
      <c r="R47" s="36"/>
      <c r="S47" s="36"/>
      <c r="T47" s="36"/>
      <c r="U47" s="36"/>
      <c r="V47" s="35"/>
      <c r="W47" s="35"/>
      <c r="X47" s="30"/>
      <c r="AC47" s="16"/>
      <c r="AD47" s="16"/>
      <c r="AE47" s="16"/>
      <c r="AF47" s="16"/>
      <c r="AG47" s="16"/>
      <c r="BD47" s="17"/>
      <c r="BE47" s="17"/>
      <c r="BF47" s="17"/>
    </row>
    <row r="48" spans="1:59">
      <c r="A48" s="26"/>
      <c r="B48" s="45" t="s">
        <v>105</v>
      </c>
      <c r="C48" s="34"/>
      <c r="D48" s="34"/>
      <c r="E48" s="35"/>
      <c r="F48" s="35"/>
      <c r="G48" s="35"/>
      <c r="H48" s="35"/>
      <c r="I48" s="35"/>
      <c r="J48" s="35"/>
      <c r="K48" s="35"/>
      <c r="L48" s="35"/>
      <c r="M48" s="35"/>
      <c r="N48" s="35"/>
      <c r="O48" s="35"/>
      <c r="P48" s="35"/>
      <c r="Q48" s="35"/>
      <c r="R48" s="36"/>
      <c r="S48" s="36"/>
      <c r="T48" s="36"/>
      <c r="U48" s="36"/>
      <c r="V48" s="35"/>
      <c r="W48" s="35"/>
      <c r="X48" s="30"/>
      <c r="AC48" s="16"/>
      <c r="AD48" s="16"/>
      <c r="AE48" s="16"/>
      <c r="AF48" s="16"/>
      <c r="AG48" s="16"/>
      <c r="BD48" s="17"/>
      <c r="BE48" s="17"/>
      <c r="BF48" s="17"/>
    </row>
    <row r="49" spans="1:59">
      <c r="B49" s="30"/>
      <c r="BD49" s="17"/>
      <c r="BE49" s="17"/>
      <c r="BF49" s="17"/>
      <c r="BG49" s="31"/>
    </row>
    <row r="50" spans="1:59" ht="15.95" customHeight="1">
      <c r="A50" s="26"/>
      <c r="B50" s="33"/>
      <c r="C50" s="77" t="s">
        <v>106</v>
      </c>
      <c r="D50" s="78" t="s">
        <v>103</v>
      </c>
      <c r="E50" s="78" t="s">
        <v>90</v>
      </c>
      <c r="F50" s="78" t="s">
        <v>55</v>
      </c>
      <c r="G50" s="78" t="s">
        <v>56</v>
      </c>
      <c r="H50" s="78" t="s">
        <v>57</v>
      </c>
      <c r="I50" s="78" t="s">
        <v>58</v>
      </c>
      <c r="J50" s="85" t="s">
        <v>94</v>
      </c>
      <c r="K50" s="78" t="s">
        <v>60</v>
      </c>
      <c r="L50" s="49">
        <v>1</v>
      </c>
      <c r="M50" s="49" t="s">
        <v>61</v>
      </c>
      <c r="N50" s="50" t="s">
        <v>62</v>
      </c>
      <c r="O50" s="50">
        <v>300</v>
      </c>
      <c r="P50" s="51">
        <v>1000</v>
      </c>
      <c r="Q50" s="52" t="s">
        <v>95</v>
      </c>
      <c r="R50" s="53">
        <v>0</v>
      </c>
      <c r="S50" s="54">
        <v>55</v>
      </c>
      <c r="T50" s="55" t="s">
        <v>107</v>
      </c>
      <c r="U50" s="55" t="s">
        <v>65</v>
      </c>
      <c r="V50" s="79"/>
      <c r="W50" s="79"/>
      <c r="X50" s="82"/>
      <c r="AC50" s="16"/>
      <c r="AD50" s="16"/>
      <c r="AE50" s="16"/>
      <c r="AF50" s="16"/>
      <c r="AG50" s="16"/>
      <c r="BD50" s="17"/>
      <c r="BE50" s="17"/>
      <c r="BF50" s="17"/>
    </row>
    <row r="51" spans="1:59">
      <c r="A51" s="26"/>
      <c r="B51" s="33"/>
      <c r="C51" s="77" t="s">
        <v>106</v>
      </c>
      <c r="D51" s="78" t="s">
        <v>103</v>
      </c>
      <c r="E51" s="78" t="s">
        <v>90</v>
      </c>
      <c r="F51" s="78" t="s">
        <v>55</v>
      </c>
      <c r="G51" s="78" t="s">
        <v>56</v>
      </c>
      <c r="H51" s="78" t="s">
        <v>57</v>
      </c>
      <c r="I51" s="78" t="s">
        <v>58</v>
      </c>
      <c r="J51" s="86" t="s">
        <v>94</v>
      </c>
      <c r="K51" s="78" t="s">
        <v>60</v>
      </c>
      <c r="L51" s="49">
        <v>1</v>
      </c>
      <c r="M51" s="49" t="s">
        <v>61</v>
      </c>
      <c r="N51" s="50" t="s">
        <v>66</v>
      </c>
      <c r="O51" s="51">
        <v>1001</v>
      </c>
      <c r="P51" s="51">
        <v>5000</v>
      </c>
      <c r="Q51" s="52" t="s">
        <v>97</v>
      </c>
      <c r="R51" s="53">
        <v>55000</v>
      </c>
      <c r="S51" s="54">
        <v>27.2</v>
      </c>
      <c r="T51" s="55" t="s">
        <v>107</v>
      </c>
      <c r="U51" s="55" t="s">
        <v>65</v>
      </c>
      <c r="V51" s="80"/>
      <c r="W51" s="80"/>
      <c r="X51" s="83"/>
      <c r="AC51" s="16"/>
      <c r="AD51" s="16"/>
      <c r="AE51" s="16"/>
      <c r="AF51" s="16"/>
      <c r="AG51" s="16"/>
      <c r="BD51" s="17"/>
      <c r="BE51" s="17"/>
      <c r="BF51" s="17"/>
    </row>
    <row r="52" spans="1:59">
      <c r="A52" s="26"/>
      <c r="B52" s="33"/>
      <c r="C52" s="77" t="s">
        <v>106</v>
      </c>
      <c r="D52" s="78" t="s">
        <v>103</v>
      </c>
      <c r="E52" s="78" t="s">
        <v>90</v>
      </c>
      <c r="F52" s="78" t="s">
        <v>55</v>
      </c>
      <c r="G52" s="78" t="s">
        <v>56</v>
      </c>
      <c r="H52" s="78" t="s">
        <v>57</v>
      </c>
      <c r="I52" s="78" t="s">
        <v>58</v>
      </c>
      <c r="J52" s="86" t="s">
        <v>94</v>
      </c>
      <c r="K52" s="78" t="s">
        <v>60</v>
      </c>
      <c r="L52" s="49">
        <v>1</v>
      </c>
      <c r="M52" s="49" t="s">
        <v>61</v>
      </c>
      <c r="N52" s="50" t="s">
        <v>68</v>
      </c>
      <c r="O52" s="51">
        <v>5001</v>
      </c>
      <c r="P52" s="51">
        <v>10000</v>
      </c>
      <c r="Q52" s="52" t="s">
        <v>98</v>
      </c>
      <c r="R52" s="53">
        <v>163800</v>
      </c>
      <c r="S52" s="54">
        <v>16</v>
      </c>
      <c r="T52" s="55" t="s">
        <v>107</v>
      </c>
      <c r="U52" s="55" t="s">
        <v>65</v>
      </c>
      <c r="V52" s="80"/>
      <c r="W52" s="80"/>
      <c r="X52" s="83"/>
      <c r="AC52" s="16"/>
      <c r="AD52" s="16"/>
      <c r="AE52" s="16"/>
      <c r="AF52" s="16"/>
      <c r="AG52" s="16"/>
      <c r="BD52" s="17"/>
      <c r="BE52" s="17"/>
      <c r="BF52" s="17"/>
    </row>
    <row r="53" spans="1:59">
      <c r="A53" s="26"/>
      <c r="B53" s="33"/>
      <c r="C53" s="77" t="s">
        <v>106</v>
      </c>
      <c r="D53" s="78" t="s">
        <v>103</v>
      </c>
      <c r="E53" s="78" t="s">
        <v>90</v>
      </c>
      <c r="F53" s="78" t="s">
        <v>55</v>
      </c>
      <c r="G53" s="78" t="s">
        <v>56</v>
      </c>
      <c r="H53" s="78" t="s">
        <v>57</v>
      </c>
      <c r="I53" s="78" t="s">
        <v>58</v>
      </c>
      <c r="J53" s="86" t="s">
        <v>94</v>
      </c>
      <c r="K53" s="78" t="s">
        <v>60</v>
      </c>
      <c r="L53" s="49">
        <v>1</v>
      </c>
      <c r="M53" s="49" t="s">
        <v>61</v>
      </c>
      <c r="N53" s="50" t="s">
        <v>70</v>
      </c>
      <c r="O53" s="51">
        <v>10001</v>
      </c>
      <c r="P53" s="51">
        <v>20000</v>
      </c>
      <c r="Q53" s="52" t="s">
        <v>99</v>
      </c>
      <c r="R53" s="53">
        <v>243800</v>
      </c>
      <c r="S53" s="54">
        <v>8.8000000000000007</v>
      </c>
      <c r="T53" s="55" t="s">
        <v>107</v>
      </c>
      <c r="U53" s="55" t="s">
        <v>65</v>
      </c>
      <c r="V53" s="80"/>
      <c r="W53" s="80"/>
      <c r="X53" s="83"/>
      <c r="AC53" s="16"/>
      <c r="AD53" s="16"/>
      <c r="AE53" s="16"/>
      <c r="AF53" s="16"/>
      <c r="AG53" s="16"/>
      <c r="BD53" s="17"/>
      <c r="BE53" s="17"/>
      <c r="BF53" s="17"/>
    </row>
    <row r="54" spans="1:59">
      <c r="A54" s="26"/>
      <c r="B54" s="33"/>
      <c r="C54" s="77" t="s">
        <v>106</v>
      </c>
      <c r="D54" s="78" t="s">
        <v>103</v>
      </c>
      <c r="E54" s="78" t="s">
        <v>90</v>
      </c>
      <c r="F54" s="78" t="s">
        <v>55</v>
      </c>
      <c r="G54" s="78" t="s">
        <v>56</v>
      </c>
      <c r="H54" s="78" t="s">
        <v>57</v>
      </c>
      <c r="I54" s="78" t="s">
        <v>58</v>
      </c>
      <c r="J54" s="86" t="s">
        <v>94</v>
      </c>
      <c r="K54" s="78" t="s">
        <v>60</v>
      </c>
      <c r="L54" s="49">
        <v>1</v>
      </c>
      <c r="M54" s="49" t="s">
        <v>61</v>
      </c>
      <c r="N54" s="50" t="s">
        <v>72</v>
      </c>
      <c r="O54" s="51">
        <v>20001</v>
      </c>
      <c r="P54" s="51">
        <v>50000</v>
      </c>
      <c r="Q54" s="52" t="s">
        <v>100</v>
      </c>
      <c r="R54" s="53">
        <v>331800</v>
      </c>
      <c r="S54" s="54">
        <v>6</v>
      </c>
      <c r="T54" s="55" t="s">
        <v>107</v>
      </c>
      <c r="U54" s="55" t="s">
        <v>65</v>
      </c>
      <c r="V54" s="80"/>
      <c r="W54" s="80"/>
      <c r="X54" s="83"/>
      <c r="AC54" s="16"/>
      <c r="AD54" s="16"/>
      <c r="AE54" s="16"/>
      <c r="AF54" s="16"/>
      <c r="AG54" s="16"/>
      <c r="BD54" s="17"/>
      <c r="BE54" s="17"/>
      <c r="BF54" s="17"/>
    </row>
    <row r="55" spans="1:59">
      <c r="A55" s="26"/>
      <c r="B55" s="33"/>
      <c r="C55" s="77" t="s">
        <v>106</v>
      </c>
      <c r="D55" s="78" t="s">
        <v>103</v>
      </c>
      <c r="E55" s="78" t="s">
        <v>90</v>
      </c>
      <c r="F55" s="78" t="s">
        <v>55</v>
      </c>
      <c r="G55" s="78" t="s">
        <v>56</v>
      </c>
      <c r="H55" s="78" t="s">
        <v>57</v>
      </c>
      <c r="I55" s="78" t="s">
        <v>58</v>
      </c>
      <c r="J55" s="86" t="s">
        <v>94</v>
      </c>
      <c r="K55" s="78" t="s">
        <v>60</v>
      </c>
      <c r="L55" s="49">
        <v>1</v>
      </c>
      <c r="M55" s="49" t="s">
        <v>61</v>
      </c>
      <c r="N55" s="50" t="s">
        <v>74</v>
      </c>
      <c r="O55" s="51">
        <v>50001</v>
      </c>
      <c r="P55" s="51">
        <v>100000</v>
      </c>
      <c r="Q55" s="52" t="s">
        <v>101</v>
      </c>
      <c r="R55" s="53">
        <v>511800</v>
      </c>
      <c r="S55" s="54">
        <v>5.2</v>
      </c>
      <c r="T55" s="55" t="s">
        <v>107</v>
      </c>
      <c r="U55" s="55" t="s">
        <v>65</v>
      </c>
      <c r="V55" s="80"/>
      <c r="W55" s="80"/>
      <c r="X55" s="83"/>
      <c r="AC55" s="16"/>
      <c r="AD55" s="16"/>
      <c r="AE55" s="16"/>
      <c r="AF55" s="16"/>
      <c r="AG55" s="16"/>
      <c r="BD55" s="17"/>
      <c r="BE55" s="17"/>
      <c r="BF55" s="17"/>
    </row>
    <row r="56" spans="1:59">
      <c r="A56" s="26"/>
      <c r="B56" s="33"/>
      <c r="C56" s="77" t="s">
        <v>106</v>
      </c>
      <c r="D56" s="78" t="s">
        <v>103</v>
      </c>
      <c r="E56" s="78" t="s">
        <v>90</v>
      </c>
      <c r="F56" s="78" t="s">
        <v>55</v>
      </c>
      <c r="G56" s="78" t="s">
        <v>56</v>
      </c>
      <c r="H56" s="78" t="s">
        <v>57</v>
      </c>
      <c r="I56" s="78" t="s">
        <v>58</v>
      </c>
      <c r="J56" s="86" t="s">
        <v>94</v>
      </c>
      <c r="K56" s="78" t="s">
        <v>60</v>
      </c>
      <c r="L56" s="49">
        <v>1</v>
      </c>
      <c r="M56" s="49" t="s">
        <v>61</v>
      </c>
      <c r="N56" s="50" t="s">
        <v>76</v>
      </c>
      <c r="O56" s="51">
        <v>100001</v>
      </c>
      <c r="P56" s="51">
        <v>9999999999</v>
      </c>
      <c r="Q56" s="52" t="s">
        <v>102</v>
      </c>
      <c r="R56" s="53">
        <v>771800</v>
      </c>
      <c r="S56" s="54">
        <v>4.8</v>
      </c>
      <c r="T56" s="55" t="s">
        <v>107</v>
      </c>
      <c r="U56" s="55" t="s">
        <v>65</v>
      </c>
      <c r="V56" s="81"/>
      <c r="W56" s="81"/>
      <c r="X56" s="84"/>
      <c r="AC56" s="16"/>
      <c r="AD56" s="16"/>
      <c r="AE56" s="16"/>
      <c r="AF56" s="16"/>
      <c r="AG56" s="16"/>
      <c r="BD56" s="17"/>
      <c r="BE56" s="17"/>
      <c r="BF56" s="17"/>
    </row>
    <row r="57" spans="1:59">
      <c r="B57" s="30"/>
      <c r="BD57" s="17"/>
      <c r="BE57" s="17"/>
      <c r="BF57" s="17"/>
      <c r="BG57" s="31"/>
    </row>
    <row r="58" spans="1:59" ht="20.25">
      <c r="A58" s="26"/>
      <c r="B58" s="41" t="s">
        <v>108</v>
      </c>
      <c r="C58" s="35"/>
      <c r="D58" s="42"/>
      <c r="E58" s="42"/>
      <c r="F58" s="42"/>
      <c r="G58" s="42"/>
      <c r="H58" s="42"/>
      <c r="I58" s="42"/>
      <c r="J58" s="43"/>
      <c r="K58" s="42"/>
      <c r="L58" s="42"/>
      <c r="M58" s="42"/>
      <c r="N58" s="42"/>
      <c r="O58" s="42"/>
      <c r="P58" s="42"/>
      <c r="Q58" s="42"/>
      <c r="R58" s="44"/>
      <c r="S58" s="44"/>
      <c r="T58" s="44"/>
      <c r="U58" s="36"/>
      <c r="V58" s="35"/>
      <c r="W58" s="35"/>
      <c r="X58" s="30"/>
      <c r="AC58" s="16"/>
      <c r="AD58" s="16"/>
      <c r="AE58" s="16"/>
      <c r="AF58" s="16"/>
      <c r="AG58" s="16"/>
      <c r="BD58" s="17"/>
      <c r="BE58" s="17"/>
      <c r="BF58" s="17"/>
      <c r="BG58" s="31"/>
    </row>
    <row r="59" spans="1:59">
      <c r="A59" s="26"/>
      <c r="B59" s="45" t="s">
        <v>109</v>
      </c>
      <c r="C59" s="34"/>
      <c r="D59" s="34"/>
      <c r="E59" s="35"/>
      <c r="F59" s="35"/>
      <c r="G59" s="35"/>
      <c r="H59" s="35"/>
      <c r="I59" s="35"/>
      <c r="J59" s="35"/>
      <c r="K59" s="35"/>
      <c r="L59" s="35"/>
      <c r="M59" s="35"/>
      <c r="N59" s="35"/>
      <c r="O59" s="35"/>
      <c r="P59" s="35"/>
      <c r="Q59" s="35"/>
      <c r="R59" s="36"/>
      <c r="S59" s="36"/>
      <c r="T59" s="36"/>
      <c r="U59" s="36"/>
      <c r="V59" s="35"/>
      <c r="W59" s="35"/>
      <c r="X59" s="30"/>
      <c r="AC59" s="16"/>
      <c r="AD59" s="16"/>
      <c r="AE59" s="16"/>
      <c r="AF59" s="16"/>
      <c r="AG59" s="16"/>
      <c r="BD59" s="17"/>
      <c r="BE59" s="17"/>
      <c r="BF59" s="17"/>
    </row>
    <row r="60" spans="1:59">
      <c r="A60" s="26"/>
      <c r="B60" s="45" t="s">
        <v>110</v>
      </c>
      <c r="C60" s="34"/>
      <c r="D60" s="34"/>
      <c r="E60" s="35"/>
      <c r="F60" s="35"/>
      <c r="G60" s="35"/>
      <c r="H60" s="35"/>
      <c r="I60" s="35"/>
      <c r="J60" s="35"/>
      <c r="K60" s="35"/>
      <c r="L60" s="35"/>
      <c r="M60" s="35"/>
      <c r="N60" s="35"/>
      <c r="O60" s="35"/>
      <c r="P60" s="35"/>
      <c r="Q60" s="35"/>
      <c r="R60" s="36"/>
      <c r="S60" s="36"/>
      <c r="T60" s="36"/>
      <c r="U60" s="36"/>
      <c r="V60" s="35"/>
      <c r="W60" s="35"/>
      <c r="X60" s="30"/>
      <c r="AC60" s="16"/>
      <c r="AD60" s="16"/>
      <c r="AE60" s="16"/>
      <c r="AF60" s="16"/>
      <c r="AG60" s="16"/>
      <c r="BD60" s="17"/>
      <c r="BE60" s="17"/>
      <c r="BF60" s="17"/>
    </row>
    <row r="61" spans="1:59">
      <c r="B61" s="30"/>
      <c r="BD61" s="17"/>
      <c r="BE61" s="17"/>
      <c r="BF61" s="17"/>
      <c r="BG61" s="31"/>
    </row>
    <row r="62" spans="1:59" ht="15.95" customHeight="1">
      <c r="A62" s="26"/>
      <c r="B62" s="33"/>
      <c r="C62" s="77" t="s">
        <v>111</v>
      </c>
      <c r="D62" s="78" t="s">
        <v>108</v>
      </c>
      <c r="E62" s="78" t="s">
        <v>90</v>
      </c>
      <c r="F62" s="78" t="s">
        <v>55</v>
      </c>
      <c r="G62" s="78" t="s">
        <v>56</v>
      </c>
      <c r="H62" s="78" t="s">
        <v>57</v>
      </c>
      <c r="I62" s="78" t="s">
        <v>58</v>
      </c>
      <c r="J62" s="85" t="s">
        <v>94</v>
      </c>
      <c r="K62" s="78" t="s">
        <v>60</v>
      </c>
      <c r="L62" s="49">
        <v>1</v>
      </c>
      <c r="M62" s="49" t="s">
        <v>61</v>
      </c>
      <c r="N62" s="50" t="s">
        <v>62</v>
      </c>
      <c r="O62" s="50">
        <v>300</v>
      </c>
      <c r="P62" s="51">
        <v>1000</v>
      </c>
      <c r="Q62" s="52" t="s">
        <v>112</v>
      </c>
      <c r="R62" s="53">
        <v>0</v>
      </c>
      <c r="S62" s="54">
        <v>71.5</v>
      </c>
      <c r="T62" s="55" t="s">
        <v>113</v>
      </c>
      <c r="U62" s="55" t="s">
        <v>65</v>
      </c>
      <c r="V62" s="79"/>
      <c r="W62" s="79"/>
      <c r="X62" s="82"/>
      <c r="AC62" s="16"/>
      <c r="AD62" s="16"/>
      <c r="AE62" s="16"/>
      <c r="AF62" s="16"/>
      <c r="AG62" s="16"/>
      <c r="BD62" s="17"/>
      <c r="BE62" s="17"/>
      <c r="BF62" s="17"/>
    </row>
    <row r="63" spans="1:59">
      <c r="A63" s="26"/>
      <c r="B63" s="33"/>
      <c r="C63" s="77" t="s">
        <v>111</v>
      </c>
      <c r="D63" s="78" t="s">
        <v>108</v>
      </c>
      <c r="E63" s="78" t="s">
        <v>90</v>
      </c>
      <c r="F63" s="78" t="s">
        <v>55</v>
      </c>
      <c r="G63" s="78" t="s">
        <v>56</v>
      </c>
      <c r="H63" s="78" t="s">
        <v>57</v>
      </c>
      <c r="I63" s="78" t="s">
        <v>58</v>
      </c>
      <c r="J63" s="86" t="s">
        <v>94</v>
      </c>
      <c r="K63" s="78" t="s">
        <v>60</v>
      </c>
      <c r="L63" s="49">
        <v>1</v>
      </c>
      <c r="M63" s="49" t="s">
        <v>61</v>
      </c>
      <c r="N63" s="50" t="s">
        <v>66</v>
      </c>
      <c r="O63" s="51">
        <v>1001</v>
      </c>
      <c r="P63" s="51">
        <v>5000</v>
      </c>
      <c r="Q63" s="52" t="s">
        <v>114</v>
      </c>
      <c r="R63" s="53">
        <v>71500</v>
      </c>
      <c r="S63" s="54">
        <v>35.36</v>
      </c>
      <c r="T63" s="55" t="s">
        <v>113</v>
      </c>
      <c r="U63" s="55" t="s">
        <v>65</v>
      </c>
      <c r="V63" s="80"/>
      <c r="W63" s="80"/>
      <c r="X63" s="83"/>
      <c r="AC63" s="16"/>
      <c r="AD63" s="16"/>
      <c r="AE63" s="16"/>
      <c r="AF63" s="16"/>
      <c r="AG63" s="16"/>
      <c r="BD63" s="17"/>
      <c r="BE63" s="17"/>
      <c r="BF63" s="17"/>
    </row>
    <row r="64" spans="1:59">
      <c r="A64" s="26"/>
      <c r="B64" s="33"/>
      <c r="C64" s="77" t="s">
        <v>111</v>
      </c>
      <c r="D64" s="78" t="s">
        <v>108</v>
      </c>
      <c r="E64" s="78" t="s">
        <v>90</v>
      </c>
      <c r="F64" s="78" t="s">
        <v>55</v>
      </c>
      <c r="G64" s="78" t="s">
        <v>56</v>
      </c>
      <c r="H64" s="78" t="s">
        <v>57</v>
      </c>
      <c r="I64" s="78" t="s">
        <v>58</v>
      </c>
      <c r="J64" s="86" t="s">
        <v>94</v>
      </c>
      <c r="K64" s="78" t="s">
        <v>60</v>
      </c>
      <c r="L64" s="49">
        <v>1</v>
      </c>
      <c r="M64" s="49" t="s">
        <v>61</v>
      </c>
      <c r="N64" s="50" t="s">
        <v>68</v>
      </c>
      <c r="O64" s="51">
        <v>5001</v>
      </c>
      <c r="P64" s="51">
        <v>10000</v>
      </c>
      <c r="Q64" s="52" t="s">
        <v>115</v>
      </c>
      <c r="R64" s="53">
        <v>212940</v>
      </c>
      <c r="S64" s="54">
        <v>20.8</v>
      </c>
      <c r="T64" s="55" t="s">
        <v>113</v>
      </c>
      <c r="U64" s="55" t="s">
        <v>65</v>
      </c>
      <c r="V64" s="80"/>
      <c r="W64" s="80"/>
      <c r="X64" s="83"/>
      <c r="AC64" s="16"/>
      <c r="AD64" s="16"/>
      <c r="AE64" s="16"/>
      <c r="AF64" s="16"/>
      <c r="AG64" s="16"/>
      <c r="BD64" s="17"/>
      <c r="BE64" s="17"/>
      <c r="BF64" s="17"/>
    </row>
    <row r="65" spans="1:59">
      <c r="A65" s="26"/>
      <c r="B65" s="33"/>
      <c r="C65" s="77" t="s">
        <v>111</v>
      </c>
      <c r="D65" s="78" t="s">
        <v>108</v>
      </c>
      <c r="E65" s="78" t="s">
        <v>90</v>
      </c>
      <c r="F65" s="78" t="s">
        <v>55</v>
      </c>
      <c r="G65" s="78" t="s">
        <v>56</v>
      </c>
      <c r="H65" s="78" t="s">
        <v>57</v>
      </c>
      <c r="I65" s="78" t="s">
        <v>58</v>
      </c>
      <c r="J65" s="86" t="s">
        <v>94</v>
      </c>
      <c r="K65" s="78" t="s">
        <v>60</v>
      </c>
      <c r="L65" s="49">
        <v>1</v>
      </c>
      <c r="M65" s="49" t="s">
        <v>61</v>
      </c>
      <c r="N65" s="50" t="s">
        <v>70</v>
      </c>
      <c r="O65" s="51">
        <v>10001</v>
      </c>
      <c r="P65" s="51">
        <v>20000</v>
      </c>
      <c r="Q65" s="52" t="s">
        <v>116</v>
      </c>
      <c r="R65" s="53">
        <v>316940</v>
      </c>
      <c r="S65" s="54">
        <v>11.44</v>
      </c>
      <c r="T65" s="55" t="s">
        <v>113</v>
      </c>
      <c r="U65" s="55" t="s">
        <v>65</v>
      </c>
      <c r="V65" s="80"/>
      <c r="W65" s="80"/>
      <c r="X65" s="83"/>
      <c r="AC65" s="16"/>
      <c r="AD65" s="16"/>
      <c r="AE65" s="16"/>
      <c r="AF65" s="16"/>
      <c r="AG65" s="16"/>
      <c r="BD65" s="17"/>
      <c r="BE65" s="17"/>
      <c r="BF65" s="17"/>
    </row>
    <row r="66" spans="1:59">
      <c r="A66" s="26"/>
      <c r="B66" s="33"/>
      <c r="C66" s="77" t="s">
        <v>111</v>
      </c>
      <c r="D66" s="78" t="s">
        <v>108</v>
      </c>
      <c r="E66" s="78" t="s">
        <v>90</v>
      </c>
      <c r="F66" s="78" t="s">
        <v>55</v>
      </c>
      <c r="G66" s="78" t="s">
        <v>56</v>
      </c>
      <c r="H66" s="78" t="s">
        <v>57</v>
      </c>
      <c r="I66" s="78" t="s">
        <v>58</v>
      </c>
      <c r="J66" s="86" t="s">
        <v>94</v>
      </c>
      <c r="K66" s="78" t="s">
        <v>60</v>
      </c>
      <c r="L66" s="49">
        <v>1</v>
      </c>
      <c r="M66" s="49" t="s">
        <v>61</v>
      </c>
      <c r="N66" s="50" t="s">
        <v>72</v>
      </c>
      <c r="O66" s="51">
        <v>20001</v>
      </c>
      <c r="P66" s="51">
        <v>50000</v>
      </c>
      <c r="Q66" s="52" t="s">
        <v>117</v>
      </c>
      <c r="R66" s="53">
        <v>431340</v>
      </c>
      <c r="S66" s="54">
        <v>7.78</v>
      </c>
      <c r="T66" s="55" t="s">
        <v>113</v>
      </c>
      <c r="U66" s="55" t="s">
        <v>65</v>
      </c>
      <c r="V66" s="80"/>
      <c r="W66" s="80"/>
      <c r="X66" s="83"/>
      <c r="AC66" s="16"/>
      <c r="AD66" s="16"/>
      <c r="AE66" s="16"/>
      <c r="AF66" s="16"/>
      <c r="AG66" s="16"/>
      <c r="BD66" s="17"/>
      <c r="BE66" s="17"/>
      <c r="BF66" s="17"/>
    </row>
    <row r="67" spans="1:59">
      <c r="A67" s="26"/>
      <c r="B67" s="33"/>
      <c r="C67" s="77" t="s">
        <v>111</v>
      </c>
      <c r="D67" s="78" t="s">
        <v>108</v>
      </c>
      <c r="E67" s="78" t="s">
        <v>90</v>
      </c>
      <c r="F67" s="78" t="s">
        <v>55</v>
      </c>
      <c r="G67" s="78" t="s">
        <v>56</v>
      </c>
      <c r="H67" s="78" t="s">
        <v>57</v>
      </c>
      <c r="I67" s="78" t="s">
        <v>58</v>
      </c>
      <c r="J67" s="86" t="s">
        <v>94</v>
      </c>
      <c r="K67" s="78" t="s">
        <v>60</v>
      </c>
      <c r="L67" s="49">
        <v>1</v>
      </c>
      <c r="M67" s="49" t="s">
        <v>61</v>
      </c>
      <c r="N67" s="50" t="s">
        <v>74</v>
      </c>
      <c r="O67" s="51">
        <v>50001</v>
      </c>
      <c r="P67" s="51">
        <v>100000</v>
      </c>
      <c r="Q67" s="52" t="s">
        <v>118</v>
      </c>
      <c r="R67" s="53">
        <v>664740</v>
      </c>
      <c r="S67" s="54">
        <v>6.76</v>
      </c>
      <c r="T67" s="55" t="s">
        <v>113</v>
      </c>
      <c r="U67" s="55" t="s">
        <v>65</v>
      </c>
      <c r="V67" s="80"/>
      <c r="W67" s="80"/>
      <c r="X67" s="83"/>
      <c r="AC67" s="16"/>
      <c r="AD67" s="16"/>
      <c r="AE67" s="16"/>
      <c r="AF67" s="16"/>
      <c r="AG67" s="16"/>
      <c r="BD67" s="17"/>
      <c r="BE67" s="17"/>
      <c r="BF67" s="17"/>
    </row>
    <row r="68" spans="1:59">
      <c r="A68" s="26"/>
      <c r="B68" s="33"/>
      <c r="C68" s="77" t="s">
        <v>111</v>
      </c>
      <c r="D68" s="78" t="s">
        <v>108</v>
      </c>
      <c r="E68" s="78" t="s">
        <v>90</v>
      </c>
      <c r="F68" s="78" t="s">
        <v>55</v>
      </c>
      <c r="G68" s="78" t="s">
        <v>56</v>
      </c>
      <c r="H68" s="78" t="s">
        <v>57</v>
      </c>
      <c r="I68" s="78" t="s">
        <v>58</v>
      </c>
      <c r="J68" s="86" t="s">
        <v>94</v>
      </c>
      <c r="K68" s="78" t="s">
        <v>60</v>
      </c>
      <c r="L68" s="49">
        <v>1</v>
      </c>
      <c r="M68" s="49" t="s">
        <v>61</v>
      </c>
      <c r="N68" s="50" t="s">
        <v>76</v>
      </c>
      <c r="O68" s="51">
        <v>100001</v>
      </c>
      <c r="P68" s="51">
        <v>9999999999</v>
      </c>
      <c r="Q68" s="52" t="s">
        <v>119</v>
      </c>
      <c r="R68" s="53">
        <v>1002740</v>
      </c>
      <c r="S68" s="54">
        <v>6.24</v>
      </c>
      <c r="T68" s="55" t="s">
        <v>113</v>
      </c>
      <c r="U68" s="55" t="s">
        <v>65</v>
      </c>
      <c r="V68" s="81"/>
      <c r="W68" s="81"/>
      <c r="X68" s="84"/>
      <c r="AC68" s="16"/>
      <c r="AD68" s="16"/>
      <c r="AE68" s="16"/>
      <c r="AF68" s="16"/>
      <c r="AG68" s="16"/>
      <c r="BD68" s="17"/>
      <c r="BE68" s="17"/>
      <c r="BF68" s="17"/>
    </row>
    <row r="69" spans="1:59">
      <c r="B69" s="30"/>
      <c r="BD69" s="17"/>
      <c r="BE69" s="17"/>
      <c r="BF69" s="17"/>
      <c r="BG69" s="31"/>
    </row>
    <row r="70" spans="1:59" ht="20.25">
      <c r="A70" s="26"/>
      <c r="B70" s="41" t="s">
        <v>120</v>
      </c>
      <c r="C70" s="35"/>
      <c r="D70" s="42"/>
      <c r="E70" s="42"/>
      <c r="F70" s="42"/>
      <c r="G70" s="42"/>
      <c r="H70" s="42"/>
      <c r="I70" s="42"/>
      <c r="J70" s="43"/>
      <c r="K70" s="42"/>
      <c r="L70" s="42"/>
      <c r="M70" s="42"/>
      <c r="N70" s="42"/>
      <c r="O70" s="42"/>
      <c r="P70" s="42"/>
      <c r="Q70" s="42"/>
      <c r="R70" s="44"/>
      <c r="S70" s="44"/>
      <c r="T70" s="44"/>
      <c r="U70" s="36"/>
      <c r="V70" s="35"/>
      <c r="W70" s="35"/>
      <c r="X70" s="30"/>
      <c r="AC70" s="16"/>
      <c r="AD70" s="16"/>
      <c r="AE70" s="16"/>
      <c r="AF70" s="16"/>
      <c r="AG70" s="16"/>
      <c r="BD70" s="17"/>
      <c r="BE70" s="17"/>
      <c r="BF70" s="17"/>
      <c r="BG70" s="31"/>
    </row>
    <row r="71" spans="1:59">
      <c r="A71" s="26"/>
      <c r="B71" s="45" t="s">
        <v>121</v>
      </c>
      <c r="C71" s="34"/>
      <c r="D71" s="34"/>
      <c r="E71" s="35"/>
      <c r="F71" s="35"/>
      <c r="G71" s="35"/>
      <c r="H71" s="35"/>
      <c r="I71" s="35"/>
      <c r="J71" s="35"/>
      <c r="K71" s="35"/>
      <c r="L71" s="35"/>
      <c r="M71" s="35"/>
      <c r="N71" s="35"/>
      <c r="O71" s="35"/>
      <c r="P71" s="35"/>
      <c r="Q71" s="35"/>
      <c r="R71" s="36"/>
      <c r="S71" s="36"/>
      <c r="T71" s="36"/>
      <c r="U71" s="36"/>
      <c r="V71" s="35"/>
      <c r="W71" s="35"/>
      <c r="X71" s="30"/>
      <c r="AC71" s="16"/>
      <c r="AD71" s="16"/>
      <c r="AE71" s="16"/>
      <c r="AF71" s="16"/>
      <c r="AG71" s="16"/>
      <c r="BD71" s="17"/>
      <c r="BE71" s="17"/>
      <c r="BF71" s="17"/>
    </row>
    <row r="72" spans="1:59">
      <c r="A72" s="26"/>
      <c r="B72" s="45" t="s">
        <v>122</v>
      </c>
      <c r="C72" s="34"/>
      <c r="D72" s="34"/>
      <c r="E72" s="35"/>
      <c r="F72" s="35"/>
      <c r="G72" s="35"/>
      <c r="H72" s="35"/>
      <c r="I72" s="35"/>
      <c r="J72" s="35"/>
      <c r="K72" s="35"/>
      <c r="L72" s="35"/>
      <c r="M72" s="35"/>
      <c r="N72" s="35"/>
      <c r="O72" s="35"/>
      <c r="P72" s="35"/>
      <c r="Q72" s="35"/>
      <c r="R72" s="36"/>
      <c r="S72" s="36"/>
      <c r="T72" s="36"/>
      <c r="U72" s="36"/>
      <c r="V72" s="35"/>
      <c r="W72" s="35"/>
      <c r="X72" s="30"/>
      <c r="AC72" s="16"/>
      <c r="AD72" s="16"/>
      <c r="AE72" s="16"/>
      <c r="AF72" s="16"/>
      <c r="AG72" s="16"/>
      <c r="BD72" s="17"/>
      <c r="BE72" s="17"/>
      <c r="BF72" s="17"/>
    </row>
    <row r="73" spans="1:59">
      <c r="B73" s="30"/>
      <c r="BD73" s="17"/>
      <c r="BE73" s="17"/>
      <c r="BF73" s="17"/>
      <c r="BG73" s="31"/>
    </row>
    <row r="74" spans="1:59" ht="31.5">
      <c r="A74" s="26"/>
      <c r="B74" s="33"/>
      <c r="C74" s="46" t="s">
        <v>123</v>
      </c>
      <c r="D74" s="47" t="s">
        <v>124</v>
      </c>
      <c r="E74" s="47" t="s">
        <v>125</v>
      </c>
      <c r="F74" s="47" t="s">
        <v>55</v>
      </c>
      <c r="G74" s="47" t="s">
        <v>56</v>
      </c>
      <c r="H74" s="47" t="s">
        <v>57</v>
      </c>
      <c r="I74" s="47" t="s">
        <v>58</v>
      </c>
      <c r="J74" s="48" t="s">
        <v>126</v>
      </c>
      <c r="K74" s="47" t="s">
        <v>60</v>
      </c>
      <c r="L74" s="49">
        <v>1</v>
      </c>
      <c r="M74" s="49" t="s">
        <v>127</v>
      </c>
      <c r="N74" s="50"/>
      <c r="O74" s="50"/>
      <c r="P74" s="51"/>
      <c r="Q74" s="52">
        <v>0</v>
      </c>
      <c r="R74" s="53"/>
      <c r="S74" s="54">
        <v>0</v>
      </c>
      <c r="T74" s="55" t="s">
        <v>128</v>
      </c>
      <c r="U74" s="56" t="s">
        <v>65</v>
      </c>
      <c r="V74" s="57"/>
      <c r="W74" s="57"/>
      <c r="X74" s="58"/>
      <c r="BD74" s="17"/>
      <c r="BE74" s="17"/>
      <c r="BF74" s="17"/>
    </row>
    <row r="75" spans="1:59" ht="31.5">
      <c r="A75" s="26"/>
      <c r="B75" s="33"/>
      <c r="C75" s="46" t="s">
        <v>129</v>
      </c>
      <c r="D75" s="47" t="s">
        <v>130</v>
      </c>
      <c r="E75" s="47" t="s">
        <v>125</v>
      </c>
      <c r="F75" s="47" t="s">
        <v>55</v>
      </c>
      <c r="G75" s="47" t="s">
        <v>56</v>
      </c>
      <c r="H75" s="47" t="s">
        <v>131</v>
      </c>
      <c r="I75" s="47" t="s">
        <v>58</v>
      </c>
      <c r="J75" s="48"/>
      <c r="K75" s="47" t="s">
        <v>132</v>
      </c>
      <c r="L75" s="49">
        <v>1</v>
      </c>
      <c r="M75" s="49" t="s">
        <v>127</v>
      </c>
      <c r="N75" s="50"/>
      <c r="O75" s="50"/>
      <c r="P75" s="51"/>
      <c r="Q75" s="52">
        <v>10000</v>
      </c>
      <c r="R75" s="53"/>
      <c r="S75" s="54">
        <v>10000</v>
      </c>
      <c r="T75" s="55" t="s">
        <v>133</v>
      </c>
      <c r="U75" s="56" t="s">
        <v>65</v>
      </c>
      <c r="V75" s="57"/>
      <c r="W75" s="57"/>
      <c r="X75" s="58"/>
      <c r="BD75" s="17"/>
      <c r="BE75" s="17"/>
      <c r="BF75" s="17"/>
    </row>
    <row r="76" spans="1:59" ht="31.5">
      <c r="A76" s="26"/>
      <c r="B76" s="33"/>
      <c r="C76" s="46" t="s">
        <v>134</v>
      </c>
      <c r="D76" s="47" t="s">
        <v>135</v>
      </c>
      <c r="E76" s="47" t="s">
        <v>125</v>
      </c>
      <c r="F76" s="47" t="s">
        <v>55</v>
      </c>
      <c r="G76" s="47" t="s">
        <v>56</v>
      </c>
      <c r="H76" s="47" t="s">
        <v>57</v>
      </c>
      <c r="I76" s="47" t="s">
        <v>58</v>
      </c>
      <c r="J76" s="48" t="s">
        <v>94</v>
      </c>
      <c r="K76" s="47" t="s">
        <v>14</v>
      </c>
      <c r="L76" s="49">
        <v>1</v>
      </c>
      <c r="M76" s="49" t="s">
        <v>127</v>
      </c>
      <c r="N76" s="50"/>
      <c r="O76" s="50"/>
      <c r="P76" s="51"/>
      <c r="Q76" s="52">
        <v>0</v>
      </c>
      <c r="R76" s="53"/>
      <c r="S76" s="54">
        <v>0</v>
      </c>
      <c r="T76" s="55" t="s">
        <v>136</v>
      </c>
      <c r="U76" s="56" t="s">
        <v>65</v>
      </c>
      <c r="V76" s="57"/>
      <c r="W76" s="57"/>
      <c r="X76" s="58"/>
      <c r="BD76" s="17"/>
      <c r="BE76" s="17"/>
      <c r="BF76" s="17"/>
    </row>
    <row r="77" spans="1:59">
      <c r="A77" s="26"/>
      <c r="B77" s="33"/>
      <c r="C77" s="46" t="s">
        <v>137</v>
      </c>
      <c r="D77" s="47" t="s">
        <v>138</v>
      </c>
      <c r="E77" s="47" t="s">
        <v>90</v>
      </c>
      <c r="F77" s="47" t="s">
        <v>55</v>
      </c>
      <c r="G77" s="47" t="s">
        <v>56</v>
      </c>
      <c r="H77" s="47" t="s">
        <v>57</v>
      </c>
      <c r="I77" s="47" t="s">
        <v>58</v>
      </c>
      <c r="J77" s="48" t="s">
        <v>94</v>
      </c>
      <c r="K77" s="47" t="s">
        <v>14</v>
      </c>
      <c r="L77" s="49">
        <v>1</v>
      </c>
      <c r="M77" s="49" t="s">
        <v>127</v>
      </c>
      <c r="N77" s="50"/>
      <c r="O77" s="50"/>
      <c r="P77" s="51"/>
      <c r="Q77" s="52">
        <v>0</v>
      </c>
      <c r="R77" s="53"/>
      <c r="S77" s="54">
        <v>0</v>
      </c>
      <c r="T77" s="55" t="s">
        <v>139</v>
      </c>
      <c r="U77" s="56" t="s">
        <v>65</v>
      </c>
      <c r="V77" s="57"/>
      <c r="W77" s="57"/>
      <c r="X77" s="58"/>
      <c r="BD77" s="17"/>
      <c r="BE77" s="17"/>
      <c r="BF77" s="17"/>
    </row>
    <row r="78" spans="1:59">
      <c r="B78" s="30"/>
      <c r="BD78" s="17"/>
      <c r="BE78" s="17"/>
      <c r="BF78" s="17"/>
      <c r="BG78" s="31"/>
    </row>
    <row r="79" spans="1:59" ht="23.25">
      <c r="A79" s="32" t="s">
        <v>140</v>
      </c>
      <c r="B79" s="33"/>
      <c r="C79" s="34"/>
      <c r="D79" s="34"/>
      <c r="E79" s="34"/>
      <c r="F79" s="34"/>
      <c r="G79" s="34"/>
      <c r="H79" s="34"/>
      <c r="I79" s="34"/>
      <c r="J79" s="34"/>
      <c r="K79" s="34"/>
      <c r="L79" s="35"/>
      <c r="M79" s="35"/>
      <c r="N79" s="35"/>
      <c r="O79" s="35"/>
      <c r="P79" s="35"/>
      <c r="Q79" s="35"/>
      <c r="R79" s="36"/>
      <c r="S79" s="36"/>
      <c r="T79" s="36"/>
      <c r="U79" s="36"/>
      <c r="V79" s="35"/>
      <c r="W79" s="35"/>
      <c r="X79" s="30"/>
      <c r="AC79" s="16"/>
      <c r="AD79" s="16"/>
      <c r="AE79" s="16"/>
      <c r="AF79" s="16"/>
      <c r="AG79" s="16"/>
      <c r="BD79" s="17"/>
      <c r="BE79" s="17"/>
      <c r="BF79" s="17"/>
    </row>
    <row r="80" spans="1:59">
      <c r="A80" s="26"/>
      <c r="B80" s="33"/>
      <c r="C80" s="34"/>
      <c r="D80" s="34"/>
      <c r="E80" s="34"/>
      <c r="F80" s="34"/>
      <c r="G80" s="34"/>
      <c r="H80" s="34"/>
      <c r="I80" s="34"/>
      <c r="J80" s="34"/>
      <c r="K80" s="34"/>
      <c r="L80" s="35"/>
      <c r="M80" s="35"/>
      <c r="N80" s="37"/>
      <c r="O80" s="38"/>
      <c r="P80" s="38"/>
      <c r="Q80" s="35"/>
      <c r="R80" s="39"/>
      <c r="S80" s="39"/>
      <c r="T80" s="40"/>
      <c r="U80" s="36"/>
      <c r="V80" s="35"/>
      <c r="W80" s="35"/>
      <c r="X80" s="30"/>
      <c r="AC80" s="16"/>
      <c r="AD80" s="16"/>
      <c r="AE80" s="16"/>
      <c r="AF80" s="16"/>
      <c r="AG80" s="16"/>
      <c r="BD80" s="17"/>
      <c r="BE80" s="17"/>
      <c r="BF80" s="17"/>
    </row>
    <row r="81" spans="1:59" ht="20.25">
      <c r="A81" s="26"/>
      <c r="B81" s="41" t="s">
        <v>140</v>
      </c>
      <c r="C81" s="35"/>
      <c r="D81" s="42"/>
      <c r="E81" s="42"/>
      <c r="F81" s="42"/>
      <c r="G81" s="42"/>
      <c r="H81" s="42"/>
      <c r="I81" s="42"/>
      <c r="J81" s="43"/>
      <c r="K81" s="42"/>
      <c r="L81" s="42"/>
      <c r="M81" s="42"/>
      <c r="N81" s="42"/>
      <c r="O81" s="42"/>
      <c r="P81" s="42"/>
      <c r="Q81" s="42"/>
      <c r="R81" s="44"/>
      <c r="S81" s="44"/>
      <c r="T81" s="44"/>
      <c r="U81" s="36"/>
      <c r="V81" s="35"/>
      <c r="W81" s="35"/>
      <c r="X81" s="30"/>
      <c r="AC81" s="16"/>
      <c r="AD81" s="16"/>
      <c r="AE81" s="16"/>
      <c r="AF81" s="16"/>
      <c r="AG81" s="16"/>
      <c r="BD81" s="17"/>
      <c r="BE81" s="17"/>
      <c r="BF81" s="17"/>
    </row>
    <row r="82" spans="1:59">
      <c r="A82" s="26"/>
      <c r="B82" s="45" t="s">
        <v>141</v>
      </c>
      <c r="C82" s="34"/>
      <c r="D82" s="34"/>
      <c r="E82" s="35"/>
      <c r="F82" s="35"/>
      <c r="G82" s="35"/>
      <c r="H82" s="35"/>
      <c r="I82" s="35"/>
      <c r="J82" s="35"/>
      <c r="K82" s="35"/>
      <c r="L82" s="35"/>
      <c r="M82" s="35"/>
      <c r="N82" s="35"/>
      <c r="O82" s="35"/>
      <c r="P82" s="35"/>
      <c r="Q82" s="35"/>
      <c r="R82" s="36"/>
      <c r="S82" s="36"/>
      <c r="T82" s="36"/>
      <c r="U82" s="36"/>
      <c r="V82" s="35"/>
      <c r="W82" s="35"/>
      <c r="X82" s="30"/>
      <c r="AC82" s="16"/>
      <c r="AD82" s="16"/>
      <c r="AE82" s="16"/>
      <c r="AF82" s="16"/>
      <c r="AG82" s="16"/>
      <c r="BD82" s="17"/>
      <c r="BE82" s="17"/>
      <c r="BF82" s="17"/>
    </row>
    <row r="83" spans="1:59">
      <c r="A83" s="26"/>
      <c r="B83" s="45" t="s">
        <v>142</v>
      </c>
      <c r="C83" s="34"/>
      <c r="D83" s="34"/>
      <c r="E83" s="35"/>
      <c r="F83" s="35"/>
      <c r="G83" s="35"/>
      <c r="H83" s="35"/>
      <c r="I83" s="35"/>
      <c r="J83" s="35"/>
      <c r="K83" s="35"/>
      <c r="L83" s="35"/>
      <c r="M83" s="35"/>
      <c r="N83" s="35"/>
      <c r="O83" s="35"/>
      <c r="P83" s="35"/>
      <c r="Q83" s="35"/>
      <c r="R83" s="36"/>
      <c r="S83" s="36"/>
      <c r="T83" s="36"/>
      <c r="U83" s="36"/>
      <c r="V83" s="35"/>
      <c r="W83" s="35"/>
      <c r="X83" s="30"/>
      <c r="AC83" s="16"/>
      <c r="AD83" s="16"/>
      <c r="AE83" s="16"/>
      <c r="AF83" s="16"/>
      <c r="AG83" s="16"/>
      <c r="BD83" s="17"/>
      <c r="BE83" s="17"/>
      <c r="BF83" s="17"/>
    </row>
    <row r="84" spans="1:59">
      <c r="B84" s="30"/>
      <c r="BD84" s="17"/>
      <c r="BE84" s="17"/>
      <c r="BF84" s="17"/>
      <c r="BG84" s="31"/>
    </row>
    <row r="85" spans="1:59" ht="15.95" customHeight="1">
      <c r="A85" s="26"/>
      <c r="B85" s="33"/>
      <c r="C85" s="77" t="s">
        <v>143</v>
      </c>
      <c r="D85" s="78" t="s">
        <v>140</v>
      </c>
      <c r="E85" s="78" t="s">
        <v>140</v>
      </c>
      <c r="F85" s="78" t="s">
        <v>55</v>
      </c>
      <c r="G85" s="78" t="s">
        <v>56</v>
      </c>
      <c r="H85" s="78" t="s">
        <v>57</v>
      </c>
      <c r="I85" s="78" t="s">
        <v>58</v>
      </c>
      <c r="J85" s="85" t="s">
        <v>94</v>
      </c>
      <c r="K85" s="78" t="s">
        <v>60</v>
      </c>
      <c r="L85" s="49">
        <v>1</v>
      </c>
      <c r="M85" s="49" t="s">
        <v>61</v>
      </c>
      <c r="N85" s="50" t="s">
        <v>62</v>
      </c>
      <c r="O85" s="50">
        <v>100</v>
      </c>
      <c r="P85" s="51">
        <v>1000</v>
      </c>
      <c r="Q85" s="52" t="s">
        <v>144</v>
      </c>
      <c r="R85" s="53">
        <v>0</v>
      </c>
      <c r="S85" s="54">
        <v>35</v>
      </c>
      <c r="T85" s="55" t="s">
        <v>145</v>
      </c>
      <c r="U85" s="55" t="s">
        <v>65</v>
      </c>
      <c r="V85" s="79"/>
      <c r="W85" s="79"/>
      <c r="X85" s="82"/>
      <c r="AC85" s="16"/>
      <c r="AD85" s="16"/>
      <c r="AE85" s="16"/>
      <c r="AF85" s="16"/>
      <c r="AG85" s="16"/>
      <c r="BD85" s="17"/>
      <c r="BE85" s="17"/>
      <c r="BF85" s="17"/>
    </row>
    <row r="86" spans="1:59">
      <c r="A86" s="26"/>
      <c r="B86" s="33"/>
      <c r="C86" s="77" t="s">
        <v>143</v>
      </c>
      <c r="D86" s="78" t="s">
        <v>140</v>
      </c>
      <c r="E86" s="78" t="s">
        <v>140</v>
      </c>
      <c r="F86" s="78" t="s">
        <v>55</v>
      </c>
      <c r="G86" s="78" t="s">
        <v>56</v>
      </c>
      <c r="H86" s="78" t="s">
        <v>57</v>
      </c>
      <c r="I86" s="78" t="s">
        <v>58</v>
      </c>
      <c r="J86" s="86" t="s">
        <v>94</v>
      </c>
      <c r="K86" s="78" t="s">
        <v>60</v>
      </c>
      <c r="L86" s="49">
        <v>1</v>
      </c>
      <c r="M86" s="49" t="s">
        <v>61</v>
      </c>
      <c r="N86" s="50" t="s">
        <v>66</v>
      </c>
      <c r="O86" s="51">
        <v>1001</v>
      </c>
      <c r="P86" s="51">
        <v>5000</v>
      </c>
      <c r="Q86" s="52" t="s">
        <v>146</v>
      </c>
      <c r="R86" s="53">
        <v>35000</v>
      </c>
      <c r="S86" s="54">
        <v>17</v>
      </c>
      <c r="T86" s="55" t="s">
        <v>145</v>
      </c>
      <c r="U86" s="55" t="s">
        <v>65</v>
      </c>
      <c r="V86" s="80"/>
      <c r="W86" s="80"/>
      <c r="X86" s="83"/>
      <c r="AC86" s="16"/>
      <c r="AD86" s="16"/>
      <c r="AE86" s="16"/>
      <c r="AF86" s="16"/>
      <c r="AG86" s="16"/>
      <c r="BD86" s="17"/>
      <c r="BE86" s="17"/>
      <c r="BF86" s="17"/>
    </row>
    <row r="87" spans="1:59">
      <c r="A87" s="26"/>
      <c r="B87" s="33"/>
      <c r="C87" s="77" t="s">
        <v>143</v>
      </c>
      <c r="D87" s="78" t="s">
        <v>140</v>
      </c>
      <c r="E87" s="78" t="s">
        <v>140</v>
      </c>
      <c r="F87" s="78" t="s">
        <v>55</v>
      </c>
      <c r="G87" s="78" t="s">
        <v>56</v>
      </c>
      <c r="H87" s="78" t="s">
        <v>57</v>
      </c>
      <c r="I87" s="78" t="s">
        <v>58</v>
      </c>
      <c r="J87" s="86" t="s">
        <v>94</v>
      </c>
      <c r="K87" s="78" t="s">
        <v>60</v>
      </c>
      <c r="L87" s="49">
        <v>1</v>
      </c>
      <c r="M87" s="49" t="s">
        <v>61</v>
      </c>
      <c r="N87" s="50" t="s">
        <v>68</v>
      </c>
      <c r="O87" s="51">
        <v>5001</v>
      </c>
      <c r="P87" s="51">
        <v>10000</v>
      </c>
      <c r="Q87" s="52" t="s">
        <v>147</v>
      </c>
      <c r="R87" s="53">
        <v>103000</v>
      </c>
      <c r="S87" s="54">
        <v>10</v>
      </c>
      <c r="T87" s="55" t="s">
        <v>145</v>
      </c>
      <c r="U87" s="55" t="s">
        <v>65</v>
      </c>
      <c r="V87" s="80"/>
      <c r="W87" s="80"/>
      <c r="X87" s="83"/>
      <c r="AC87" s="16"/>
      <c r="AD87" s="16"/>
      <c r="AE87" s="16"/>
      <c r="AF87" s="16"/>
      <c r="AG87" s="16"/>
      <c r="BD87" s="17"/>
      <c r="BE87" s="17"/>
      <c r="BF87" s="17"/>
    </row>
    <row r="88" spans="1:59">
      <c r="A88" s="26"/>
      <c r="B88" s="33"/>
      <c r="C88" s="77" t="s">
        <v>143</v>
      </c>
      <c r="D88" s="78" t="s">
        <v>140</v>
      </c>
      <c r="E88" s="78" t="s">
        <v>140</v>
      </c>
      <c r="F88" s="78" t="s">
        <v>55</v>
      </c>
      <c r="G88" s="78" t="s">
        <v>56</v>
      </c>
      <c r="H88" s="78" t="s">
        <v>57</v>
      </c>
      <c r="I88" s="78" t="s">
        <v>58</v>
      </c>
      <c r="J88" s="86" t="s">
        <v>94</v>
      </c>
      <c r="K88" s="78" t="s">
        <v>60</v>
      </c>
      <c r="L88" s="49">
        <v>1</v>
      </c>
      <c r="M88" s="49" t="s">
        <v>61</v>
      </c>
      <c r="N88" s="50" t="s">
        <v>70</v>
      </c>
      <c r="O88" s="51">
        <v>10001</v>
      </c>
      <c r="P88" s="51">
        <v>20000</v>
      </c>
      <c r="Q88" s="52" t="s">
        <v>148</v>
      </c>
      <c r="R88" s="53">
        <v>153000</v>
      </c>
      <c r="S88" s="54">
        <v>5.5</v>
      </c>
      <c r="T88" s="55" t="s">
        <v>145</v>
      </c>
      <c r="U88" s="55" t="s">
        <v>65</v>
      </c>
      <c r="V88" s="80"/>
      <c r="W88" s="80"/>
      <c r="X88" s="83"/>
      <c r="AC88" s="16"/>
      <c r="AD88" s="16"/>
      <c r="AE88" s="16"/>
      <c r="AF88" s="16"/>
      <c r="AG88" s="16"/>
      <c r="BD88" s="17"/>
      <c r="BE88" s="17"/>
      <c r="BF88" s="17"/>
    </row>
    <row r="89" spans="1:59">
      <c r="A89" s="26"/>
      <c r="B89" s="33"/>
      <c r="C89" s="77" t="s">
        <v>143</v>
      </c>
      <c r="D89" s="78" t="s">
        <v>140</v>
      </c>
      <c r="E89" s="78" t="s">
        <v>140</v>
      </c>
      <c r="F89" s="78" t="s">
        <v>55</v>
      </c>
      <c r="G89" s="78" t="s">
        <v>56</v>
      </c>
      <c r="H89" s="78" t="s">
        <v>57</v>
      </c>
      <c r="I89" s="78" t="s">
        <v>58</v>
      </c>
      <c r="J89" s="86" t="s">
        <v>94</v>
      </c>
      <c r="K89" s="78" t="s">
        <v>60</v>
      </c>
      <c r="L89" s="49">
        <v>1</v>
      </c>
      <c r="M89" s="49" t="s">
        <v>61</v>
      </c>
      <c r="N89" s="50" t="s">
        <v>72</v>
      </c>
      <c r="O89" s="51">
        <v>20001</v>
      </c>
      <c r="P89" s="51">
        <v>50000</v>
      </c>
      <c r="Q89" s="52" t="s">
        <v>149</v>
      </c>
      <c r="R89" s="53">
        <v>208000</v>
      </c>
      <c r="S89" s="54">
        <v>3.75</v>
      </c>
      <c r="T89" s="55" t="s">
        <v>145</v>
      </c>
      <c r="U89" s="55" t="s">
        <v>65</v>
      </c>
      <c r="V89" s="80"/>
      <c r="W89" s="80"/>
      <c r="X89" s="83"/>
      <c r="AC89" s="16"/>
      <c r="AD89" s="16"/>
      <c r="AE89" s="16"/>
      <c r="AF89" s="16"/>
      <c r="AG89" s="16"/>
      <c r="BD89" s="17"/>
      <c r="BE89" s="17"/>
      <c r="BF89" s="17"/>
    </row>
    <row r="90" spans="1:59">
      <c r="A90" s="26"/>
      <c r="B90" s="33"/>
      <c r="C90" s="77" t="s">
        <v>143</v>
      </c>
      <c r="D90" s="78" t="s">
        <v>140</v>
      </c>
      <c r="E90" s="78" t="s">
        <v>140</v>
      </c>
      <c r="F90" s="78" t="s">
        <v>55</v>
      </c>
      <c r="G90" s="78" t="s">
        <v>56</v>
      </c>
      <c r="H90" s="78" t="s">
        <v>57</v>
      </c>
      <c r="I90" s="78" t="s">
        <v>58</v>
      </c>
      <c r="J90" s="86" t="s">
        <v>94</v>
      </c>
      <c r="K90" s="78" t="s">
        <v>60</v>
      </c>
      <c r="L90" s="49">
        <v>1</v>
      </c>
      <c r="M90" s="49" t="s">
        <v>61</v>
      </c>
      <c r="N90" s="50" t="s">
        <v>74</v>
      </c>
      <c r="O90" s="51">
        <v>50001</v>
      </c>
      <c r="P90" s="51">
        <v>100000</v>
      </c>
      <c r="Q90" s="52" t="s">
        <v>150</v>
      </c>
      <c r="R90" s="53">
        <v>320500</v>
      </c>
      <c r="S90" s="54">
        <v>3.25</v>
      </c>
      <c r="T90" s="55" t="s">
        <v>145</v>
      </c>
      <c r="U90" s="55" t="s">
        <v>65</v>
      </c>
      <c r="V90" s="80"/>
      <c r="W90" s="80"/>
      <c r="X90" s="83"/>
      <c r="AC90" s="16"/>
      <c r="AD90" s="16"/>
      <c r="AE90" s="16"/>
      <c r="AF90" s="16"/>
      <c r="AG90" s="16"/>
      <c r="BD90" s="17"/>
      <c r="BE90" s="17"/>
      <c r="BF90" s="17"/>
    </row>
    <row r="91" spans="1:59">
      <c r="A91" s="26"/>
      <c r="B91" s="33"/>
      <c r="C91" s="77" t="s">
        <v>143</v>
      </c>
      <c r="D91" s="78" t="s">
        <v>140</v>
      </c>
      <c r="E91" s="78" t="s">
        <v>140</v>
      </c>
      <c r="F91" s="78" t="s">
        <v>55</v>
      </c>
      <c r="G91" s="78" t="s">
        <v>56</v>
      </c>
      <c r="H91" s="78" t="s">
        <v>57</v>
      </c>
      <c r="I91" s="78" t="s">
        <v>58</v>
      </c>
      <c r="J91" s="86" t="s">
        <v>94</v>
      </c>
      <c r="K91" s="78" t="s">
        <v>60</v>
      </c>
      <c r="L91" s="49">
        <v>1</v>
      </c>
      <c r="M91" s="49" t="s">
        <v>61</v>
      </c>
      <c r="N91" s="50" t="s">
        <v>76</v>
      </c>
      <c r="O91" s="51">
        <v>100001</v>
      </c>
      <c r="P91" s="51">
        <v>9999999999</v>
      </c>
      <c r="Q91" s="52" t="s">
        <v>151</v>
      </c>
      <c r="R91" s="53">
        <v>483000</v>
      </c>
      <c r="S91" s="54">
        <v>3</v>
      </c>
      <c r="T91" s="55" t="s">
        <v>145</v>
      </c>
      <c r="U91" s="55" t="s">
        <v>65</v>
      </c>
      <c r="V91" s="81"/>
      <c r="W91" s="81"/>
      <c r="X91" s="84"/>
      <c r="AC91" s="16"/>
      <c r="AD91" s="16"/>
      <c r="AE91" s="16"/>
      <c r="AF91" s="16"/>
      <c r="AG91" s="16"/>
      <c r="BD91" s="17"/>
      <c r="BE91" s="17"/>
      <c r="BF91" s="17"/>
    </row>
    <row r="92" spans="1:59">
      <c r="B92" s="30"/>
      <c r="BD92" s="17"/>
      <c r="BE92" s="17"/>
      <c r="BF92" s="17"/>
      <c r="BG92" s="31"/>
    </row>
    <row r="93" spans="1:59" ht="20.25">
      <c r="A93" s="26"/>
      <c r="B93" s="41" t="s">
        <v>152</v>
      </c>
      <c r="C93" s="35"/>
      <c r="D93" s="42"/>
      <c r="E93" s="42"/>
      <c r="F93" s="42"/>
      <c r="G93" s="42"/>
      <c r="H93" s="42"/>
      <c r="I93" s="42"/>
      <c r="J93" s="43"/>
      <c r="K93" s="42"/>
      <c r="L93" s="42"/>
      <c r="M93" s="42"/>
      <c r="N93" s="42"/>
      <c r="O93" s="42"/>
      <c r="P93" s="42"/>
      <c r="Q93" s="42"/>
      <c r="R93" s="44"/>
      <c r="S93" s="44"/>
      <c r="T93" s="44"/>
      <c r="U93" s="36"/>
      <c r="V93" s="35"/>
      <c r="W93" s="35"/>
      <c r="X93" s="30"/>
      <c r="AC93" s="16"/>
      <c r="AD93" s="16"/>
      <c r="AE93" s="16"/>
      <c r="AF93" s="16"/>
      <c r="AG93" s="16"/>
      <c r="BD93" s="17"/>
      <c r="BE93" s="17"/>
      <c r="BF93" s="17"/>
      <c r="BG93" s="31"/>
    </row>
    <row r="94" spans="1:59">
      <c r="A94" s="26"/>
      <c r="B94" s="45" t="s">
        <v>141</v>
      </c>
      <c r="C94" s="34"/>
      <c r="D94" s="34"/>
      <c r="E94" s="35"/>
      <c r="F94" s="35"/>
      <c r="G94" s="35"/>
      <c r="H94" s="35"/>
      <c r="I94" s="35"/>
      <c r="J94" s="35"/>
      <c r="K94" s="35"/>
      <c r="L94" s="35"/>
      <c r="M94" s="35"/>
      <c r="N94" s="35"/>
      <c r="O94" s="35"/>
      <c r="P94" s="35"/>
      <c r="Q94" s="35"/>
      <c r="R94" s="36"/>
      <c r="S94" s="36"/>
      <c r="T94" s="36"/>
      <c r="U94" s="36"/>
      <c r="V94" s="35"/>
      <c r="W94" s="35"/>
      <c r="X94" s="30"/>
      <c r="AC94" s="16"/>
      <c r="AD94" s="16"/>
      <c r="AE94" s="16"/>
      <c r="AF94" s="16"/>
      <c r="AG94" s="16"/>
      <c r="BD94" s="17"/>
      <c r="BE94" s="17"/>
      <c r="BF94" s="17"/>
    </row>
    <row r="95" spans="1:59">
      <c r="A95" s="26"/>
      <c r="B95" s="45" t="s">
        <v>142</v>
      </c>
      <c r="C95" s="34"/>
      <c r="D95" s="34"/>
      <c r="E95" s="35"/>
      <c r="F95" s="35"/>
      <c r="G95" s="35"/>
      <c r="H95" s="35"/>
      <c r="I95" s="35"/>
      <c r="J95" s="35"/>
      <c r="K95" s="35"/>
      <c r="L95" s="35"/>
      <c r="M95" s="35"/>
      <c r="N95" s="35"/>
      <c r="O95" s="35"/>
      <c r="P95" s="35"/>
      <c r="Q95" s="35"/>
      <c r="R95" s="36"/>
      <c r="S95" s="36"/>
      <c r="T95" s="36"/>
      <c r="U95" s="36"/>
      <c r="V95" s="35"/>
      <c r="W95" s="35"/>
      <c r="X95" s="30"/>
      <c r="AC95" s="16"/>
      <c r="AD95" s="16"/>
      <c r="AE95" s="16"/>
      <c r="AF95" s="16"/>
      <c r="AG95" s="16"/>
      <c r="BD95" s="17"/>
      <c r="BE95" s="17"/>
      <c r="BF95" s="17"/>
    </row>
    <row r="96" spans="1:59">
      <c r="B96" s="30"/>
      <c r="BD96" s="17"/>
      <c r="BE96" s="17"/>
      <c r="BF96" s="17"/>
      <c r="BG96" s="31"/>
    </row>
    <row r="97" spans="1:59" ht="31.5">
      <c r="A97" s="26"/>
      <c r="B97" s="33"/>
      <c r="C97" s="46" t="s">
        <v>153</v>
      </c>
      <c r="D97" s="47" t="s">
        <v>140</v>
      </c>
      <c r="E97" s="47" t="s">
        <v>140</v>
      </c>
      <c r="F97" s="47" t="s">
        <v>55</v>
      </c>
      <c r="G97" s="47" t="s">
        <v>154</v>
      </c>
      <c r="H97" s="47" t="s">
        <v>57</v>
      </c>
      <c r="I97" s="47" t="s">
        <v>58</v>
      </c>
      <c r="J97" s="48" t="s">
        <v>94</v>
      </c>
      <c r="K97" s="47" t="s">
        <v>60</v>
      </c>
      <c r="L97" s="49">
        <v>1</v>
      </c>
      <c r="M97" s="49" t="s">
        <v>61</v>
      </c>
      <c r="N97" s="50" t="s">
        <v>62</v>
      </c>
      <c r="O97" s="50">
        <v>100</v>
      </c>
      <c r="P97" s="51">
        <v>1000</v>
      </c>
      <c r="Q97" s="52" t="s">
        <v>144</v>
      </c>
      <c r="R97" s="53">
        <v>0</v>
      </c>
      <c r="S97" s="54">
        <v>35</v>
      </c>
      <c r="T97" s="55" t="s">
        <v>145</v>
      </c>
      <c r="U97" s="56" t="s">
        <v>155</v>
      </c>
      <c r="V97" s="57"/>
      <c r="W97" s="57"/>
      <c r="X97" s="58"/>
      <c r="BD97" s="17"/>
      <c r="BE97" s="17"/>
      <c r="BF97" s="17"/>
    </row>
    <row r="98" spans="1:59" ht="31.5">
      <c r="A98" s="26"/>
      <c r="B98" s="33"/>
      <c r="C98" s="46" t="s">
        <v>156</v>
      </c>
      <c r="D98" s="47" t="s">
        <v>157</v>
      </c>
      <c r="E98" s="47" t="s">
        <v>140</v>
      </c>
      <c r="F98" s="47" t="s">
        <v>55</v>
      </c>
      <c r="G98" s="47" t="s">
        <v>154</v>
      </c>
      <c r="H98" s="47" t="s">
        <v>57</v>
      </c>
      <c r="I98" s="47" t="s">
        <v>58</v>
      </c>
      <c r="J98" s="48" t="s">
        <v>94</v>
      </c>
      <c r="K98" s="47" t="s">
        <v>60</v>
      </c>
      <c r="L98" s="49">
        <v>2</v>
      </c>
      <c r="M98" s="49" t="s">
        <v>61</v>
      </c>
      <c r="N98" s="50" t="s">
        <v>62</v>
      </c>
      <c r="O98" s="50">
        <v>100</v>
      </c>
      <c r="P98" s="51">
        <v>1000</v>
      </c>
      <c r="Q98" s="52" t="s">
        <v>158</v>
      </c>
      <c r="R98" s="53">
        <v>0</v>
      </c>
      <c r="S98" s="54">
        <v>68.25</v>
      </c>
      <c r="T98" s="55" t="s">
        <v>159</v>
      </c>
      <c r="U98" s="56" t="s">
        <v>155</v>
      </c>
      <c r="V98" s="57"/>
      <c r="W98" s="57"/>
      <c r="X98" s="58"/>
      <c r="BD98" s="17"/>
      <c r="BE98" s="17"/>
      <c r="BF98" s="17"/>
    </row>
    <row r="99" spans="1:59" ht="31.5">
      <c r="A99" s="26"/>
      <c r="B99" s="33"/>
      <c r="C99" s="46" t="s">
        <v>160</v>
      </c>
      <c r="D99" s="47" t="s">
        <v>161</v>
      </c>
      <c r="E99" s="47" t="s">
        <v>140</v>
      </c>
      <c r="F99" s="47" t="s">
        <v>55</v>
      </c>
      <c r="G99" s="47" t="s">
        <v>154</v>
      </c>
      <c r="H99" s="47" t="s">
        <v>57</v>
      </c>
      <c r="I99" s="47" t="s">
        <v>58</v>
      </c>
      <c r="J99" s="48" t="s">
        <v>94</v>
      </c>
      <c r="K99" s="47" t="s">
        <v>60</v>
      </c>
      <c r="L99" s="49">
        <v>3</v>
      </c>
      <c r="M99" s="49" t="s">
        <v>61</v>
      </c>
      <c r="N99" s="50" t="s">
        <v>62</v>
      </c>
      <c r="O99" s="50">
        <v>100</v>
      </c>
      <c r="P99" s="51">
        <v>1000</v>
      </c>
      <c r="Q99" s="52" t="s">
        <v>162</v>
      </c>
      <c r="R99" s="53">
        <v>0</v>
      </c>
      <c r="S99" s="54">
        <v>99.75</v>
      </c>
      <c r="T99" s="55" t="s">
        <v>163</v>
      </c>
      <c r="U99" s="56" t="s">
        <v>155</v>
      </c>
      <c r="V99" s="57"/>
      <c r="W99" s="57"/>
      <c r="X99" s="58"/>
      <c r="BD99" s="17"/>
      <c r="BE99" s="17"/>
      <c r="BF99" s="17"/>
    </row>
    <row r="100" spans="1:59" ht="31.5">
      <c r="A100" s="26"/>
      <c r="B100" s="33"/>
      <c r="C100" s="46" t="s">
        <v>164</v>
      </c>
      <c r="D100" s="47" t="s">
        <v>157</v>
      </c>
      <c r="E100" s="47" t="s">
        <v>140</v>
      </c>
      <c r="F100" s="47" t="s">
        <v>55</v>
      </c>
      <c r="G100" s="47" t="s">
        <v>154</v>
      </c>
      <c r="H100" s="47" t="s">
        <v>57</v>
      </c>
      <c r="I100" s="47" t="s">
        <v>58</v>
      </c>
      <c r="J100" s="48" t="s">
        <v>94</v>
      </c>
      <c r="K100" s="47" t="s">
        <v>165</v>
      </c>
      <c r="L100" s="49">
        <v>2</v>
      </c>
      <c r="M100" s="49" t="s">
        <v>61</v>
      </c>
      <c r="N100" s="50" t="s">
        <v>62</v>
      </c>
      <c r="O100" s="50">
        <v>100</v>
      </c>
      <c r="P100" s="51">
        <v>1000</v>
      </c>
      <c r="Q100" s="52"/>
      <c r="R100" s="53">
        <v>0</v>
      </c>
      <c r="S100" s="54">
        <v>68.25</v>
      </c>
      <c r="T100" s="55" t="s">
        <v>159</v>
      </c>
      <c r="U100" s="56" t="s">
        <v>155</v>
      </c>
      <c r="V100" s="57"/>
      <c r="W100" s="57"/>
      <c r="X100" s="58"/>
      <c r="BD100" s="17"/>
      <c r="BE100" s="17"/>
      <c r="BF100" s="17"/>
    </row>
    <row r="101" spans="1:59" ht="31.5">
      <c r="A101" s="26"/>
      <c r="B101" s="33"/>
      <c r="C101" s="46" t="s">
        <v>166</v>
      </c>
      <c r="D101" s="47" t="s">
        <v>161</v>
      </c>
      <c r="E101" s="47" t="s">
        <v>140</v>
      </c>
      <c r="F101" s="47" t="s">
        <v>55</v>
      </c>
      <c r="G101" s="47" t="s">
        <v>154</v>
      </c>
      <c r="H101" s="47" t="s">
        <v>57</v>
      </c>
      <c r="I101" s="47" t="s">
        <v>58</v>
      </c>
      <c r="J101" s="48" t="s">
        <v>94</v>
      </c>
      <c r="K101" s="47" t="s">
        <v>165</v>
      </c>
      <c r="L101" s="49">
        <v>3</v>
      </c>
      <c r="M101" s="49" t="s">
        <v>61</v>
      </c>
      <c r="N101" s="50" t="s">
        <v>62</v>
      </c>
      <c r="O101" s="50">
        <v>100</v>
      </c>
      <c r="P101" s="51">
        <v>1000</v>
      </c>
      <c r="Q101" s="52" t="s">
        <v>162</v>
      </c>
      <c r="R101" s="53">
        <v>0</v>
      </c>
      <c r="S101" s="54">
        <v>99.75</v>
      </c>
      <c r="T101" s="55" t="s">
        <v>163</v>
      </c>
      <c r="U101" s="56" t="s">
        <v>155</v>
      </c>
      <c r="V101" s="57"/>
      <c r="W101" s="57"/>
      <c r="X101" s="58"/>
      <c r="BD101" s="17"/>
      <c r="BE101" s="17"/>
      <c r="BF101" s="17"/>
    </row>
    <row r="102" spans="1:59">
      <c r="B102" s="30"/>
      <c r="BD102" s="17"/>
      <c r="BE102" s="17"/>
      <c r="BF102" s="17"/>
      <c r="BG102" s="31"/>
    </row>
    <row r="103" spans="1:59" ht="20.25">
      <c r="A103" s="26"/>
      <c r="B103" s="41" t="s">
        <v>167</v>
      </c>
      <c r="C103" s="35"/>
      <c r="D103" s="42"/>
      <c r="E103" s="42"/>
      <c r="F103" s="42"/>
      <c r="G103" s="42"/>
      <c r="H103" s="42"/>
      <c r="I103" s="42"/>
      <c r="J103" s="43"/>
      <c r="K103" s="42"/>
      <c r="L103" s="42"/>
      <c r="M103" s="42"/>
      <c r="N103" s="42"/>
      <c r="O103" s="42"/>
      <c r="P103" s="42"/>
      <c r="Q103" s="42"/>
      <c r="R103" s="44"/>
      <c r="S103" s="44"/>
      <c r="T103" s="44"/>
      <c r="U103" s="36"/>
      <c r="V103" s="35"/>
      <c r="W103" s="35"/>
      <c r="X103" s="30"/>
      <c r="AC103" s="16"/>
      <c r="AD103" s="16"/>
      <c r="AE103" s="16"/>
      <c r="AF103" s="16"/>
      <c r="AG103" s="16"/>
      <c r="BD103" s="17"/>
      <c r="BE103" s="17"/>
      <c r="BF103" s="17"/>
      <c r="BG103" s="31"/>
    </row>
    <row r="104" spans="1:59">
      <c r="A104" s="26"/>
      <c r="B104" s="45" t="s">
        <v>168</v>
      </c>
      <c r="C104" s="34"/>
      <c r="D104" s="34"/>
      <c r="E104" s="35"/>
      <c r="F104" s="35"/>
      <c r="G104" s="35"/>
      <c r="H104" s="35"/>
      <c r="I104" s="35"/>
      <c r="J104" s="35"/>
      <c r="K104" s="35"/>
      <c r="L104" s="35"/>
      <c r="M104" s="35"/>
      <c r="N104" s="35"/>
      <c r="O104" s="35"/>
      <c r="P104" s="35"/>
      <c r="Q104" s="35"/>
      <c r="R104" s="36"/>
      <c r="S104" s="36"/>
      <c r="T104" s="36"/>
      <c r="U104" s="36"/>
      <c r="V104" s="35"/>
      <c r="W104" s="35"/>
      <c r="X104" s="30"/>
      <c r="AC104" s="16"/>
      <c r="AD104" s="16"/>
      <c r="AE104" s="16"/>
      <c r="AF104" s="16"/>
      <c r="AG104" s="16"/>
      <c r="BD104" s="17"/>
      <c r="BE104" s="17"/>
      <c r="BF104" s="17"/>
    </row>
    <row r="105" spans="1:59">
      <c r="A105" s="26"/>
      <c r="B105" s="45"/>
      <c r="C105" s="34"/>
      <c r="D105" s="34"/>
      <c r="E105" s="35"/>
      <c r="F105" s="35"/>
      <c r="G105" s="35"/>
      <c r="H105" s="35"/>
      <c r="I105" s="35"/>
      <c r="J105" s="35"/>
      <c r="K105" s="35"/>
      <c r="L105" s="35"/>
      <c r="M105" s="35"/>
      <c r="N105" s="35"/>
      <c r="O105" s="35"/>
      <c r="P105" s="35"/>
      <c r="Q105" s="35"/>
      <c r="R105" s="36"/>
      <c r="S105" s="36"/>
      <c r="T105" s="36"/>
      <c r="U105" s="36"/>
      <c r="V105" s="35"/>
      <c r="W105" s="35"/>
      <c r="X105" s="30"/>
      <c r="AC105" s="16"/>
      <c r="AD105" s="16"/>
      <c r="AE105" s="16"/>
      <c r="AF105" s="16"/>
      <c r="AG105" s="16"/>
      <c r="BD105" s="17"/>
      <c r="BE105" s="17"/>
      <c r="BF105" s="17"/>
    </row>
    <row r="106" spans="1:59">
      <c r="B106" s="30"/>
      <c r="BD106" s="17"/>
      <c r="BE106" s="17"/>
      <c r="BF106" s="17"/>
      <c r="BG106" s="31"/>
    </row>
    <row r="107" spans="1:59" ht="31.5">
      <c r="A107" s="26"/>
      <c r="B107" s="33"/>
      <c r="C107" s="46" t="s">
        <v>169</v>
      </c>
      <c r="D107" s="47" t="s">
        <v>170</v>
      </c>
      <c r="E107" s="47" t="s">
        <v>140</v>
      </c>
      <c r="F107" s="47" t="s">
        <v>55</v>
      </c>
      <c r="G107" s="47" t="s">
        <v>56</v>
      </c>
      <c r="H107" s="47" t="s">
        <v>131</v>
      </c>
      <c r="I107" s="47" t="s">
        <v>58</v>
      </c>
      <c r="J107" s="48"/>
      <c r="K107" s="47" t="s">
        <v>60</v>
      </c>
      <c r="L107" s="49">
        <v>1</v>
      </c>
      <c r="M107" s="49" t="s">
        <v>127</v>
      </c>
      <c r="N107" s="50"/>
      <c r="O107" s="50"/>
      <c r="P107" s="51"/>
      <c r="Q107" s="52">
        <v>0</v>
      </c>
      <c r="R107" s="53"/>
      <c r="S107" s="54">
        <v>0</v>
      </c>
      <c r="T107" s="55" t="s">
        <v>171</v>
      </c>
      <c r="U107" s="56" t="s">
        <v>65</v>
      </c>
      <c r="V107" s="57"/>
      <c r="W107" s="57"/>
      <c r="X107" s="58"/>
      <c r="BD107" s="17"/>
      <c r="BE107" s="17"/>
      <c r="BF107" s="17"/>
    </row>
    <row r="108" spans="1:59" ht="31.5">
      <c r="A108" s="26"/>
      <c r="B108" s="33"/>
      <c r="C108" s="46" t="s">
        <v>172</v>
      </c>
      <c r="D108" s="47" t="s">
        <v>173</v>
      </c>
      <c r="E108" s="47" t="s">
        <v>140</v>
      </c>
      <c r="F108" s="47" t="s">
        <v>55</v>
      </c>
      <c r="G108" s="47" t="s">
        <v>56</v>
      </c>
      <c r="H108" s="47" t="s">
        <v>131</v>
      </c>
      <c r="I108" s="47" t="s">
        <v>58</v>
      </c>
      <c r="J108" s="48"/>
      <c r="K108" s="47" t="s">
        <v>60</v>
      </c>
      <c r="L108" s="49">
        <v>1</v>
      </c>
      <c r="M108" s="49" t="s">
        <v>127</v>
      </c>
      <c r="N108" s="50"/>
      <c r="O108" s="50"/>
      <c r="P108" s="51"/>
      <c r="Q108" s="52">
        <v>10000</v>
      </c>
      <c r="R108" s="53"/>
      <c r="S108" s="54">
        <v>10000</v>
      </c>
      <c r="T108" s="55" t="s">
        <v>174</v>
      </c>
      <c r="U108" s="56" t="s">
        <v>65</v>
      </c>
      <c r="V108" s="57"/>
      <c r="W108" s="57"/>
      <c r="X108" s="58"/>
      <c r="BD108" s="17"/>
      <c r="BE108" s="17"/>
      <c r="BF108" s="17"/>
    </row>
    <row r="109" spans="1:59">
      <c r="B109" s="30"/>
      <c r="BD109" s="17"/>
      <c r="BE109" s="17"/>
      <c r="BF109" s="17"/>
      <c r="BG109" s="31"/>
    </row>
    <row r="110" spans="1:59" ht="20.25">
      <c r="A110" s="26"/>
      <c r="B110" s="41" t="s">
        <v>175</v>
      </c>
      <c r="C110" s="35"/>
      <c r="D110" s="42"/>
      <c r="E110" s="42"/>
      <c r="F110" s="42"/>
      <c r="G110" s="42"/>
      <c r="H110" s="42"/>
      <c r="I110" s="42"/>
      <c r="J110" s="43" t="s">
        <v>176</v>
      </c>
      <c r="K110" s="42"/>
      <c r="L110" s="42"/>
      <c r="M110" s="42"/>
      <c r="N110" s="42"/>
      <c r="O110" s="42"/>
      <c r="P110" s="42"/>
      <c r="Q110" s="42"/>
      <c r="R110" s="44"/>
      <c r="S110" s="44"/>
      <c r="T110" s="44"/>
      <c r="U110" s="36"/>
      <c r="V110" s="35"/>
      <c r="W110" s="35"/>
      <c r="X110" s="30"/>
      <c r="AC110" s="16"/>
      <c r="AD110" s="16"/>
      <c r="AE110" s="16"/>
      <c r="AF110" s="16"/>
      <c r="AG110" s="16"/>
      <c r="BD110" s="17"/>
      <c r="BE110" s="17"/>
      <c r="BF110" s="17"/>
      <c r="BG110" s="31"/>
    </row>
    <row r="111" spans="1:59">
      <c r="A111" s="26"/>
      <c r="B111" s="45" t="s">
        <v>177</v>
      </c>
      <c r="C111" s="34"/>
      <c r="D111" s="34"/>
      <c r="E111" s="35"/>
      <c r="F111" s="35"/>
      <c r="G111" s="35"/>
      <c r="H111" s="35"/>
      <c r="I111" s="35"/>
      <c r="J111" s="35"/>
      <c r="K111" s="35"/>
      <c r="L111" s="35"/>
      <c r="M111" s="35"/>
      <c r="N111" s="35"/>
      <c r="O111" s="35"/>
      <c r="P111" s="35"/>
      <c r="Q111" s="35"/>
      <c r="R111" s="36"/>
      <c r="S111" s="36"/>
      <c r="T111" s="36"/>
      <c r="U111" s="36"/>
      <c r="V111" s="35"/>
      <c r="W111" s="35"/>
      <c r="X111" s="30"/>
      <c r="AC111" s="16"/>
      <c r="AD111" s="16"/>
      <c r="AE111" s="16"/>
      <c r="AF111" s="16"/>
      <c r="AG111" s="16"/>
      <c r="BD111" s="17"/>
      <c r="BE111" s="17"/>
      <c r="BF111" s="17"/>
    </row>
    <row r="112" spans="1:59">
      <c r="A112" s="26"/>
      <c r="B112" s="45" t="s">
        <v>178</v>
      </c>
      <c r="C112" s="34"/>
      <c r="D112" s="34"/>
      <c r="E112" s="35"/>
      <c r="F112" s="35"/>
      <c r="G112" s="35"/>
      <c r="H112" s="35"/>
      <c r="I112" s="35"/>
      <c r="J112" s="35"/>
      <c r="K112" s="35"/>
      <c r="L112" s="35"/>
      <c r="M112" s="35"/>
      <c r="N112" s="35"/>
      <c r="O112" s="35"/>
      <c r="P112" s="35"/>
      <c r="Q112" s="35"/>
      <c r="R112" s="36"/>
      <c r="S112" s="36"/>
      <c r="T112" s="36"/>
      <c r="U112" s="36"/>
      <c r="V112" s="35"/>
      <c r="W112" s="35"/>
      <c r="X112" s="30"/>
      <c r="AC112" s="16"/>
      <c r="AD112" s="16"/>
      <c r="AE112" s="16"/>
      <c r="AF112" s="16"/>
      <c r="AG112" s="16"/>
      <c r="BD112" s="17"/>
      <c r="BE112" s="17"/>
      <c r="BF112" s="17"/>
    </row>
    <row r="113" spans="1:59">
      <c r="B113" s="30"/>
      <c r="BD113" s="17"/>
      <c r="BE113" s="17"/>
      <c r="BF113" s="17"/>
      <c r="BG113" s="31"/>
    </row>
    <row r="114" spans="1:59" ht="31.5">
      <c r="A114" s="26"/>
      <c r="B114" s="33"/>
      <c r="C114" s="46" t="s">
        <v>179</v>
      </c>
      <c r="D114" s="47" t="s">
        <v>175</v>
      </c>
      <c r="E114" s="47" t="s">
        <v>140</v>
      </c>
      <c r="F114" s="47" t="s">
        <v>55</v>
      </c>
      <c r="G114" s="47" t="s">
        <v>56</v>
      </c>
      <c r="H114" s="47" t="s">
        <v>57</v>
      </c>
      <c r="I114" s="47" t="s">
        <v>58</v>
      </c>
      <c r="J114" s="48"/>
      <c r="K114" s="47" t="s">
        <v>60</v>
      </c>
      <c r="L114" s="49">
        <v>1</v>
      </c>
      <c r="M114" s="49" t="s">
        <v>127</v>
      </c>
      <c r="N114" s="50"/>
      <c r="O114" s="50"/>
      <c r="P114" s="51"/>
      <c r="Q114" s="52" t="s">
        <v>180</v>
      </c>
      <c r="R114" s="53"/>
      <c r="S114" s="54" t="s">
        <v>180</v>
      </c>
      <c r="T114" s="55" t="s">
        <v>181</v>
      </c>
      <c r="U114" s="56" t="s">
        <v>176</v>
      </c>
      <c r="V114" s="57"/>
      <c r="W114" s="57"/>
      <c r="X114" s="58"/>
      <c r="BD114" s="17"/>
      <c r="BE114" s="17"/>
      <c r="BF114" s="17"/>
    </row>
    <row r="115" spans="1:59">
      <c r="B115" s="30"/>
      <c r="BD115" s="17"/>
      <c r="BE115" s="17"/>
      <c r="BF115" s="17"/>
      <c r="BG115" s="31"/>
    </row>
    <row r="116" spans="1:59" ht="23.25">
      <c r="A116" s="32" t="s">
        <v>182</v>
      </c>
      <c r="B116" s="33"/>
      <c r="C116" s="34"/>
      <c r="D116" s="34"/>
      <c r="E116" s="34"/>
      <c r="F116" s="34"/>
      <c r="G116" s="34"/>
      <c r="H116" s="34"/>
      <c r="I116" s="34"/>
      <c r="J116" s="34"/>
      <c r="K116" s="34"/>
      <c r="L116" s="35"/>
      <c r="M116" s="35"/>
      <c r="N116" s="35"/>
      <c r="O116" s="35"/>
      <c r="P116" s="35"/>
      <c r="Q116" s="35"/>
      <c r="R116" s="36"/>
      <c r="S116" s="36"/>
      <c r="T116" s="36"/>
      <c r="U116" s="36"/>
      <c r="V116" s="35"/>
      <c r="W116" s="35"/>
      <c r="X116" s="30"/>
      <c r="AC116" s="16"/>
      <c r="AD116" s="16"/>
      <c r="AE116" s="16"/>
      <c r="AF116" s="16"/>
      <c r="AG116" s="16"/>
      <c r="BD116" s="17"/>
      <c r="BE116" s="17"/>
      <c r="BF116" s="17"/>
    </row>
    <row r="117" spans="1:59">
      <c r="A117" s="26"/>
      <c r="B117" s="33"/>
      <c r="C117" s="34"/>
      <c r="D117" s="34"/>
      <c r="E117" s="34"/>
      <c r="F117" s="34"/>
      <c r="G117" s="34"/>
      <c r="H117" s="34"/>
      <c r="I117" s="34"/>
      <c r="J117" s="34"/>
      <c r="K117" s="34"/>
      <c r="L117" s="35"/>
      <c r="M117" s="35"/>
      <c r="N117" s="37"/>
      <c r="O117" s="38"/>
      <c r="P117" s="38"/>
      <c r="Q117" s="35"/>
      <c r="R117" s="39"/>
      <c r="S117" s="39"/>
      <c r="T117" s="40"/>
      <c r="U117" s="36"/>
      <c r="V117" s="35"/>
      <c r="W117" s="35"/>
      <c r="X117" s="30"/>
      <c r="AC117" s="16"/>
      <c r="AD117" s="16"/>
      <c r="AE117" s="16"/>
      <c r="AF117" s="16"/>
      <c r="AG117" s="16"/>
      <c r="BD117" s="17"/>
      <c r="BE117" s="17"/>
      <c r="BF117" s="17"/>
    </row>
    <row r="118" spans="1:59" ht="20.25">
      <c r="A118" s="26"/>
      <c r="B118" s="41" t="s">
        <v>183</v>
      </c>
      <c r="C118" s="35"/>
      <c r="D118" s="42"/>
      <c r="E118" s="42"/>
      <c r="F118" s="42"/>
      <c r="G118" s="42"/>
      <c r="H118" s="42"/>
      <c r="I118" s="42"/>
      <c r="J118" s="43"/>
      <c r="K118" s="42"/>
      <c r="L118" s="42"/>
      <c r="M118" s="42"/>
      <c r="N118" s="42"/>
      <c r="O118" s="42"/>
      <c r="P118" s="42"/>
      <c r="Q118" s="42"/>
      <c r="R118" s="44"/>
      <c r="S118" s="44"/>
      <c r="T118" s="44"/>
      <c r="U118" s="36"/>
      <c r="V118" s="35"/>
      <c r="W118" s="35"/>
      <c r="X118" s="30"/>
      <c r="AC118" s="16"/>
      <c r="AD118" s="16"/>
      <c r="AE118" s="16"/>
      <c r="AF118" s="16"/>
      <c r="AG118" s="16"/>
      <c r="BD118" s="17"/>
      <c r="BE118" s="17"/>
      <c r="BF118" s="17"/>
    </row>
    <row r="119" spans="1:59">
      <c r="A119" s="26"/>
      <c r="B119" s="45" t="s">
        <v>184</v>
      </c>
      <c r="C119" s="34"/>
      <c r="D119" s="34"/>
      <c r="E119" s="35"/>
      <c r="F119" s="35"/>
      <c r="G119" s="35"/>
      <c r="H119" s="35"/>
      <c r="I119" s="35"/>
      <c r="J119" s="35"/>
      <c r="K119" s="35"/>
      <c r="L119" s="35"/>
      <c r="M119" s="35"/>
      <c r="N119" s="35"/>
      <c r="O119" s="35"/>
      <c r="P119" s="35"/>
      <c r="Q119" s="35"/>
      <c r="R119" s="36"/>
      <c r="S119" s="36"/>
      <c r="T119" s="36"/>
      <c r="U119" s="36"/>
      <c r="V119" s="35"/>
      <c r="W119" s="35"/>
      <c r="X119" s="30"/>
      <c r="AC119" s="16"/>
      <c r="AD119" s="16"/>
      <c r="AE119" s="16"/>
      <c r="AF119" s="16"/>
      <c r="AG119" s="16"/>
      <c r="BD119" s="17"/>
      <c r="BE119" s="17"/>
      <c r="BF119" s="17"/>
    </row>
    <row r="120" spans="1:59">
      <c r="A120" s="26"/>
      <c r="B120" s="45" t="s">
        <v>185</v>
      </c>
      <c r="C120" s="34"/>
      <c r="D120" s="34"/>
      <c r="E120" s="35"/>
      <c r="F120" s="35"/>
      <c r="G120" s="35"/>
      <c r="H120" s="35"/>
      <c r="I120" s="35"/>
      <c r="J120" s="35"/>
      <c r="K120" s="35"/>
      <c r="L120" s="35"/>
      <c r="M120" s="35"/>
      <c r="N120" s="35"/>
      <c r="O120" s="35"/>
      <c r="P120" s="35"/>
      <c r="Q120" s="35"/>
      <c r="R120" s="36"/>
      <c r="S120" s="36"/>
      <c r="T120" s="36"/>
      <c r="U120" s="36"/>
      <c r="V120" s="35"/>
      <c r="W120" s="35"/>
      <c r="X120" s="30"/>
      <c r="AC120" s="16"/>
      <c r="AD120" s="16"/>
      <c r="AE120" s="16"/>
      <c r="AF120" s="16"/>
      <c r="AG120" s="16"/>
      <c r="BD120" s="17"/>
      <c r="BE120" s="17"/>
      <c r="BF120" s="17"/>
    </row>
    <row r="121" spans="1:59">
      <c r="B121" s="30"/>
      <c r="BD121" s="17"/>
      <c r="BE121" s="17"/>
      <c r="BF121" s="17"/>
      <c r="BG121" s="31"/>
    </row>
    <row r="122" spans="1:59" ht="15.95" customHeight="1">
      <c r="A122" s="26"/>
      <c r="B122" s="33"/>
      <c r="C122" s="77" t="s">
        <v>186</v>
      </c>
      <c r="D122" s="78" t="s">
        <v>183</v>
      </c>
      <c r="E122" s="78" t="s">
        <v>140</v>
      </c>
      <c r="F122" s="78" t="s">
        <v>55</v>
      </c>
      <c r="G122" s="78" t="s">
        <v>56</v>
      </c>
      <c r="H122" s="78" t="s">
        <v>57</v>
      </c>
      <c r="I122" s="78" t="s">
        <v>58</v>
      </c>
      <c r="J122" s="85" t="s">
        <v>187</v>
      </c>
      <c r="K122" s="78" t="s">
        <v>60</v>
      </c>
      <c r="L122" s="49">
        <v>1</v>
      </c>
      <c r="M122" s="49" t="s">
        <v>61</v>
      </c>
      <c r="N122" s="50" t="s">
        <v>62</v>
      </c>
      <c r="O122" s="50">
        <v>5</v>
      </c>
      <c r="P122" s="51">
        <v>10</v>
      </c>
      <c r="Q122" s="52" t="s">
        <v>188</v>
      </c>
      <c r="R122" s="53">
        <v>0</v>
      </c>
      <c r="S122" s="54">
        <v>1050</v>
      </c>
      <c r="T122" s="55" t="s">
        <v>189</v>
      </c>
      <c r="U122" s="55" t="s">
        <v>65</v>
      </c>
      <c r="V122" s="79"/>
      <c r="W122" s="79"/>
      <c r="X122" s="82"/>
      <c r="AC122" s="16"/>
      <c r="AD122" s="16"/>
      <c r="AE122" s="16"/>
      <c r="AF122" s="16"/>
      <c r="AG122" s="16"/>
      <c r="BD122" s="17"/>
      <c r="BE122" s="17"/>
      <c r="BF122" s="17"/>
    </row>
    <row r="123" spans="1:59">
      <c r="A123" s="26"/>
      <c r="B123" s="33"/>
      <c r="C123" s="77" t="s">
        <v>186</v>
      </c>
      <c r="D123" s="78" t="s">
        <v>183</v>
      </c>
      <c r="E123" s="78" t="s">
        <v>140</v>
      </c>
      <c r="F123" s="78" t="s">
        <v>55</v>
      </c>
      <c r="G123" s="78" t="s">
        <v>56</v>
      </c>
      <c r="H123" s="78" t="s">
        <v>57</v>
      </c>
      <c r="I123" s="78" t="s">
        <v>58</v>
      </c>
      <c r="J123" s="86" t="s">
        <v>187</v>
      </c>
      <c r="K123" s="78" t="s">
        <v>60</v>
      </c>
      <c r="L123" s="49">
        <v>1</v>
      </c>
      <c r="M123" s="49" t="s">
        <v>61</v>
      </c>
      <c r="N123" s="50" t="s">
        <v>66</v>
      </c>
      <c r="O123" s="51">
        <v>11</v>
      </c>
      <c r="P123" s="51">
        <v>50</v>
      </c>
      <c r="Q123" s="52" t="s">
        <v>190</v>
      </c>
      <c r="R123" s="53">
        <v>10500</v>
      </c>
      <c r="S123" s="54">
        <v>690</v>
      </c>
      <c r="T123" s="55" t="s">
        <v>189</v>
      </c>
      <c r="U123" s="55" t="s">
        <v>65</v>
      </c>
      <c r="V123" s="80"/>
      <c r="W123" s="80"/>
      <c r="X123" s="83"/>
      <c r="AC123" s="16"/>
      <c r="AD123" s="16"/>
      <c r="AE123" s="16"/>
      <c r="AF123" s="16"/>
      <c r="AG123" s="16"/>
      <c r="BD123" s="17"/>
      <c r="BE123" s="17"/>
      <c r="BF123" s="17"/>
    </row>
    <row r="124" spans="1:59">
      <c r="A124" s="26"/>
      <c r="B124" s="33"/>
      <c r="C124" s="77" t="s">
        <v>186</v>
      </c>
      <c r="D124" s="78" t="s">
        <v>183</v>
      </c>
      <c r="E124" s="78" t="s">
        <v>140</v>
      </c>
      <c r="F124" s="78" t="s">
        <v>55</v>
      </c>
      <c r="G124" s="78" t="s">
        <v>56</v>
      </c>
      <c r="H124" s="78" t="s">
        <v>57</v>
      </c>
      <c r="I124" s="78" t="s">
        <v>58</v>
      </c>
      <c r="J124" s="86" t="s">
        <v>187</v>
      </c>
      <c r="K124" s="78" t="s">
        <v>60</v>
      </c>
      <c r="L124" s="49">
        <v>1</v>
      </c>
      <c r="M124" s="49" t="s">
        <v>61</v>
      </c>
      <c r="N124" s="50" t="s">
        <v>68</v>
      </c>
      <c r="O124" s="51">
        <v>51</v>
      </c>
      <c r="P124" s="51">
        <v>100</v>
      </c>
      <c r="Q124" s="52" t="s">
        <v>191</v>
      </c>
      <c r="R124" s="53">
        <v>38100</v>
      </c>
      <c r="S124" s="54">
        <v>470</v>
      </c>
      <c r="T124" s="55" t="s">
        <v>189</v>
      </c>
      <c r="U124" s="55" t="s">
        <v>65</v>
      </c>
      <c r="V124" s="80"/>
      <c r="W124" s="80"/>
      <c r="X124" s="83"/>
      <c r="AC124" s="16"/>
      <c r="AD124" s="16"/>
      <c r="AE124" s="16"/>
      <c r="AF124" s="16"/>
      <c r="AG124" s="16"/>
      <c r="BD124" s="17"/>
      <c r="BE124" s="17"/>
      <c r="BF124" s="17"/>
    </row>
    <row r="125" spans="1:59">
      <c r="A125" s="26"/>
      <c r="B125" s="33"/>
      <c r="C125" s="77" t="s">
        <v>186</v>
      </c>
      <c r="D125" s="78" t="s">
        <v>183</v>
      </c>
      <c r="E125" s="78" t="s">
        <v>140</v>
      </c>
      <c r="F125" s="78" t="s">
        <v>55</v>
      </c>
      <c r="G125" s="78" t="s">
        <v>56</v>
      </c>
      <c r="H125" s="78" t="s">
        <v>57</v>
      </c>
      <c r="I125" s="78" t="s">
        <v>58</v>
      </c>
      <c r="J125" s="86" t="s">
        <v>187</v>
      </c>
      <c r="K125" s="78" t="s">
        <v>60</v>
      </c>
      <c r="L125" s="49">
        <v>1</v>
      </c>
      <c r="M125" s="49" t="s">
        <v>61</v>
      </c>
      <c r="N125" s="50" t="s">
        <v>70</v>
      </c>
      <c r="O125" s="51">
        <v>101</v>
      </c>
      <c r="P125" s="51">
        <v>200</v>
      </c>
      <c r="Q125" s="52" t="s">
        <v>192</v>
      </c>
      <c r="R125" s="53">
        <v>61600</v>
      </c>
      <c r="S125" s="54">
        <v>335</v>
      </c>
      <c r="T125" s="55" t="s">
        <v>189</v>
      </c>
      <c r="U125" s="55" t="s">
        <v>65</v>
      </c>
      <c r="V125" s="80"/>
      <c r="W125" s="80"/>
      <c r="X125" s="83"/>
      <c r="AC125" s="16"/>
      <c r="AD125" s="16"/>
      <c r="AE125" s="16"/>
      <c r="AF125" s="16"/>
      <c r="AG125" s="16"/>
      <c r="BD125" s="17"/>
      <c r="BE125" s="17"/>
      <c r="BF125" s="17"/>
    </row>
    <row r="126" spans="1:59">
      <c r="A126" s="26"/>
      <c r="B126" s="33"/>
      <c r="C126" s="77" t="s">
        <v>186</v>
      </c>
      <c r="D126" s="78" t="s">
        <v>183</v>
      </c>
      <c r="E126" s="78" t="s">
        <v>140</v>
      </c>
      <c r="F126" s="78" t="s">
        <v>55</v>
      </c>
      <c r="G126" s="78" t="s">
        <v>56</v>
      </c>
      <c r="H126" s="78" t="s">
        <v>57</v>
      </c>
      <c r="I126" s="78" t="s">
        <v>58</v>
      </c>
      <c r="J126" s="86" t="s">
        <v>187</v>
      </c>
      <c r="K126" s="78" t="s">
        <v>60</v>
      </c>
      <c r="L126" s="49">
        <v>1</v>
      </c>
      <c r="M126" s="49" t="s">
        <v>61</v>
      </c>
      <c r="N126" s="50" t="s">
        <v>72</v>
      </c>
      <c r="O126" s="51">
        <v>201</v>
      </c>
      <c r="P126" s="51">
        <v>500</v>
      </c>
      <c r="Q126" s="52" t="s">
        <v>193</v>
      </c>
      <c r="R126" s="53">
        <v>95100</v>
      </c>
      <c r="S126" s="54">
        <v>239</v>
      </c>
      <c r="T126" s="55" t="s">
        <v>189</v>
      </c>
      <c r="U126" s="55" t="s">
        <v>65</v>
      </c>
      <c r="V126" s="80"/>
      <c r="W126" s="80"/>
      <c r="X126" s="83"/>
      <c r="AC126" s="16"/>
      <c r="AD126" s="16"/>
      <c r="AE126" s="16"/>
      <c r="AF126" s="16"/>
      <c r="AG126" s="16"/>
      <c r="BD126" s="17"/>
      <c r="BE126" s="17"/>
      <c r="BF126" s="17"/>
    </row>
    <row r="127" spans="1:59">
      <c r="A127" s="26"/>
      <c r="B127" s="33"/>
      <c r="C127" s="77" t="s">
        <v>186</v>
      </c>
      <c r="D127" s="78" t="s">
        <v>183</v>
      </c>
      <c r="E127" s="78" t="s">
        <v>140</v>
      </c>
      <c r="F127" s="78" t="s">
        <v>55</v>
      </c>
      <c r="G127" s="78" t="s">
        <v>56</v>
      </c>
      <c r="H127" s="78" t="s">
        <v>57</v>
      </c>
      <c r="I127" s="78" t="s">
        <v>58</v>
      </c>
      <c r="J127" s="86" t="s">
        <v>187</v>
      </c>
      <c r="K127" s="78" t="s">
        <v>60</v>
      </c>
      <c r="L127" s="49">
        <v>1</v>
      </c>
      <c r="M127" s="49" t="s">
        <v>61</v>
      </c>
      <c r="N127" s="50" t="s">
        <v>74</v>
      </c>
      <c r="O127" s="51">
        <v>501</v>
      </c>
      <c r="P127" s="51">
        <v>1000</v>
      </c>
      <c r="Q127" s="52" t="s">
        <v>194</v>
      </c>
      <c r="R127" s="53">
        <v>166800</v>
      </c>
      <c r="S127" s="54">
        <v>182</v>
      </c>
      <c r="T127" s="55" t="s">
        <v>189</v>
      </c>
      <c r="U127" s="55" t="s">
        <v>65</v>
      </c>
      <c r="V127" s="80"/>
      <c r="W127" s="80"/>
      <c r="X127" s="83"/>
      <c r="AC127" s="16"/>
      <c r="AD127" s="16"/>
      <c r="AE127" s="16"/>
      <c r="AF127" s="16"/>
      <c r="AG127" s="16"/>
      <c r="BD127" s="17"/>
      <c r="BE127" s="17"/>
      <c r="BF127" s="17"/>
    </row>
    <row r="128" spans="1:59">
      <c r="A128" s="26"/>
      <c r="B128" s="33"/>
      <c r="C128" s="77" t="s">
        <v>186</v>
      </c>
      <c r="D128" s="78" t="s">
        <v>183</v>
      </c>
      <c r="E128" s="78" t="s">
        <v>140</v>
      </c>
      <c r="F128" s="78" t="s">
        <v>55</v>
      </c>
      <c r="G128" s="78" t="s">
        <v>56</v>
      </c>
      <c r="H128" s="78" t="s">
        <v>57</v>
      </c>
      <c r="I128" s="78" t="s">
        <v>58</v>
      </c>
      <c r="J128" s="86" t="s">
        <v>187</v>
      </c>
      <c r="K128" s="78" t="s">
        <v>60</v>
      </c>
      <c r="L128" s="49">
        <v>1</v>
      </c>
      <c r="M128" s="49" t="s">
        <v>61</v>
      </c>
      <c r="N128" s="50" t="s">
        <v>76</v>
      </c>
      <c r="O128" s="51">
        <v>1001</v>
      </c>
      <c r="P128" s="51">
        <v>9999999999</v>
      </c>
      <c r="Q128" s="52" t="s">
        <v>195</v>
      </c>
      <c r="R128" s="53">
        <v>257800</v>
      </c>
      <c r="S128" s="54">
        <v>108</v>
      </c>
      <c r="T128" s="55" t="s">
        <v>189</v>
      </c>
      <c r="U128" s="55" t="s">
        <v>65</v>
      </c>
      <c r="V128" s="81"/>
      <c r="W128" s="81"/>
      <c r="X128" s="84"/>
      <c r="AC128" s="16"/>
      <c r="AD128" s="16"/>
      <c r="AE128" s="16"/>
      <c r="AF128" s="16"/>
      <c r="AG128" s="16"/>
      <c r="BD128" s="17"/>
      <c r="BE128" s="17"/>
      <c r="BF128" s="17"/>
    </row>
    <row r="129" spans="1:59">
      <c r="B129" s="30"/>
      <c r="BD129" s="17"/>
      <c r="BE129" s="17"/>
      <c r="BF129" s="17"/>
      <c r="BG129" s="31"/>
    </row>
    <row r="130" spans="1:59" ht="20.25">
      <c r="A130" s="26"/>
      <c r="B130" s="41" t="s">
        <v>196</v>
      </c>
      <c r="C130" s="35"/>
      <c r="D130" s="42"/>
      <c r="E130" s="42"/>
      <c r="F130" s="42"/>
      <c r="G130" s="42"/>
      <c r="H130" s="42"/>
      <c r="I130" s="42"/>
      <c r="J130" s="43"/>
      <c r="K130" s="42"/>
      <c r="L130" s="42"/>
      <c r="M130" s="42"/>
      <c r="N130" s="42"/>
      <c r="O130" s="42"/>
      <c r="P130" s="42"/>
      <c r="Q130" s="42"/>
      <c r="R130" s="44"/>
      <c r="S130" s="44"/>
      <c r="T130" s="44"/>
      <c r="U130" s="36"/>
      <c r="V130" s="35"/>
      <c r="W130" s="35"/>
      <c r="X130" s="30"/>
      <c r="AC130" s="16"/>
      <c r="AD130" s="16"/>
      <c r="AE130" s="16"/>
      <c r="AF130" s="16"/>
      <c r="AG130" s="16"/>
      <c r="BD130" s="17"/>
      <c r="BE130" s="17"/>
      <c r="BF130" s="17"/>
      <c r="BG130" s="31"/>
    </row>
    <row r="131" spans="1:59">
      <c r="A131" s="26"/>
      <c r="B131" s="45" t="s">
        <v>197</v>
      </c>
      <c r="C131" s="34"/>
      <c r="D131" s="34"/>
      <c r="E131" s="35"/>
      <c r="F131" s="35"/>
      <c r="G131" s="35"/>
      <c r="H131" s="35"/>
      <c r="I131" s="35"/>
      <c r="J131" s="35"/>
      <c r="K131" s="35"/>
      <c r="L131" s="35"/>
      <c r="M131" s="35"/>
      <c r="N131" s="35"/>
      <c r="O131" s="35"/>
      <c r="P131" s="35"/>
      <c r="Q131" s="35"/>
      <c r="R131" s="36"/>
      <c r="S131" s="36"/>
      <c r="T131" s="36"/>
      <c r="U131" s="36"/>
      <c r="V131" s="35"/>
      <c r="W131" s="35"/>
      <c r="X131" s="30"/>
      <c r="AC131" s="16"/>
      <c r="AD131" s="16"/>
      <c r="AE131" s="16"/>
      <c r="AF131" s="16"/>
      <c r="AG131" s="16"/>
      <c r="BD131" s="17"/>
      <c r="BE131" s="17"/>
      <c r="BF131" s="17"/>
    </row>
    <row r="132" spans="1:59">
      <c r="A132" s="26"/>
      <c r="B132" s="45"/>
      <c r="C132" s="34"/>
      <c r="D132" s="34"/>
      <c r="E132" s="35"/>
      <c r="F132" s="35"/>
      <c r="G132" s="35"/>
      <c r="H132" s="35"/>
      <c r="I132" s="35"/>
      <c r="J132" s="35"/>
      <c r="K132" s="35"/>
      <c r="L132" s="35"/>
      <c r="M132" s="35"/>
      <c r="N132" s="35"/>
      <c r="O132" s="35"/>
      <c r="P132" s="35"/>
      <c r="Q132" s="35"/>
      <c r="R132" s="36"/>
      <c r="S132" s="36"/>
      <c r="T132" s="36"/>
      <c r="U132" s="36"/>
      <c r="V132" s="35"/>
      <c r="W132" s="35"/>
      <c r="X132" s="30"/>
      <c r="AC132" s="16"/>
      <c r="AD132" s="16"/>
      <c r="AE132" s="16"/>
      <c r="AF132" s="16"/>
      <c r="AG132" s="16"/>
      <c r="BD132" s="17"/>
      <c r="BE132" s="17"/>
      <c r="BF132" s="17"/>
    </row>
    <row r="133" spans="1:59">
      <c r="B133" s="30"/>
      <c r="BD133" s="17"/>
      <c r="BE133" s="17"/>
      <c r="BF133" s="17"/>
      <c r="BG133" s="31"/>
    </row>
    <row r="134" spans="1:59" ht="31.5">
      <c r="A134" s="26"/>
      <c r="B134" s="33"/>
      <c r="C134" s="46" t="s">
        <v>198</v>
      </c>
      <c r="D134" s="47" t="s">
        <v>199</v>
      </c>
      <c r="E134" s="47" t="s">
        <v>140</v>
      </c>
      <c r="F134" s="47" t="s">
        <v>55</v>
      </c>
      <c r="G134" s="47" t="s">
        <v>56</v>
      </c>
      <c r="H134" s="47" t="s">
        <v>57</v>
      </c>
      <c r="I134" s="47" t="s">
        <v>58</v>
      </c>
      <c r="J134" s="48"/>
      <c r="K134" s="47" t="s">
        <v>132</v>
      </c>
      <c r="L134" s="49">
        <v>1</v>
      </c>
      <c r="M134" s="49" t="s">
        <v>127</v>
      </c>
      <c r="N134" s="50"/>
      <c r="O134" s="50"/>
      <c r="P134" s="51"/>
      <c r="Q134" s="52">
        <v>325</v>
      </c>
      <c r="R134" s="53"/>
      <c r="S134" s="54">
        <v>325</v>
      </c>
      <c r="T134" s="55" t="s">
        <v>197</v>
      </c>
      <c r="U134" s="56" t="s">
        <v>65</v>
      </c>
      <c r="V134" s="57"/>
      <c r="W134" s="57"/>
      <c r="X134" s="58"/>
      <c r="BD134" s="17"/>
      <c r="BE134" s="17"/>
      <c r="BF134" s="17"/>
    </row>
    <row r="135" spans="1:59">
      <c r="B135" s="30"/>
      <c r="BD135" s="17"/>
      <c r="BE135" s="17"/>
      <c r="BF135" s="17"/>
      <c r="BG135" s="31"/>
    </row>
    <row r="136" spans="1:59" ht="23.25">
      <c r="A136" s="32" t="s">
        <v>200</v>
      </c>
      <c r="B136" s="33"/>
      <c r="C136" s="34"/>
      <c r="D136" s="34"/>
      <c r="E136" s="34"/>
      <c r="F136" s="34"/>
      <c r="G136" s="34"/>
      <c r="H136" s="34"/>
      <c r="I136" s="34"/>
      <c r="J136" s="34"/>
      <c r="K136" s="34"/>
      <c r="L136" s="35"/>
      <c r="M136" s="35"/>
      <c r="N136" s="35"/>
      <c r="O136" s="35"/>
      <c r="P136" s="35"/>
      <c r="Q136" s="35"/>
      <c r="R136" s="36"/>
      <c r="S136" s="36"/>
      <c r="T136" s="36"/>
      <c r="U136" s="36"/>
      <c r="V136" s="35"/>
      <c r="W136" s="35"/>
      <c r="X136" s="30"/>
      <c r="AC136" s="16"/>
      <c r="AD136" s="16"/>
      <c r="AE136" s="16"/>
      <c r="AF136" s="16"/>
      <c r="AG136" s="16"/>
      <c r="BD136" s="17"/>
      <c r="BE136" s="17"/>
      <c r="BF136" s="17"/>
    </row>
    <row r="137" spans="1:59">
      <c r="A137" s="26"/>
      <c r="B137" s="33"/>
      <c r="C137" s="34"/>
      <c r="D137" s="34"/>
      <c r="E137" s="34"/>
      <c r="F137" s="34"/>
      <c r="G137" s="34"/>
      <c r="H137" s="34"/>
      <c r="I137" s="34"/>
      <c r="J137" s="34"/>
      <c r="K137" s="34"/>
      <c r="L137" s="35"/>
      <c r="M137" s="35"/>
      <c r="N137" s="37"/>
      <c r="O137" s="38"/>
      <c r="P137" s="38"/>
      <c r="Q137" s="35"/>
      <c r="R137" s="39"/>
      <c r="S137" s="39"/>
      <c r="T137" s="40"/>
      <c r="U137" s="36"/>
      <c r="V137" s="35"/>
      <c r="W137" s="35"/>
      <c r="X137" s="30"/>
      <c r="AC137" s="16"/>
      <c r="AD137" s="16"/>
      <c r="AE137" s="16"/>
      <c r="AF137" s="16"/>
      <c r="AG137" s="16"/>
      <c r="BD137" s="17"/>
      <c r="BE137" s="17"/>
      <c r="BF137" s="17"/>
    </row>
    <row r="138" spans="1:59" ht="20.25">
      <c r="A138" s="26"/>
      <c r="B138" s="41" t="s">
        <v>200</v>
      </c>
      <c r="C138" s="35"/>
      <c r="D138" s="42"/>
      <c r="E138" s="42"/>
      <c r="F138" s="42"/>
      <c r="G138" s="42"/>
      <c r="H138" s="42"/>
      <c r="I138" s="42"/>
      <c r="J138" s="43" t="s">
        <v>201</v>
      </c>
      <c r="K138" s="42"/>
      <c r="L138" s="42"/>
      <c r="M138" s="42"/>
      <c r="N138" s="42"/>
      <c r="O138" s="42"/>
      <c r="P138" s="42"/>
      <c r="Q138" s="42"/>
      <c r="R138" s="44"/>
      <c r="S138" s="44"/>
      <c r="T138" s="44"/>
      <c r="U138" s="36"/>
      <c r="V138" s="35"/>
      <c r="W138" s="35"/>
      <c r="X138" s="30"/>
      <c r="AC138" s="16"/>
      <c r="AD138" s="16"/>
      <c r="AE138" s="16"/>
      <c r="AF138" s="16"/>
      <c r="AG138" s="16"/>
      <c r="BD138" s="17"/>
      <c r="BE138" s="17"/>
      <c r="BF138" s="17"/>
    </row>
    <row r="139" spans="1:59">
      <c r="A139" s="26"/>
      <c r="B139" s="45" t="s">
        <v>202</v>
      </c>
      <c r="C139" s="34"/>
      <c r="D139" s="34"/>
      <c r="E139" s="35"/>
      <c r="F139" s="35"/>
      <c r="G139" s="35"/>
      <c r="H139" s="35"/>
      <c r="I139" s="35"/>
      <c r="J139" s="35"/>
      <c r="K139" s="35"/>
      <c r="L139" s="35"/>
      <c r="M139" s="35"/>
      <c r="N139" s="35"/>
      <c r="O139" s="35"/>
      <c r="P139" s="35"/>
      <c r="Q139" s="35"/>
      <c r="R139" s="36"/>
      <c r="S139" s="36"/>
      <c r="T139" s="36"/>
      <c r="U139" s="36"/>
      <c r="V139" s="35"/>
      <c r="W139" s="35"/>
      <c r="X139" s="30"/>
      <c r="AC139" s="16"/>
      <c r="AD139" s="16"/>
      <c r="AE139" s="16"/>
      <c r="AF139" s="16"/>
      <c r="AG139" s="16"/>
      <c r="BD139" s="17"/>
      <c r="BE139" s="17"/>
      <c r="BF139" s="17"/>
    </row>
    <row r="140" spans="1:59">
      <c r="A140" s="26"/>
      <c r="B140" s="45"/>
      <c r="C140" s="34"/>
      <c r="D140" s="34"/>
      <c r="E140" s="35"/>
      <c r="F140" s="35"/>
      <c r="G140" s="35"/>
      <c r="H140" s="35"/>
      <c r="I140" s="35"/>
      <c r="J140" s="35"/>
      <c r="K140" s="35"/>
      <c r="L140" s="35"/>
      <c r="M140" s="35"/>
      <c r="N140" s="35"/>
      <c r="O140" s="35"/>
      <c r="P140" s="35"/>
      <c r="Q140" s="35"/>
      <c r="R140" s="36"/>
      <c r="S140" s="36"/>
      <c r="T140" s="36"/>
      <c r="U140" s="36"/>
      <c r="V140" s="35"/>
      <c r="W140" s="35"/>
      <c r="X140" s="30"/>
      <c r="AC140" s="16"/>
      <c r="AD140" s="16"/>
      <c r="AE140" s="16"/>
      <c r="AF140" s="16"/>
      <c r="AG140" s="16"/>
      <c r="BD140" s="17"/>
      <c r="BE140" s="17"/>
      <c r="BF140" s="17"/>
    </row>
    <row r="141" spans="1:59">
      <c r="B141" s="30"/>
      <c r="BD141" s="17"/>
      <c r="BE141" s="17"/>
      <c r="BF141" s="17"/>
      <c r="BG141" s="31"/>
    </row>
    <row r="142" spans="1:59" ht="15.95" customHeight="1">
      <c r="A142" s="26"/>
      <c r="B142" s="33"/>
      <c r="C142" s="77" t="s">
        <v>203</v>
      </c>
      <c r="D142" s="78" t="s">
        <v>200</v>
      </c>
      <c r="E142" s="78" t="s">
        <v>140</v>
      </c>
      <c r="F142" s="78" t="s">
        <v>55</v>
      </c>
      <c r="G142" s="78" t="s">
        <v>56</v>
      </c>
      <c r="H142" s="78" t="s">
        <v>57</v>
      </c>
      <c r="I142" s="78" t="s">
        <v>58</v>
      </c>
      <c r="J142" s="85" t="s">
        <v>94</v>
      </c>
      <c r="K142" s="78" t="s">
        <v>60</v>
      </c>
      <c r="L142" s="49">
        <v>1</v>
      </c>
      <c r="M142" s="49" t="s">
        <v>61</v>
      </c>
      <c r="N142" s="50" t="s">
        <v>62</v>
      </c>
      <c r="O142" s="50">
        <v>100</v>
      </c>
      <c r="P142" s="51">
        <v>1000</v>
      </c>
      <c r="Q142" s="52" t="s">
        <v>204</v>
      </c>
      <c r="R142" s="53">
        <v>0</v>
      </c>
      <c r="S142" s="54">
        <v>17.5</v>
      </c>
      <c r="T142" s="55" t="s">
        <v>205</v>
      </c>
      <c r="U142" s="55" t="s">
        <v>201</v>
      </c>
      <c r="V142" s="79"/>
      <c r="W142" s="79"/>
      <c r="X142" s="82"/>
      <c r="AC142" s="16"/>
      <c r="AD142" s="16"/>
      <c r="AE142" s="16"/>
      <c r="AF142" s="16"/>
      <c r="AG142" s="16"/>
      <c r="BD142" s="17"/>
      <c r="BE142" s="17"/>
      <c r="BF142" s="17"/>
    </row>
    <row r="143" spans="1:59">
      <c r="A143" s="26"/>
      <c r="B143" s="33"/>
      <c r="C143" s="77" t="s">
        <v>203</v>
      </c>
      <c r="D143" s="78" t="s">
        <v>200</v>
      </c>
      <c r="E143" s="78" t="s">
        <v>140</v>
      </c>
      <c r="F143" s="78" t="s">
        <v>55</v>
      </c>
      <c r="G143" s="78" t="s">
        <v>56</v>
      </c>
      <c r="H143" s="78" t="s">
        <v>57</v>
      </c>
      <c r="I143" s="78" t="s">
        <v>58</v>
      </c>
      <c r="J143" s="86" t="s">
        <v>94</v>
      </c>
      <c r="K143" s="78" t="s">
        <v>60</v>
      </c>
      <c r="L143" s="49">
        <v>1</v>
      </c>
      <c r="M143" s="49" t="s">
        <v>61</v>
      </c>
      <c r="N143" s="50" t="s">
        <v>66</v>
      </c>
      <c r="O143" s="51">
        <v>1001</v>
      </c>
      <c r="P143" s="51">
        <v>5000</v>
      </c>
      <c r="Q143" s="52" t="s">
        <v>206</v>
      </c>
      <c r="R143" s="53">
        <v>17500</v>
      </c>
      <c r="S143" s="54">
        <v>8.5</v>
      </c>
      <c r="T143" s="55" t="s">
        <v>205</v>
      </c>
      <c r="U143" s="55" t="s">
        <v>201</v>
      </c>
      <c r="V143" s="80"/>
      <c r="W143" s="80"/>
      <c r="X143" s="83"/>
      <c r="AC143" s="16"/>
      <c r="AD143" s="16"/>
      <c r="AE143" s="16"/>
      <c r="AF143" s="16"/>
      <c r="AG143" s="16"/>
      <c r="BD143" s="17"/>
      <c r="BE143" s="17"/>
      <c r="BF143" s="17"/>
    </row>
    <row r="144" spans="1:59">
      <c r="A144" s="26"/>
      <c r="B144" s="33"/>
      <c r="C144" s="77" t="s">
        <v>203</v>
      </c>
      <c r="D144" s="78" t="s">
        <v>200</v>
      </c>
      <c r="E144" s="78" t="s">
        <v>140</v>
      </c>
      <c r="F144" s="78" t="s">
        <v>55</v>
      </c>
      <c r="G144" s="78" t="s">
        <v>56</v>
      </c>
      <c r="H144" s="78" t="s">
        <v>57</v>
      </c>
      <c r="I144" s="78" t="s">
        <v>58</v>
      </c>
      <c r="J144" s="86" t="s">
        <v>94</v>
      </c>
      <c r="K144" s="78" t="s">
        <v>60</v>
      </c>
      <c r="L144" s="49">
        <v>1</v>
      </c>
      <c r="M144" s="49" t="s">
        <v>61</v>
      </c>
      <c r="N144" s="50" t="s">
        <v>68</v>
      </c>
      <c r="O144" s="51">
        <v>5001</v>
      </c>
      <c r="P144" s="51">
        <v>10000</v>
      </c>
      <c r="Q144" s="52" t="s">
        <v>207</v>
      </c>
      <c r="R144" s="53">
        <v>51500</v>
      </c>
      <c r="S144" s="54">
        <v>5</v>
      </c>
      <c r="T144" s="55" t="s">
        <v>205</v>
      </c>
      <c r="U144" s="55" t="s">
        <v>201</v>
      </c>
      <c r="V144" s="80"/>
      <c r="W144" s="80"/>
      <c r="X144" s="83"/>
      <c r="AC144" s="16"/>
      <c r="AD144" s="16"/>
      <c r="AE144" s="16"/>
      <c r="AF144" s="16"/>
      <c r="AG144" s="16"/>
      <c r="BD144" s="17"/>
      <c r="BE144" s="17"/>
      <c r="BF144" s="17"/>
    </row>
    <row r="145" spans="1:59">
      <c r="A145" s="26"/>
      <c r="B145" s="33"/>
      <c r="C145" s="77" t="s">
        <v>203</v>
      </c>
      <c r="D145" s="78" t="s">
        <v>200</v>
      </c>
      <c r="E145" s="78" t="s">
        <v>140</v>
      </c>
      <c r="F145" s="78" t="s">
        <v>55</v>
      </c>
      <c r="G145" s="78" t="s">
        <v>56</v>
      </c>
      <c r="H145" s="78" t="s">
        <v>57</v>
      </c>
      <c r="I145" s="78" t="s">
        <v>58</v>
      </c>
      <c r="J145" s="86" t="s">
        <v>94</v>
      </c>
      <c r="K145" s="78" t="s">
        <v>60</v>
      </c>
      <c r="L145" s="49">
        <v>1</v>
      </c>
      <c r="M145" s="49" t="s">
        <v>61</v>
      </c>
      <c r="N145" s="50" t="s">
        <v>70</v>
      </c>
      <c r="O145" s="51">
        <v>10001</v>
      </c>
      <c r="P145" s="51">
        <v>20000</v>
      </c>
      <c r="Q145" s="52" t="s">
        <v>208</v>
      </c>
      <c r="R145" s="53">
        <v>76500</v>
      </c>
      <c r="S145" s="54">
        <v>2.75</v>
      </c>
      <c r="T145" s="55" t="s">
        <v>205</v>
      </c>
      <c r="U145" s="55" t="s">
        <v>201</v>
      </c>
      <c r="V145" s="80"/>
      <c r="W145" s="80"/>
      <c r="X145" s="83"/>
      <c r="AC145" s="16"/>
      <c r="AD145" s="16"/>
      <c r="AE145" s="16"/>
      <c r="AF145" s="16"/>
      <c r="AG145" s="16"/>
      <c r="BD145" s="17"/>
      <c r="BE145" s="17"/>
      <c r="BF145" s="17"/>
    </row>
    <row r="146" spans="1:59">
      <c r="A146" s="26"/>
      <c r="B146" s="33"/>
      <c r="C146" s="77" t="s">
        <v>203</v>
      </c>
      <c r="D146" s="78" t="s">
        <v>200</v>
      </c>
      <c r="E146" s="78" t="s">
        <v>140</v>
      </c>
      <c r="F146" s="78" t="s">
        <v>55</v>
      </c>
      <c r="G146" s="78" t="s">
        <v>56</v>
      </c>
      <c r="H146" s="78" t="s">
        <v>57</v>
      </c>
      <c r="I146" s="78" t="s">
        <v>58</v>
      </c>
      <c r="J146" s="86" t="s">
        <v>94</v>
      </c>
      <c r="K146" s="78" t="s">
        <v>60</v>
      </c>
      <c r="L146" s="49">
        <v>1</v>
      </c>
      <c r="M146" s="49" t="s">
        <v>61</v>
      </c>
      <c r="N146" s="50" t="s">
        <v>72</v>
      </c>
      <c r="O146" s="51">
        <v>20001</v>
      </c>
      <c r="P146" s="51">
        <v>50000</v>
      </c>
      <c r="Q146" s="52" t="s">
        <v>209</v>
      </c>
      <c r="R146" s="53">
        <v>104000</v>
      </c>
      <c r="S146" s="54">
        <v>1.88</v>
      </c>
      <c r="T146" s="55" t="s">
        <v>205</v>
      </c>
      <c r="U146" s="55" t="s">
        <v>201</v>
      </c>
      <c r="V146" s="80"/>
      <c r="W146" s="80"/>
      <c r="X146" s="83"/>
      <c r="AC146" s="16"/>
      <c r="AD146" s="16"/>
      <c r="AE146" s="16"/>
      <c r="AF146" s="16"/>
      <c r="AG146" s="16"/>
      <c r="BD146" s="17"/>
      <c r="BE146" s="17"/>
      <c r="BF146" s="17"/>
    </row>
    <row r="147" spans="1:59">
      <c r="A147" s="26"/>
      <c r="B147" s="33"/>
      <c r="C147" s="77" t="s">
        <v>203</v>
      </c>
      <c r="D147" s="78" t="s">
        <v>200</v>
      </c>
      <c r="E147" s="78" t="s">
        <v>140</v>
      </c>
      <c r="F147" s="78" t="s">
        <v>55</v>
      </c>
      <c r="G147" s="78" t="s">
        <v>56</v>
      </c>
      <c r="H147" s="78" t="s">
        <v>57</v>
      </c>
      <c r="I147" s="78" t="s">
        <v>58</v>
      </c>
      <c r="J147" s="86" t="s">
        <v>94</v>
      </c>
      <c r="K147" s="78" t="s">
        <v>60</v>
      </c>
      <c r="L147" s="49">
        <v>1</v>
      </c>
      <c r="M147" s="49" t="s">
        <v>61</v>
      </c>
      <c r="N147" s="50" t="s">
        <v>74</v>
      </c>
      <c r="O147" s="51">
        <v>50001</v>
      </c>
      <c r="P147" s="51">
        <v>100000</v>
      </c>
      <c r="Q147" s="52" t="s">
        <v>210</v>
      </c>
      <c r="R147" s="53">
        <v>160400</v>
      </c>
      <c r="S147" s="54">
        <v>1.63</v>
      </c>
      <c r="T147" s="55" t="s">
        <v>205</v>
      </c>
      <c r="U147" s="55" t="s">
        <v>201</v>
      </c>
      <c r="V147" s="80"/>
      <c r="W147" s="80"/>
      <c r="X147" s="83"/>
      <c r="AC147" s="16"/>
      <c r="AD147" s="16"/>
      <c r="AE147" s="16"/>
      <c r="AF147" s="16"/>
      <c r="AG147" s="16"/>
      <c r="BD147" s="17"/>
      <c r="BE147" s="17"/>
      <c r="BF147" s="17"/>
    </row>
    <row r="148" spans="1:59">
      <c r="A148" s="26"/>
      <c r="B148" s="33"/>
      <c r="C148" s="77" t="s">
        <v>203</v>
      </c>
      <c r="D148" s="78" t="s">
        <v>200</v>
      </c>
      <c r="E148" s="78" t="s">
        <v>140</v>
      </c>
      <c r="F148" s="78" t="s">
        <v>55</v>
      </c>
      <c r="G148" s="78" t="s">
        <v>56</v>
      </c>
      <c r="H148" s="78" t="s">
        <v>57</v>
      </c>
      <c r="I148" s="78" t="s">
        <v>58</v>
      </c>
      <c r="J148" s="86" t="s">
        <v>94</v>
      </c>
      <c r="K148" s="78" t="s">
        <v>60</v>
      </c>
      <c r="L148" s="49">
        <v>1</v>
      </c>
      <c r="M148" s="49" t="s">
        <v>61</v>
      </c>
      <c r="N148" s="50" t="s">
        <v>76</v>
      </c>
      <c r="O148" s="51">
        <v>100001</v>
      </c>
      <c r="P148" s="51">
        <v>9999999999</v>
      </c>
      <c r="Q148" s="52" t="s">
        <v>211</v>
      </c>
      <c r="R148" s="53">
        <v>241900</v>
      </c>
      <c r="S148" s="54">
        <v>1.5</v>
      </c>
      <c r="T148" s="55" t="s">
        <v>205</v>
      </c>
      <c r="U148" s="55" t="s">
        <v>201</v>
      </c>
      <c r="V148" s="81"/>
      <c r="W148" s="81"/>
      <c r="X148" s="84"/>
      <c r="AC148" s="16"/>
      <c r="AD148" s="16"/>
      <c r="AE148" s="16"/>
      <c r="AF148" s="16"/>
      <c r="AG148" s="16"/>
      <c r="BD148" s="17"/>
      <c r="BE148" s="17"/>
      <c r="BF148" s="17"/>
    </row>
    <row r="149" spans="1:59">
      <c r="B149" s="30"/>
      <c r="BD149" s="17"/>
      <c r="BE149" s="17"/>
      <c r="BF149" s="17"/>
      <c r="BG149" s="31"/>
    </row>
    <row r="150" spans="1:59" ht="20.25">
      <c r="A150" s="26"/>
      <c r="B150" s="41" t="s">
        <v>212</v>
      </c>
      <c r="C150" s="35"/>
      <c r="D150" s="42"/>
      <c r="E150" s="42"/>
      <c r="F150" s="42"/>
      <c r="G150" s="42"/>
      <c r="H150" s="42"/>
      <c r="I150" s="42"/>
      <c r="J150" s="43" t="s">
        <v>213</v>
      </c>
      <c r="K150" s="42"/>
      <c r="L150" s="42"/>
      <c r="M150" s="42"/>
      <c r="N150" s="42"/>
      <c r="O150" s="42"/>
      <c r="P150" s="42"/>
      <c r="Q150" s="42"/>
      <c r="R150" s="44"/>
      <c r="S150" s="44"/>
      <c r="T150" s="44"/>
      <c r="U150" s="36"/>
      <c r="V150" s="35"/>
      <c r="W150" s="35"/>
      <c r="X150" s="30"/>
      <c r="AC150" s="16"/>
      <c r="AD150" s="16"/>
      <c r="AE150" s="16"/>
      <c r="AF150" s="16"/>
      <c r="AG150" s="16"/>
      <c r="BD150" s="17"/>
      <c r="BE150" s="17"/>
      <c r="BF150" s="17"/>
      <c r="BG150" s="31"/>
    </row>
    <row r="151" spans="1:59">
      <c r="A151" s="26"/>
      <c r="B151" s="45" t="s">
        <v>202</v>
      </c>
      <c r="C151" s="34"/>
      <c r="D151" s="34"/>
      <c r="E151" s="35"/>
      <c r="F151" s="35"/>
      <c r="G151" s="35"/>
      <c r="H151" s="35"/>
      <c r="I151" s="35"/>
      <c r="J151" s="35"/>
      <c r="K151" s="35"/>
      <c r="L151" s="35"/>
      <c r="M151" s="35"/>
      <c r="N151" s="35"/>
      <c r="O151" s="35"/>
      <c r="P151" s="35"/>
      <c r="Q151" s="35"/>
      <c r="R151" s="36"/>
      <c r="S151" s="36"/>
      <c r="T151" s="36"/>
      <c r="U151" s="36"/>
      <c r="V151" s="35"/>
      <c r="W151" s="35"/>
      <c r="X151" s="30"/>
      <c r="AC151" s="16"/>
      <c r="AD151" s="16"/>
      <c r="AE151" s="16"/>
      <c r="AF151" s="16"/>
      <c r="AG151" s="16"/>
      <c r="BD151" s="17"/>
      <c r="BE151" s="17"/>
      <c r="BF151" s="17"/>
    </row>
    <row r="152" spans="1:59">
      <c r="A152" s="26"/>
      <c r="B152" s="45"/>
      <c r="C152" s="34"/>
      <c r="D152" s="34"/>
      <c r="E152" s="35"/>
      <c r="F152" s="35"/>
      <c r="G152" s="35"/>
      <c r="H152" s="35"/>
      <c r="I152" s="35"/>
      <c r="J152" s="35"/>
      <c r="K152" s="35"/>
      <c r="L152" s="35"/>
      <c r="M152" s="35"/>
      <c r="N152" s="35"/>
      <c r="O152" s="35"/>
      <c r="P152" s="35"/>
      <c r="Q152" s="35"/>
      <c r="R152" s="36"/>
      <c r="S152" s="36"/>
      <c r="T152" s="36"/>
      <c r="U152" s="36"/>
      <c r="V152" s="35"/>
      <c r="W152" s="35"/>
      <c r="X152" s="30"/>
      <c r="AC152" s="16"/>
      <c r="AD152" s="16"/>
      <c r="AE152" s="16"/>
      <c r="AF152" s="16"/>
      <c r="AG152" s="16"/>
      <c r="BD152" s="17"/>
      <c r="BE152" s="17"/>
      <c r="BF152" s="17"/>
    </row>
    <row r="153" spans="1:59">
      <c r="B153" s="30"/>
      <c r="BD153" s="17"/>
      <c r="BE153" s="17"/>
      <c r="BF153" s="17"/>
      <c r="BG153" s="31"/>
    </row>
    <row r="154" spans="1:59" ht="15.95" customHeight="1">
      <c r="A154" s="26"/>
      <c r="B154" s="33"/>
      <c r="C154" s="77" t="s">
        <v>214</v>
      </c>
      <c r="D154" s="78" t="s">
        <v>212</v>
      </c>
      <c r="E154" s="78" t="s">
        <v>140</v>
      </c>
      <c r="F154" s="78" t="s">
        <v>55</v>
      </c>
      <c r="G154" s="78" t="s">
        <v>56</v>
      </c>
      <c r="H154" s="78" t="s">
        <v>57</v>
      </c>
      <c r="I154" s="78" t="s">
        <v>58</v>
      </c>
      <c r="J154" s="85" t="s">
        <v>94</v>
      </c>
      <c r="K154" s="78" t="s">
        <v>60</v>
      </c>
      <c r="L154" s="49">
        <v>1</v>
      </c>
      <c r="M154" s="49" t="s">
        <v>61</v>
      </c>
      <c r="N154" s="50" t="s">
        <v>62</v>
      </c>
      <c r="O154" s="50">
        <v>500</v>
      </c>
      <c r="P154" s="51">
        <v>1000</v>
      </c>
      <c r="Q154" s="52" t="s">
        <v>215</v>
      </c>
      <c r="R154" s="53">
        <v>0</v>
      </c>
      <c r="S154" s="54">
        <v>21</v>
      </c>
      <c r="T154" s="55" t="s">
        <v>216</v>
      </c>
      <c r="U154" s="55" t="s">
        <v>213</v>
      </c>
      <c r="V154" s="79"/>
      <c r="W154" s="79"/>
      <c r="X154" s="82"/>
      <c r="AC154" s="16"/>
      <c r="AD154" s="16"/>
      <c r="AE154" s="16"/>
      <c r="AF154" s="16"/>
      <c r="AG154" s="16"/>
      <c r="BD154" s="17"/>
      <c r="BE154" s="17"/>
      <c r="BF154" s="17"/>
    </row>
    <row r="155" spans="1:59">
      <c r="A155" s="26"/>
      <c r="B155" s="33"/>
      <c r="C155" s="77" t="s">
        <v>214</v>
      </c>
      <c r="D155" s="78" t="s">
        <v>212</v>
      </c>
      <c r="E155" s="78" t="s">
        <v>140</v>
      </c>
      <c r="F155" s="78" t="s">
        <v>55</v>
      </c>
      <c r="G155" s="78" t="s">
        <v>56</v>
      </c>
      <c r="H155" s="78" t="s">
        <v>57</v>
      </c>
      <c r="I155" s="78" t="s">
        <v>58</v>
      </c>
      <c r="J155" s="86" t="s">
        <v>94</v>
      </c>
      <c r="K155" s="78" t="s">
        <v>60</v>
      </c>
      <c r="L155" s="49">
        <v>1</v>
      </c>
      <c r="M155" s="49" t="s">
        <v>61</v>
      </c>
      <c r="N155" s="50" t="s">
        <v>66</v>
      </c>
      <c r="O155" s="51">
        <v>1001</v>
      </c>
      <c r="P155" s="51">
        <v>5000</v>
      </c>
      <c r="Q155" s="52" t="s">
        <v>217</v>
      </c>
      <c r="R155" s="53">
        <v>21000</v>
      </c>
      <c r="S155" s="54">
        <v>10.199999999999999</v>
      </c>
      <c r="T155" s="55" t="s">
        <v>216</v>
      </c>
      <c r="U155" s="55" t="s">
        <v>213</v>
      </c>
      <c r="V155" s="80"/>
      <c r="W155" s="80"/>
      <c r="X155" s="83"/>
      <c r="AC155" s="16"/>
      <c r="AD155" s="16"/>
      <c r="AE155" s="16"/>
      <c r="AF155" s="16"/>
      <c r="AG155" s="16"/>
      <c r="BD155" s="17"/>
      <c r="BE155" s="17"/>
      <c r="BF155" s="17"/>
    </row>
    <row r="156" spans="1:59">
      <c r="A156" s="26"/>
      <c r="B156" s="33"/>
      <c r="C156" s="77" t="s">
        <v>214</v>
      </c>
      <c r="D156" s="78" t="s">
        <v>212</v>
      </c>
      <c r="E156" s="78" t="s">
        <v>140</v>
      </c>
      <c r="F156" s="78" t="s">
        <v>55</v>
      </c>
      <c r="G156" s="78" t="s">
        <v>56</v>
      </c>
      <c r="H156" s="78" t="s">
        <v>57</v>
      </c>
      <c r="I156" s="78" t="s">
        <v>58</v>
      </c>
      <c r="J156" s="86" t="s">
        <v>94</v>
      </c>
      <c r="K156" s="78" t="s">
        <v>60</v>
      </c>
      <c r="L156" s="49">
        <v>1</v>
      </c>
      <c r="M156" s="49" t="s">
        <v>61</v>
      </c>
      <c r="N156" s="50" t="s">
        <v>68</v>
      </c>
      <c r="O156" s="51">
        <v>5001</v>
      </c>
      <c r="P156" s="51">
        <v>10000</v>
      </c>
      <c r="Q156" s="52" t="s">
        <v>218</v>
      </c>
      <c r="R156" s="53">
        <v>61800</v>
      </c>
      <c r="S156" s="54">
        <v>6</v>
      </c>
      <c r="T156" s="55" t="s">
        <v>216</v>
      </c>
      <c r="U156" s="55" t="s">
        <v>213</v>
      </c>
      <c r="V156" s="80"/>
      <c r="W156" s="80"/>
      <c r="X156" s="83"/>
      <c r="AC156" s="16"/>
      <c r="AD156" s="16"/>
      <c r="AE156" s="16"/>
      <c r="AF156" s="16"/>
      <c r="AG156" s="16"/>
      <c r="BD156" s="17"/>
      <c r="BE156" s="17"/>
      <c r="BF156" s="17"/>
    </row>
    <row r="157" spans="1:59">
      <c r="A157" s="26"/>
      <c r="B157" s="33"/>
      <c r="C157" s="77" t="s">
        <v>214</v>
      </c>
      <c r="D157" s="78" t="s">
        <v>212</v>
      </c>
      <c r="E157" s="78" t="s">
        <v>140</v>
      </c>
      <c r="F157" s="78" t="s">
        <v>55</v>
      </c>
      <c r="G157" s="78" t="s">
        <v>56</v>
      </c>
      <c r="H157" s="78" t="s">
        <v>57</v>
      </c>
      <c r="I157" s="78" t="s">
        <v>58</v>
      </c>
      <c r="J157" s="86" t="s">
        <v>94</v>
      </c>
      <c r="K157" s="78" t="s">
        <v>60</v>
      </c>
      <c r="L157" s="49">
        <v>1</v>
      </c>
      <c r="M157" s="49" t="s">
        <v>61</v>
      </c>
      <c r="N157" s="50" t="s">
        <v>70</v>
      </c>
      <c r="O157" s="51">
        <v>10001</v>
      </c>
      <c r="P157" s="51">
        <v>20000</v>
      </c>
      <c r="Q157" s="52" t="s">
        <v>219</v>
      </c>
      <c r="R157" s="53">
        <v>91800</v>
      </c>
      <c r="S157" s="54">
        <v>3.3</v>
      </c>
      <c r="T157" s="55" t="s">
        <v>216</v>
      </c>
      <c r="U157" s="55" t="s">
        <v>213</v>
      </c>
      <c r="V157" s="80"/>
      <c r="W157" s="80"/>
      <c r="X157" s="83"/>
      <c r="AC157" s="16"/>
      <c r="AD157" s="16"/>
      <c r="AE157" s="16"/>
      <c r="AF157" s="16"/>
      <c r="AG157" s="16"/>
      <c r="BD157" s="17"/>
      <c r="BE157" s="17"/>
      <c r="BF157" s="17"/>
    </row>
    <row r="158" spans="1:59">
      <c r="A158" s="26"/>
      <c r="B158" s="33"/>
      <c r="C158" s="77" t="s">
        <v>214</v>
      </c>
      <c r="D158" s="78" t="s">
        <v>212</v>
      </c>
      <c r="E158" s="78" t="s">
        <v>140</v>
      </c>
      <c r="F158" s="78" t="s">
        <v>55</v>
      </c>
      <c r="G158" s="78" t="s">
        <v>56</v>
      </c>
      <c r="H158" s="78" t="s">
        <v>57</v>
      </c>
      <c r="I158" s="78" t="s">
        <v>58</v>
      </c>
      <c r="J158" s="86" t="s">
        <v>94</v>
      </c>
      <c r="K158" s="78" t="s">
        <v>60</v>
      </c>
      <c r="L158" s="49">
        <v>1</v>
      </c>
      <c r="M158" s="49" t="s">
        <v>61</v>
      </c>
      <c r="N158" s="50" t="s">
        <v>72</v>
      </c>
      <c r="O158" s="51">
        <v>20001</v>
      </c>
      <c r="P158" s="51">
        <v>50000</v>
      </c>
      <c r="Q158" s="52" t="s">
        <v>220</v>
      </c>
      <c r="R158" s="53">
        <v>124800</v>
      </c>
      <c r="S158" s="54">
        <v>2.25</v>
      </c>
      <c r="T158" s="55" t="s">
        <v>216</v>
      </c>
      <c r="U158" s="55" t="s">
        <v>213</v>
      </c>
      <c r="V158" s="80"/>
      <c r="W158" s="80"/>
      <c r="X158" s="83"/>
      <c r="AC158" s="16"/>
      <c r="AD158" s="16"/>
      <c r="AE158" s="16"/>
      <c r="AF158" s="16"/>
      <c r="AG158" s="16"/>
      <c r="BD158" s="17"/>
      <c r="BE158" s="17"/>
      <c r="BF158" s="17"/>
    </row>
    <row r="159" spans="1:59">
      <c r="A159" s="26"/>
      <c r="B159" s="33"/>
      <c r="C159" s="77" t="s">
        <v>214</v>
      </c>
      <c r="D159" s="78" t="s">
        <v>212</v>
      </c>
      <c r="E159" s="78" t="s">
        <v>140</v>
      </c>
      <c r="F159" s="78" t="s">
        <v>55</v>
      </c>
      <c r="G159" s="78" t="s">
        <v>56</v>
      </c>
      <c r="H159" s="78" t="s">
        <v>57</v>
      </c>
      <c r="I159" s="78" t="s">
        <v>58</v>
      </c>
      <c r="J159" s="86" t="s">
        <v>94</v>
      </c>
      <c r="K159" s="78" t="s">
        <v>60</v>
      </c>
      <c r="L159" s="49">
        <v>1</v>
      </c>
      <c r="M159" s="49" t="s">
        <v>61</v>
      </c>
      <c r="N159" s="50" t="s">
        <v>74</v>
      </c>
      <c r="O159" s="51">
        <v>50001</v>
      </c>
      <c r="P159" s="51">
        <v>100000</v>
      </c>
      <c r="Q159" s="52" t="s">
        <v>221</v>
      </c>
      <c r="R159" s="53">
        <v>192300</v>
      </c>
      <c r="S159" s="54">
        <v>1.95</v>
      </c>
      <c r="T159" s="55" t="s">
        <v>216</v>
      </c>
      <c r="U159" s="55" t="s">
        <v>213</v>
      </c>
      <c r="V159" s="80"/>
      <c r="W159" s="80"/>
      <c r="X159" s="83"/>
      <c r="AC159" s="16"/>
      <c r="AD159" s="16"/>
      <c r="AE159" s="16"/>
      <c r="AF159" s="16"/>
      <c r="AG159" s="16"/>
      <c r="BD159" s="17"/>
      <c r="BE159" s="17"/>
      <c r="BF159" s="17"/>
    </row>
    <row r="160" spans="1:59">
      <c r="A160" s="26"/>
      <c r="B160" s="33"/>
      <c r="C160" s="77" t="s">
        <v>214</v>
      </c>
      <c r="D160" s="78" t="s">
        <v>212</v>
      </c>
      <c r="E160" s="78" t="s">
        <v>140</v>
      </c>
      <c r="F160" s="78" t="s">
        <v>55</v>
      </c>
      <c r="G160" s="78" t="s">
        <v>56</v>
      </c>
      <c r="H160" s="78" t="s">
        <v>57</v>
      </c>
      <c r="I160" s="78" t="s">
        <v>58</v>
      </c>
      <c r="J160" s="86" t="s">
        <v>94</v>
      </c>
      <c r="K160" s="78" t="s">
        <v>60</v>
      </c>
      <c r="L160" s="49">
        <v>1</v>
      </c>
      <c r="M160" s="49" t="s">
        <v>61</v>
      </c>
      <c r="N160" s="50" t="s">
        <v>76</v>
      </c>
      <c r="O160" s="51">
        <v>100001</v>
      </c>
      <c r="P160" s="51">
        <v>9999999999</v>
      </c>
      <c r="Q160" s="52" t="s">
        <v>222</v>
      </c>
      <c r="R160" s="53">
        <v>289800</v>
      </c>
      <c r="S160" s="54">
        <v>1.8</v>
      </c>
      <c r="T160" s="55" t="s">
        <v>216</v>
      </c>
      <c r="U160" s="55" t="s">
        <v>213</v>
      </c>
      <c r="V160" s="81"/>
      <c r="W160" s="81"/>
      <c r="X160" s="84"/>
      <c r="AC160" s="16"/>
      <c r="AD160" s="16"/>
      <c r="AE160" s="16"/>
      <c r="AF160" s="16"/>
      <c r="AG160" s="16"/>
      <c r="BD160" s="17"/>
      <c r="BE160" s="17"/>
      <c r="BF160" s="17"/>
    </row>
    <row r="161" spans="1:59">
      <c r="B161" s="30"/>
      <c r="BD161" s="17"/>
      <c r="BE161" s="17"/>
      <c r="BF161" s="17"/>
      <c r="BG161" s="31"/>
    </row>
    <row r="162" spans="1:59" ht="23.25">
      <c r="A162" s="32" t="s">
        <v>223</v>
      </c>
      <c r="B162" s="33"/>
      <c r="C162" s="34"/>
      <c r="D162" s="34"/>
      <c r="E162" s="34"/>
      <c r="F162" s="34"/>
      <c r="G162" s="34"/>
      <c r="H162" s="34"/>
      <c r="I162" s="34"/>
      <c r="J162" s="34"/>
      <c r="K162" s="34"/>
      <c r="L162" s="35"/>
      <c r="M162" s="35"/>
      <c r="N162" s="35"/>
      <c r="O162" s="35"/>
      <c r="P162" s="35"/>
      <c r="Q162" s="35"/>
      <c r="R162" s="36"/>
      <c r="S162" s="36"/>
      <c r="T162" s="36"/>
      <c r="U162" s="36"/>
      <c r="V162" s="35"/>
      <c r="W162" s="35"/>
      <c r="X162" s="30"/>
      <c r="AC162" s="16"/>
      <c r="AD162" s="16"/>
      <c r="AE162" s="16"/>
      <c r="AF162" s="16"/>
      <c r="AG162" s="16"/>
      <c r="BD162" s="17"/>
      <c r="BE162" s="17"/>
      <c r="BF162" s="17"/>
    </row>
    <row r="163" spans="1:59">
      <c r="A163" s="26"/>
      <c r="B163" s="33"/>
      <c r="C163" s="34"/>
      <c r="D163" s="34"/>
      <c r="E163" s="34"/>
      <c r="F163" s="34"/>
      <c r="G163" s="34"/>
      <c r="H163" s="34"/>
      <c r="I163" s="34"/>
      <c r="J163" s="34"/>
      <c r="K163" s="34"/>
      <c r="L163" s="35"/>
      <c r="M163" s="35"/>
      <c r="N163" s="37"/>
      <c r="O163" s="38"/>
      <c r="P163" s="38"/>
      <c r="Q163" s="35"/>
      <c r="R163" s="39"/>
      <c r="S163" s="39"/>
      <c r="T163" s="40"/>
      <c r="U163" s="36"/>
      <c r="V163" s="35"/>
      <c r="W163" s="35"/>
      <c r="X163" s="30"/>
      <c r="AC163" s="16"/>
      <c r="AD163" s="16"/>
      <c r="AE163" s="16"/>
      <c r="AF163" s="16"/>
      <c r="AG163" s="16"/>
      <c r="BD163" s="17"/>
      <c r="BE163" s="17"/>
      <c r="BF163" s="17"/>
    </row>
    <row r="164" spans="1:59" ht="20.25">
      <c r="A164" s="26"/>
      <c r="B164" s="41" t="s">
        <v>224</v>
      </c>
      <c r="C164" s="35"/>
      <c r="D164" s="42"/>
      <c r="E164" s="42"/>
      <c r="F164" s="42"/>
      <c r="G164" s="42"/>
      <c r="H164" s="42"/>
      <c r="I164" s="42"/>
      <c r="J164" s="43"/>
      <c r="K164" s="42"/>
      <c r="L164" s="42"/>
      <c r="M164" s="42"/>
      <c r="N164" s="42"/>
      <c r="O164" s="42"/>
      <c r="P164" s="42"/>
      <c r="Q164" s="42"/>
      <c r="R164" s="44"/>
      <c r="S164" s="44"/>
      <c r="T164" s="44"/>
      <c r="U164" s="36"/>
      <c r="V164" s="35"/>
      <c r="W164" s="35"/>
      <c r="X164" s="30"/>
      <c r="AC164" s="16"/>
      <c r="AD164" s="16"/>
      <c r="AE164" s="16"/>
      <c r="AF164" s="16"/>
      <c r="AG164" s="16"/>
      <c r="BD164" s="17"/>
      <c r="BE164" s="17"/>
      <c r="BF164" s="17"/>
    </row>
    <row r="165" spans="1:59">
      <c r="A165" s="26"/>
      <c r="B165" s="45" t="s">
        <v>225</v>
      </c>
      <c r="C165" s="34"/>
      <c r="D165" s="34"/>
      <c r="E165" s="35"/>
      <c r="F165" s="35"/>
      <c r="G165" s="35"/>
      <c r="H165" s="35"/>
      <c r="I165" s="35"/>
      <c r="J165" s="35"/>
      <c r="K165" s="35"/>
      <c r="L165" s="35"/>
      <c r="M165" s="35"/>
      <c r="N165" s="35"/>
      <c r="O165" s="35"/>
      <c r="P165" s="35"/>
      <c r="Q165" s="35"/>
      <c r="R165" s="36"/>
      <c r="S165" s="36"/>
      <c r="T165" s="36"/>
      <c r="U165" s="36"/>
      <c r="V165" s="35"/>
      <c r="W165" s="35"/>
      <c r="X165" s="30"/>
      <c r="AC165" s="16"/>
      <c r="AD165" s="16"/>
      <c r="AE165" s="16"/>
      <c r="AF165" s="16"/>
      <c r="AG165" s="16"/>
      <c r="BD165" s="17"/>
      <c r="BE165" s="17"/>
      <c r="BF165" s="17"/>
    </row>
    <row r="166" spans="1:59">
      <c r="A166" s="26"/>
      <c r="B166" s="45" t="s">
        <v>226</v>
      </c>
      <c r="C166" s="34"/>
      <c r="D166" s="34"/>
      <c r="E166" s="35"/>
      <c r="F166" s="35"/>
      <c r="G166" s="35"/>
      <c r="H166" s="35"/>
      <c r="I166" s="35"/>
      <c r="J166" s="35"/>
      <c r="K166" s="35"/>
      <c r="L166" s="35"/>
      <c r="M166" s="35"/>
      <c r="N166" s="35"/>
      <c r="O166" s="35"/>
      <c r="P166" s="35"/>
      <c r="Q166" s="35"/>
      <c r="R166" s="36"/>
      <c r="S166" s="36"/>
      <c r="T166" s="36"/>
      <c r="U166" s="36"/>
      <c r="V166" s="35"/>
      <c r="W166" s="35"/>
      <c r="X166" s="30"/>
      <c r="AC166" s="16"/>
      <c r="AD166" s="16"/>
      <c r="AE166" s="16"/>
      <c r="AF166" s="16"/>
      <c r="AG166" s="16"/>
      <c r="BD166" s="17"/>
      <c r="BE166" s="17"/>
      <c r="BF166" s="17"/>
    </row>
    <row r="167" spans="1:59">
      <c r="B167" s="30"/>
      <c r="BD167" s="17"/>
      <c r="BE167" s="17"/>
      <c r="BF167" s="17"/>
      <c r="BG167" s="31"/>
    </row>
    <row r="168" spans="1:59" ht="15.95" customHeight="1">
      <c r="A168" s="26"/>
      <c r="B168" s="33"/>
      <c r="C168" s="77" t="s">
        <v>227</v>
      </c>
      <c r="D168" s="78" t="s">
        <v>224</v>
      </c>
      <c r="E168" s="78" t="s">
        <v>223</v>
      </c>
      <c r="F168" s="78" t="s">
        <v>55</v>
      </c>
      <c r="G168" s="78" t="s">
        <v>56</v>
      </c>
      <c r="H168" s="78" t="s">
        <v>57</v>
      </c>
      <c r="I168" s="78" t="s">
        <v>58</v>
      </c>
      <c r="J168" s="85" t="s">
        <v>228</v>
      </c>
      <c r="K168" s="78" t="s">
        <v>60</v>
      </c>
      <c r="L168" s="49">
        <v>1</v>
      </c>
      <c r="M168" s="49" t="s">
        <v>61</v>
      </c>
      <c r="N168" s="50" t="s">
        <v>62</v>
      </c>
      <c r="O168" s="50">
        <v>100</v>
      </c>
      <c r="P168" s="51">
        <v>1000</v>
      </c>
      <c r="Q168" s="52" t="s">
        <v>229</v>
      </c>
      <c r="R168" s="53">
        <v>0</v>
      </c>
      <c r="S168" s="54">
        <v>140</v>
      </c>
      <c r="T168" s="55" t="s">
        <v>230</v>
      </c>
      <c r="U168" s="55" t="s">
        <v>65</v>
      </c>
      <c r="V168" s="79"/>
      <c r="W168" s="79"/>
      <c r="X168" s="82"/>
      <c r="AC168" s="16"/>
      <c r="AD168" s="16"/>
      <c r="AE168" s="16"/>
      <c r="AF168" s="16"/>
      <c r="AG168" s="16"/>
      <c r="BD168" s="17"/>
      <c r="BE168" s="17"/>
      <c r="BF168" s="17"/>
    </row>
    <row r="169" spans="1:59">
      <c r="A169" s="26"/>
      <c r="B169" s="33"/>
      <c r="C169" s="77" t="s">
        <v>227</v>
      </c>
      <c r="D169" s="78" t="s">
        <v>224</v>
      </c>
      <c r="E169" s="78" t="s">
        <v>223</v>
      </c>
      <c r="F169" s="78" t="s">
        <v>55</v>
      </c>
      <c r="G169" s="78" t="s">
        <v>56</v>
      </c>
      <c r="H169" s="78" t="s">
        <v>57</v>
      </c>
      <c r="I169" s="78" t="s">
        <v>58</v>
      </c>
      <c r="J169" s="86" t="s">
        <v>228</v>
      </c>
      <c r="K169" s="78" t="s">
        <v>60</v>
      </c>
      <c r="L169" s="49">
        <v>1</v>
      </c>
      <c r="M169" s="49" t="s">
        <v>61</v>
      </c>
      <c r="N169" s="50" t="s">
        <v>66</v>
      </c>
      <c r="O169" s="51">
        <v>1001</v>
      </c>
      <c r="P169" s="51">
        <v>5000</v>
      </c>
      <c r="Q169" s="52" t="s">
        <v>231</v>
      </c>
      <c r="R169" s="53">
        <v>140000</v>
      </c>
      <c r="S169" s="54">
        <v>64</v>
      </c>
      <c r="T169" s="55" t="s">
        <v>230</v>
      </c>
      <c r="U169" s="55" t="s">
        <v>65</v>
      </c>
      <c r="V169" s="80"/>
      <c r="W169" s="80"/>
      <c r="X169" s="83"/>
      <c r="AC169" s="16"/>
      <c r="AD169" s="16"/>
      <c r="AE169" s="16"/>
      <c r="AF169" s="16"/>
      <c r="AG169" s="16"/>
      <c r="BD169" s="17"/>
      <c r="BE169" s="17"/>
      <c r="BF169" s="17"/>
    </row>
    <row r="170" spans="1:59">
      <c r="A170" s="26"/>
      <c r="B170" s="33"/>
      <c r="C170" s="77" t="s">
        <v>227</v>
      </c>
      <c r="D170" s="78" t="s">
        <v>224</v>
      </c>
      <c r="E170" s="78" t="s">
        <v>223</v>
      </c>
      <c r="F170" s="78" t="s">
        <v>55</v>
      </c>
      <c r="G170" s="78" t="s">
        <v>56</v>
      </c>
      <c r="H170" s="78" t="s">
        <v>57</v>
      </c>
      <c r="I170" s="78" t="s">
        <v>58</v>
      </c>
      <c r="J170" s="86" t="s">
        <v>228</v>
      </c>
      <c r="K170" s="78" t="s">
        <v>60</v>
      </c>
      <c r="L170" s="49">
        <v>1</v>
      </c>
      <c r="M170" s="49" t="s">
        <v>61</v>
      </c>
      <c r="N170" s="50" t="s">
        <v>68</v>
      </c>
      <c r="O170" s="51">
        <v>5001</v>
      </c>
      <c r="P170" s="51">
        <v>10000</v>
      </c>
      <c r="Q170" s="52" t="s">
        <v>232</v>
      </c>
      <c r="R170" s="53">
        <v>396000</v>
      </c>
      <c r="S170" s="54">
        <v>53</v>
      </c>
      <c r="T170" s="55" t="s">
        <v>230</v>
      </c>
      <c r="U170" s="55" t="s">
        <v>65</v>
      </c>
      <c r="V170" s="80"/>
      <c r="W170" s="80"/>
      <c r="X170" s="83"/>
      <c r="AC170" s="16"/>
      <c r="AD170" s="16"/>
      <c r="AE170" s="16"/>
      <c r="AF170" s="16"/>
      <c r="AG170" s="16"/>
      <c r="BD170" s="17"/>
      <c r="BE170" s="17"/>
      <c r="BF170" s="17"/>
    </row>
    <row r="171" spans="1:59">
      <c r="A171" s="26"/>
      <c r="B171" s="33"/>
      <c r="C171" s="77" t="s">
        <v>227</v>
      </c>
      <c r="D171" s="78" t="s">
        <v>224</v>
      </c>
      <c r="E171" s="78" t="s">
        <v>223</v>
      </c>
      <c r="F171" s="78" t="s">
        <v>55</v>
      </c>
      <c r="G171" s="78" t="s">
        <v>56</v>
      </c>
      <c r="H171" s="78" t="s">
        <v>57</v>
      </c>
      <c r="I171" s="78" t="s">
        <v>58</v>
      </c>
      <c r="J171" s="86" t="s">
        <v>228</v>
      </c>
      <c r="K171" s="78" t="s">
        <v>60</v>
      </c>
      <c r="L171" s="49">
        <v>1</v>
      </c>
      <c r="M171" s="49" t="s">
        <v>61</v>
      </c>
      <c r="N171" s="50" t="s">
        <v>70</v>
      </c>
      <c r="O171" s="51">
        <v>10001</v>
      </c>
      <c r="P171" s="51">
        <v>20000</v>
      </c>
      <c r="Q171" s="52" t="s">
        <v>233</v>
      </c>
      <c r="R171" s="53">
        <v>661000</v>
      </c>
      <c r="S171" s="54">
        <v>38</v>
      </c>
      <c r="T171" s="55" t="s">
        <v>230</v>
      </c>
      <c r="U171" s="55" t="s">
        <v>65</v>
      </c>
      <c r="V171" s="80"/>
      <c r="W171" s="80"/>
      <c r="X171" s="83"/>
      <c r="AC171" s="16"/>
      <c r="AD171" s="16"/>
      <c r="AE171" s="16"/>
      <c r="AF171" s="16"/>
      <c r="AG171" s="16"/>
      <c r="BD171" s="17"/>
      <c r="BE171" s="17"/>
      <c r="BF171" s="17"/>
    </row>
    <row r="172" spans="1:59">
      <c r="A172" s="26"/>
      <c r="B172" s="33"/>
      <c r="C172" s="77" t="s">
        <v>227</v>
      </c>
      <c r="D172" s="78" t="s">
        <v>224</v>
      </c>
      <c r="E172" s="78" t="s">
        <v>223</v>
      </c>
      <c r="F172" s="78" t="s">
        <v>55</v>
      </c>
      <c r="G172" s="78" t="s">
        <v>56</v>
      </c>
      <c r="H172" s="78" t="s">
        <v>57</v>
      </c>
      <c r="I172" s="78" t="s">
        <v>58</v>
      </c>
      <c r="J172" s="86" t="s">
        <v>228</v>
      </c>
      <c r="K172" s="78" t="s">
        <v>60</v>
      </c>
      <c r="L172" s="49">
        <v>1</v>
      </c>
      <c r="M172" s="49" t="s">
        <v>61</v>
      </c>
      <c r="N172" s="50" t="s">
        <v>72</v>
      </c>
      <c r="O172" s="51">
        <v>20001</v>
      </c>
      <c r="P172" s="51">
        <v>50000</v>
      </c>
      <c r="Q172" s="52" t="s">
        <v>234</v>
      </c>
      <c r="R172" s="53">
        <v>1041000</v>
      </c>
      <c r="S172" s="54">
        <v>35</v>
      </c>
      <c r="T172" s="55" t="s">
        <v>230</v>
      </c>
      <c r="U172" s="55" t="s">
        <v>65</v>
      </c>
      <c r="V172" s="80"/>
      <c r="W172" s="80"/>
      <c r="X172" s="83"/>
      <c r="AC172" s="16"/>
      <c r="AD172" s="16"/>
      <c r="AE172" s="16"/>
      <c r="AF172" s="16"/>
      <c r="AG172" s="16"/>
      <c r="BD172" s="17"/>
      <c r="BE172" s="17"/>
      <c r="BF172" s="17"/>
    </row>
    <row r="173" spans="1:59">
      <c r="A173" s="26"/>
      <c r="B173" s="33"/>
      <c r="C173" s="77" t="s">
        <v>227</v>
      </c>
      <c r="D173" s="78" t="s">
        <v>224</v>
      </c>
      <c r="E173" s="78" t="s">
        <v>223</v>
      </c>
      <c r="F173" s="78" t="s">
        <v>55</v>
      </c>
      <c r="G173" s="78" t="s">
        <v>56</v>
      </c>
      <c r="H173" s="78" t="s">
        <v>57</v>
      </c>
      <c r="I173" s="78" t="s">
        <v>58</v>
      </c>
      <c r="J173" s="86" t="s">
        <v>228</v>
      </c>
      <c r="K173" s="78" t="s">
        <v>60</v>
      </c>
      <c r="L173" s="49">
        <v>1</v>
      </c>
      <c r="M173" s="49" t="s">
        <v>61</v>
      </c>
      <c r="N173" s="50" t="s">
        <v>74</v>
      </c>
      <c r="O173" s="51">
        <v>50001</v>
      </c>
      <c r="P173" s="51">
        <v>100000</v>
      </c>
      <c r="Q173" s="52" t="s">
        <v>235</v>
      </c>
      <c r="R173" s="53">
        <v>2091000</v>
      </c>
      <c r="S173" s="54">
        <v>35</v>
      </c>
      <c r="T173" s="55" t="s">
        <v>230</v>
      </c>
      <c r="U173" s="55" t="s">
        <v>65</v>
      </c>
      <c r="V173" s="80"/>
      <c r="W173" s="80"/>
      <c r="X173" s="83"/>
      <c r="AC173" s="16"/>
      <c r="AD173" s="16"/>
      <c r="AE173" s="16"/>
      <c r="AF173" s="16"/>
      <c r="AG173" s="16"/>
      <c r="BD173" s="17"/>
      <c r="BE173" s="17"/>
      <c r="BF173" s="17"/>
    </row>
    <row r="174" spans="1:59">
      <c r="A174" s="26"/>
      <c r="B174" s="33"/>
      <c r="C174" s="77" t="s">
        <v>227</v>
      </c>
      <c r="D174" s="78" t="s">
        <v>224</v>
      </c>
      <c r="E174" s="78" t="s">
        <v>223</v>
      </c>
      <c r="F174" s="78" t="s">
        <v>55</v>
      </c>
      <c r="G174" s="78" t="s">
        <v>56</v>
      </c>
      <c r="H174" s="78" t="s">
        <v>57</v>
      </c>
      <c r="I174" s="78" t="s">
        <v>58</v>
      </c>
      <c r="J174" s="86" t="s">
        <v>228</v>
      </c>
      <c r="K174" s="78" t="s">
        <v>60</v>
      </c>
      <c r="L174" s="49">
        <v>1</v>
      </c>
      <c r="M174" s="49" t="s">
        <v>61</v>
      </c>
      <c r="N174" s="50" t="s">
        <v>76</v>
      </c>
      <c r="O174" s="51">
        <v>100001</v>
      </c>
      <c r="P174" s="51">
        <v>9999999999</v>
      </c>
      <c r="Q174" s="52" t="s">
        <v>236</v>
      </c>
      <c r="R174" s="53">
        <v>3841000</v>
      </c>
      <c r="S174" s="54">
        <v>35</v>
      </c>
      <c r="T174" s="55" t="s">
        <v>230</v>
      </c>
      <c r="U174" s="55" t="s">
        <v>65</v>
      </c>
      <c r="V174" s="81"/>
      <c r="W174" s="81"/>
      <c r="X174" s="84"/>
      <c r="AC174" s="16"/>
      <c r="AD174" s="16"/>
      <c r="AE174" s="16"/>
      <c r="AF174" s="16"/>
      <c r="AG174" s="16"/>
      <c r="BD174" s="17"/>
      <c r="BE174" s="17"/>
      <c r="BF174" s="17"/>
    </row>
    <row r="175" spans="1:59">
      <c r="B175" s="30"/>
      <c r="BD175" s="17"/>
      <c r="BE175" s="17"/>
      <c r="BF175" s="17"/>
      <c r="BG175" s="31"/>
    </row>
    <row r="176" spans="1:59" ht="20.25">
      <c r="A176" s="26"/>
      <c r="B176" s="41" t="s">
        <v>237</v>
      </c>
      <c r="C176" s="35"/>
      <c r="D176" s="42"/>
      <c r="E176" s="42"/>
      <c r="F176" s="42"/>
      <c r="G176" s="42"/>
      <c r="H176" s="42"/>
      <c r="I176" s="42"/>
      <c r="J176" s="43"/>
      <c r="K176" s="42"/>
      <c r="L176" s="42"/>
      <c r="M176" s="42"/>
      <c r="N176" s="42"/>
      <c r="O176" s="42"/>
      <c r="P176" s="42"/>
      <c r="Q176" s="42"/>
      <c r="R176" s="44"/>
      <c r="S176" s="44"/>
      <c r="T176" s="44"/>
      <c r="U176" s="36"/>
      <c r="V176" s="35"/>
      <c r="W176" s="35"/>
      <c r="X176" s="30"/>
      <c r="AC176" s="16"/>
      <c r="AD176" s="16"/>
      <c r="AE176" s="16"/>
      <c r="AF176" s="16"/>
      <c r="AG176" s="16"/>
      <c r="BD176" s="17"/>
      <c r="BE176" s="17"/>
      <c r="BF176" s="17"/>
      <c r="BG176" s="31"/>
    </row>
    <row r="177" spans="1:59">
      <c r="A177" s="26"/>
      <c r="B177" s="45" t="s">
        <v>238</v>
      </c>
      <c r="C177" s="34"/>
      <c r="D177" s="34"/>
      <c r="E177" s="35"/>
      <c r="F177" s="35"/>
      <c r="G177" s="35"/>
      <c r="H177" s="35"/>
      <c r="I177" s="35"/>
      <c r="J177" s="35"/>
      <c r="K177" s="35"/>
      <c r="L177" s="35"/>
      <c r="M177" s="35"/>
      <c r="N177" s="35"/>
      <c r="O177" s="35"/>
      <c r="P177" s="35"/>
      <c r="Q177" s="35"/>
      <c r="R177" s="36"/>
      <c r="S177" s="36"/>
      <c r="T177" s="36"/>
      <c r="U177" s="36"/>
      <c r="V177" s="35"/>
      <c r="W177" s="35"/>
      <c r="X177" s="30"/>
      <c r="AC177" s="16"/>
      <c r="AD177" s="16"/>
      <c r="AE177" s="16"/>
      <c r="AF177" s="16"/>
      <c r="AG177" s="16"/>
      <c r="BD177" s="17"/>
      <c r="BE177" s="17"/>
      <c r="BF177" s="17"/>
    </row>
    <row r="178" spans="1:59">
      <c r="A178" s="26"/>
      <c r="B178" s="45" t="s">
        <v>239</v>
      </c>
      <c r="C178" s="34"/>
      <c r="D178" s="34"/>
      <c r="E178" s="35"/>
      <c r="F178" s="35"/>
      <c r="G178" s="35"/>
      <c r="H178" s="35"/>
      <c r="I178" s="35"/>
      <c r="J178" s="35"/>
      <c r="K178" s="35"/>
      <c r="L178" s="35"/>
      <c r="M178" s="35"/>
      <c r="N178" s="35"/>
      <c r="O178" s="35"/>
      <c r="P178" s="35"/>
      <c r="Q178" s="35"/>
      <c r="R178" s="36"/>
      <c r="S178" s="36"/>
      <c r="T178" s="36"/>
      <c r="U178" s="36"/>
      <c r="V178" s="35"/>
      <c r="W178" s="35"/>
      <c r="X178" s="30"/>
      <c r="AC178" s="16"/>
      <c r="AD178" s="16"/>
      <c r="AE178" s="16"/>
      <c r="AF178" s="16"/>
      <c r="AG178" s="16"/>
      <c r="BD178" s="17"/>
      <c r="BE178" s="17"/>
      <c r="BF178" s="17"/>
    </row>
    <row r="179" spans="1:59">
      <c r="B179" s="30"/>
      <c r="BD179" s="17"/>
      <c r="BE179" s="17"/>
      <c r="BF179" s="17"/>
      <c r="BG179" s="31"/>
    </row>
    <row r="180" spans="1:59" ht="15.95" customHeight="1">
      <c r="A180" s="26"/>
      <c r="B180" s="33"/>
      <c r="C180" s="77" t="s">
        <v>240</v>
      </c>
      <c r="D180" s="78" t="s">
        <v>237</v>
      </c>
      <c r="E180" s="78" t="s">
        <v>223</v>
      </c>
      <c r="F180" s="78" t="s">
        <v>55</v>
      </c>
      <c r="G180" s="78" t="s">
        <v>56</v>
      </c>
      <c r="H180" s="78" t="s">
        <v>57</v>
      </c>
      <c r="I180" s="78" t="s">
        <v>58</v>
      </c>
      <c r="J180" s="85" t="s">
        <v>228</v>
      </c>
      <c r="K180" s="78" t="s">
        <v>60</v>
      </c>
      <c r="L180" s="49">
        <v>1</v>
      </c>
      <c r="M180" s="49" t="s">
        <v>61</v>
      </c>
      <c r="N180" s="50" t="s">
        <v>62</v>
      </c>
      <c r="O180" s="50">
        <v>100</v>
      </c>
      <c r="P180" s="51">
        <v>1000</v>
      </c>
      <c r="Q180" s="52" t="s">
        <v>241</v>
      </c>
      <c r="R180" s="53">
        <v>0</v>
      </c>
      <c r="S180" s="54">
        <v>200</v>
      </c>
      <c r="T180" s="55" t="s">
        <v>242</v>
      </c>
      <c r="U180" s="55" t="s">
        <v>65</v>
      </c>
      <c r="V180" s="79"/>
      <c r="W180" s="79"/>
      <c r="X180" s="82"/>
      <c r="AC180" s="16"/>
      <c r="AD180" s="16"/>
      <c r="AE180" s="16"/>
      <c r="AF180" s="16"/>
      <c r="AG180" s="16"/>
      <c r="BD180" s="17"/>
      <c r="BE180" s="17"/>
      <c r="BF180" s="17"/>
    </row>
    <row r="181" spans="1:59">
      <c r="A181" s="26"/>
      <c r="B181" s="33"/>
      <c r="C181" s="77" t="s">
        <v>240</v>
      </c>
      <c r="D181" s="78" t="s">
        <v>237</v>
      </c>
      <c r="E181" s="78" t="s">
        <v>223</v>
      </c>
      <c r="F181" s="78" t="s">
        <v>55</v>
      </c>
      <c r="G181" s="78" t="s">
        <v>56</v>
      </c>
      <c r="H181" s="78" t="s">
        <v>57</v>
      </c>
      <c r="I181" s="78" t="s">
        <v>58</v>
      </c>
      <c r="J181" s="86" t="s">
        <v>228</v>
      </c>
      <c r="K181" s="78" t="s">
        <v>60</v>
      </c>
      <c r="L181" s="49">
        <v>1</v>
      </c>
      <c r="M181" s="49" t="s">
        <v>61</v>
      </c>
      <c r="N181" s="50" t="s">
        <v>66</v>
      </c>
      <c r="O181" s="51">
        <v>1001</v>
      </c>
      <c r="P181" s="51">
        <v>5000</v>
      </c>
      <c r="Q181" s="52" t="s">
        <v>243</v>
      </c>
      <c r="R181" s="53">
        <v>200000</v>
      </c>
      <c r="S181" s="54">
        <v>93</v>
      </c>
      <c r="T181" s="55" t="s">
        <v>242</v>
      </c>
      <c r="U181" s="55" t="s">
        <v>65</v>
      </c>
      <c r="V181" s="80"/>
      <c r="W181" s="80"/>
      <c r="X181" s="83"/>
      <c r="AC181" s="16"/>
      <c r="AD181" s="16"/>
      <c r="AE181" s="16"/>
      <c r="AF181" s="16"/>
      <c r="AG181" s="16"/>
      <c r="BD181" s="17"/>
      <c r="BE181" s="17"/>
      <c r="BF181" s="17"/>
    </row>
    <row r="182" spans="1:59">
      <c r="A182" s="26"/>
      <c r="B182" s="33"/>
      <c r="C182" s="77" t="s">
        <v>240</v>
      </c>
      <c r="D182" s="78" t="s">
        <v>237</v>
      </c>
      <c r="E182" s="78" t="s">
        <v>223</v>
      </c>
      <c r="F182" s="78" t="s">
        <v>55</v>
      </c>
      <c r="G182" s="78" t="s">
        <v>56</v>
      </c>
      <c r="H182" s="78" t="s">
        <v>57</v>
      </c>
      <c r="I182" s="78" t="s">
        <v>58</v>
      </c>
      <c r="J182" s="86" t="s">
        <v>228</v>
      </c>
      <c r="K182" s="78" t="s">
        <v>60</v>
      </c>
      <c r="L182" s="49">
        <v>1</v>
      </c>
      <c r="M182" s="49" t="s">
        <v>61</v>
      </c>
      <c r="N182" s="50" t="s">
        <v>68</v>
      </c>
      <c r="O182" s="51">
        <v>5001</v>
      </c>
      <c r="P182" s="51">
        <v>10000</v>
      </c>
      <c r="Q182" s="52" t="s">
        <v>244</v>
      </c>
      <c r="R182" s="53">
        <v>572000</v>
      </c>
      <c r="S182" s="54">
        <v>74</v>
      </c>
      <c r="T182" s="55" t="s">
        <v>242</v>
      </c>
      <c r="U182" s="55" t="s">
        <v>65</v>
      </c>
      <c r="V182" s="80"/>
      <c r="W182" s="80"/>
      <c r="X182" s="83"/>
      <c r="AC182" s="16"/>
      <c r="AD182" s="16"/>
      <c r="AE182" s="16"/>
      <c r="AF182" s="16"/>
      <c r="AG182" s="16"/>
      <c r="BD182" s="17"/>
      <c r="BE182" s="17"/>
      <c r="BF182" s="17"/>
    </row>
    <row r="183" spans="1:59">
      <c r="A183" s="26"/>
      <c r="B183" s="33"/>
      <c r="C183" s="77" t="s">
        <v>240</v>
      </c>
      <c r="D183" s="78" t="s">
        <v>237</v>
      </c>
      <c r="E183" s="78" t="s">
        <v>223</v>
      </c>
      <c r="F183" s="78" t="s">
        <v>55</v>
      </c>
      <c r="G183" s="78" t="s">
        <v>56</v>
      </c>
      <c r="H183" s="78" t="s">
        <v>57</v>
      </c>
      <c r="I183" s="78" t="s">
        <v>58</v>
      </c>
      <c r="J183" s="86" t="s">
        <v>228</v>
      </c>
      <c r="K183" s="78" t="s">
        <v>60</v>
      </c>
      <c r="L183" s="49">
        <v>1</v>
      </c>
      <c r="M183" s="49" t="s">
        <v>61</v>
      </c>
      <c r="N183" s="50" t="s">
        <v>70</v>
      </c>
      <c r="O183" s="51">
        <v>10001</v>
      </c>
      <c r="P183" s="51">
        <v>20000</v>
      </c>
      <c r="Q183" s="52" t="s">
        <v>245</v>
      </c>
      <c r="R183" s="53">
        <v>942000</v>
      </c>
      <c r="S183" s="54">
        <v>54</v>
      </c>
      <c r="T183" s="55" t="s">
        <v>242</v>
      </c>
      <c r="U183" s="55" t="s">
        <v>65</v>
      </c>
      <c r="V183" s="80"/>
      <c r="W183" s="80"/>
      <c r="X183" s="83"/>
      <c r="AC183" s="16"/>
      <c r="AD183" s="16"/>
      <c r="AE183" s="16"/>
      <c r="AF183" s="16"/>
      <c r="AG183" s="16"/>
      <c r="BD183" s="17"/>
      <c r="BE183" s="17"/>
      <c r="BF183" s="17"/>
    </row>
    <row r="184" spans="1:59">
      <c r="A184" s="26"/>
      <c r="B184" s="33"/>
      <c r="C184" s="77" t="s">
        <v>240</v>
      </c>
      <c r="D184" s="78" t="s">
        <v>237</v>
      </c>
      <c r="E184" s="78" t="s">
        <v>223</v>
      </c>
      <c r="F184" s="78" t="s">
        <v>55</v>
      </c>
      <c r="G184" s="78" t="s">
        <v>56</v>
      </c>
      <c r="H184" s="78" t="s">
        <v>57</v>
      </c>
      <c r="I184" s="78" t="s">
        <v>58</v>
      </c>
      <c r="J184" s="86" t="s">
        <v>228</v>
      </c>
      <c r="K184" s="78" t="s">
        <v>60</v>
      </c>
      <c r="L184" s="49">
        <v>1</v>
      </c>
      <c r="M184" s="49" t="s">
        <v>61</v>
      </c>
      <c r="N184" s="50" t="s">
        <v>72</v>
      </c>
      <c r="O184" s="51">
        <v>20001</v>
      </c>
      <c r="P184" s="51">
        <v>50000</v>
      </c>
      <c r="Q184" s="52" t="s">
        <v>246</v>
      </c>
      <c r="R184" s="53">
        <v>1482000</v>
      </c>
      <c r="S184" s="54">
        <v>51</v>
      </c>
      <c r="T184" s="55" t="s">
        <v>242</v>
      </c>
      <c r="U184" s="55" t="s">
        <v>65</v>
      </c>
      <c r="V184" s="80"/>
      <c r="W184" s="80"/>
      <c r="X184" s="83"/>
      <c r="AC184" s="16"/>
      <c r="AD184" s="16"/>
      <c r="AE184" s="16"/>
      <c r="AF184" s="16"/>
      <c r="AG184" s="16"/>
      <c r="BD184" s="17"/>
      <c r="BE184" s="17"/>
      <c r="BF184" s="17"/>
    </row>
    <row r="185" spans="1:59">
      <c r="A185" s="26"/>
      <c r="B185" s="33"/>
      <c r="C185" s="77" t="s">
        <v>240</v>
      </c>
      <c r="D185" s="78" t="s">
        <v>237</v>
      </c>
      <c r="E185" s="78" t="s">
        <v>223</v>
      </c>
      <c r="F185" s="78" t="s">
        <v>55</v>
      </c>
      <c r="G185" s="78" t="s">
        <v>56</v>
      </c>
      <c r="H185" s="78" t="s">
        <v>57</v>
      </c>
      <c r="I185" s="78" t="s">
        <v>58</v>
      </c>
      <c r="J185" s="86" t="s">
        <v>228</v>
      </c>
      <c r="K185" s="78" t="s">
        <v>60</v>
      </c>
      <c r="L185" s="49">
        <v>1</v>
      </c>
      <c r="M185" s="49" t="s">
        <v>61</v>
      </c>
      <c r="N185" s="50" t="s">
        <v>74</v>
      </c>
      <c r="O185" s="51">
        <v>50001</v>
      </c>
      <c r="P185" s="51">
        <v>100000</v>
      </c>
      <c r="Q185" s="52" t="s">
        <v>247</v>
      </c>
      <c r="R185" s="53">
        <v>3012000</v>
      </c>
      <c r="S185" s="54">
        <v>51</v>
      </c>
      <c r="T185" s="55" t="s">
        <v>242</v>
      </c>
      <c r="U185" s="55" t="s">
        <v>65</v>
      </c>
      <c r="V185" s="80"/>
      <c r="W185" s="80"/>
      <c r="X185" s="83"/>
      <c r="AC185" s="16"/>
      <c r="AD185" s="16"/>
      <c r="AE185" s="16"/>
      <c r="AF185" s="16"/>
      <c r="AG185" s="16"/>
      <c r="BD185" s="17"/>
      <c r="BE185" s="17"/>
      <c r="BF185" s="17"/>
    </row>
    <row r="186" spans="1:59">
      <c r="A186" s="26"/>
      <c r="B186" s="33"/>
      <c r="C186" s="77" t="s">
        <v>240</v>
      </c>
      <c r="D186" s="78" t="s">
        <v>237</v>
      </c>
      <c r="E186" s="78" t="s">
        <v>223</v>
      </c>
      <c r="F186" s="78" t="s">
        <v>55</v>
      </c>
      <c r="G186" s="78" t="s">
        <v>56</v>
      </c>
      <c r="H186" s="78" t="s">
        <v>57</v>
      </c>
      <c r="I186" s="78" t="s">
        <v>58</v>
      </c>
      <c r="J186" s="86" t="s">
        <v>228</v>
      </c>
      <c r="K186" s="78" t="s">
        <v>60</v>
      </c>
      <c r="L186" s="49">
        <v>1</v>
      </c>
      <c r="M186" s="49" t="s">
        <v>61</v>
      </c>
      <c r="N186" s="50" t="s">
        <v>76</v>
      </c>
      <c r="O186" s="51">
        <v>100001</v>
      </c>
      <c r="P186" s="51">
        <v>9999999999</v>
      </c>
      <c r="Q186" s="52" t="s">
        <v>248</v>
      </c>
      <c r="R186" s="53">
        <v>5562000</v>
      </c>
      <c r="S186" s="54">
        <v>51</v>
      </c>
      <c r="T186" s="55" t="s">
        <v>242</v>
      </c>
      <c r="U186" s="55" t="s">
        <v>65</v>
      </c>
      <c r="V186" s="81"/>
      <c r="W186" s="81"/>
      <c r="X186" s="84"/>
      <c r="AC186" s="16"/>
      <c r="AD186" s="16"/>
      <c r="AE186" s="16"/>
      <c r="AF186" s="16"/>
      <c r="AG186" s="16"/>
      <c r="BD186" s="17"/>
      <c r="BE186" s="17"/>
      <c r="BF186" s="17"/>
    </row>
    <row r="187" spans="1:59" ht="15.95" customHeight="1">
      <c r="A187" s="26"/>
      <c r="B187" s="33"/>
      <c r="C187" s="77" t="s">
        <v>249</v>
      </c>
      <c r="D187" s="78" t="s">
        <v>250</v>
      </c>
      <c r="E187" s="78" t="s">
        <v>223</v>
      </c>
      <c r="F187" s="78" t="s">
        <v>55</v>
      </c>
      <c r="G187" s="78" t="s">
        <v>56</v>
      </c>
      <c r="H187" s="78" t="s">
        <v>57</v>
      </c>
      <c r="I187" s="78" t="s">
        <v>58</v>
      </c>
      <c r="J187" s="85" t="s">
        <v>228</v>
      </c>
      <c r="K187" s="78" t="s">
        <v>60</v>
      </c>
      <c r="L187" s="49">
        <v>1</v>
      </c>
      <c r="M187" s="49" t="s">
        <v>61</v>
      </c>
      <c r="N187" s="50" t="s">
        <v>62</v>
      </c>
      <c r="O187" s="50">
        <v>100</v>
      </c>
      <c r="P187" s="51">
        <v>1000</v>
      </c>
      <c r="Q187" s="52" t="s">
        <v>251</v>
      </c>
      <c r="R187" s="53">
        <v>0</v>
      </c>
      <c r="S187" s="54">
        <v>280</v>
      </c>
      <c r="T187" s="55" t="s">
        <v>252</v>
      </c>
      <c r="U187" s="55" t="s">
        <v>65</v>
      </c>
      <c r="V187" s="79"/>
      <c r="W187" s="79"/>
      <c r="X187" s="82"/>
      <c r="AC187" s="16"/>
      <c r="AD187" s="16"/>
      <c r="AE187" s="16"/>
      <c r="AF187" s="16"/>
      <c r="AG187" s="16"/>
      <c r="BD187" s="17"/>
      <c r="BE187" s="17"/>
      <c r="BF187" s="17"/>
    </row>
    <row r="188" spans="1:59">
      <c r="A188" s="26"/>
      <c r="B188" s="33"/>
      <c r="C188" s="77" t="s">
        <v>249</v>
      </c>
      <c r="D188" s="78" t="s">
        <v>250</v>
      </c>
      <c r="E188" s="78" t="s">
        <v>223</v>
      </c>
      <c r="F188" s="78" t="s">
        <v>55</v>
      </c>
      <c r="G188" s="78" t="s">
        <v>56</v>
      </c>
      <c r="H188" s="78" t="s">
        <v>57</v>
      </c>
      <c r="I188" s="78" t="s">
        <v>58</v>
      </c>
      <c r="J188" s="86" t="s">
        <v>228</v>
      </c>
      <c r="K188" s="78" t="s">
        <v>60</v>
      </c>
      <c r="L188" s="49">
        <v>1</v>
      </c>
      <c r="M188" s="49" t="s">
        <v>61</v>
      </c>
      <c r="N188" s="50" t="s">
        <v>66</v>
      </c>
      <c r="O188" s="51">
        <v>1001</v>
      </c>
      <c r="P188" s="51">
        <v>5000</v>
      </c>
      <c r="Q188" s="52" t="s">
        <v>253</v>
      </c>
      <c r="R188" s="53">
        <v>280000</v>
      </c>
      <c r="S188" s="54">
        <v>130</v>
      </c>
      <c r="T188" s="55" t="s">
        <v>252</v>
      </c>
      <c r="U188" s="55" t="s">
        <v>65</v>
      </c>
      <c r="V188" s="80"/>
      <c r="W188" s="80"/>
      <c r="X188" s="83"/>
      <c r="AC188" s="16"/>
      <c r="AD188" s="16"/>
      <c r="AE188" s="16"/>
      <c r="AF188" s="16"/>
      <c r="AG188" s="16"/>
      <c r="BD188" s="17"/>
      <c r="BE188" s="17"/>
      <c r="BF188" s="17"/>
    </row>
    <row r="189" spans="1:59">
      <c r="A189" s="26"/>
      <c r="B189" s="33"/>
      <c r="C189" s="77" t="s">
        <v>249</v>
      </c>
      <c r="D189" s="78" t="s">
        <v>250</v>
      </c>
      <c r="E189" s="78" t="s">
        <v>223</v>
      </c>
      <c r="F189" s="78" t="s">
        <v>55</v>
      </c>
      <c r="G189" s="78" t="s">
        <v>56</v>
      </c>
      <c r="H189" s="78" t="s">
        <v>57</v>
      </c>
      <c r="I189" s="78" t="s">
        <v>58</v>
      </c>
      <c r="J189" s="86" t="s">
        <v>228</v>
      </c>
      <c r="K189" s="78" t="s">
        <v>60</v>
      </c>
      <c r="L189" s="49">
        <v>1</v>
      </c>
      <c r="M189" s="49" t="s">
        <v>61</v>
      </c>
      <c r="N189" s="50" t="s">
        <v>68</v>
      </c>
      <c r="O189" s="51">
        <v>5001</v>
      </c>
      <c r="P189" s="51">
        <v>10000</v>
      </c>
      <c r="Q189" s="52" t="s">
        <v>254</v>
      </c>
      <c r="R189" s="53">
        <v>800000</v>
      </c>
      <c r="S189" s="54">
        <v>104</v>
      </c>
      <c r="T189" s="55" t="s">
        <v>252</v>
      </c>
      <c r="U189" s="55" t="s">
        <v>65</v>
      </c>
      <c r="V189" s="80"/>
      <c r="W189" s="80"/>
      <c r="X189" s="83"/>
      <c r="AC189" s="16"/>
      <c r="AD189" s="16"/>
      <c r="AE189" s="16"/>
      <c r="AF189" s="16"/>
      <c r="AG189" s="16"/>
      <c r="BD189" s="17"/>
      <c r="BE189" s="17"/>
      <c r="BF189" s="17"/>
    </row>
    <row r="190" spans="1:59">
      <c r="A190" s="26"/>
      <c r="B190" s="33"/>
      <c r="C190" s="77" t="s">
        <v>249</v>
      </c>
      <c r="D190" s="78" t="s">
        <v>250</v>
      </c>
      <c r="E190" s="78" t="s">
        <v>223</v>
      </c>
      <c r="F190" s="78" t="s">
        <v>55</v>
      </c>
      <c r="G190" s="78" t="s">
        <v>56</v>
      </c>
      <c r="H190" s="78" t="s">
        <v>57</v>
      </c>
      <c r="I190" s="78" t="s">
        <v>58</v>
      </c>
      <c r="J190" s="86" t="s">
        <v>228</v>
      </c>
      <c r="K190" s="78" t="s">
        <v>60</v>
      </c>
      <c r="L190" s="49">
        <v>1</v>
      </c>
      <c r="M190" s="49" t="s">
        <v>61</v>
      </c>
      <c r="N190" s="50" t="s">
        <v>70</v>
      </c>
      <c r="O190" s="51">
        <v>10001</v>
      </c>
      <c r="P190" s="51">
        <v>20000</v>
      </c>
      <c r="Q190" s="52" t="s">
        <v>255</v>
      </c>
      <c r="R190" s="53">
        <v>1320000</v>
      </c>
      <c r="S190" s="54">
        <v>76</v>
      </c>
      <c r="T190" s="55" t="s">
        <v>252</v>
      </c>
      <c r="U190" s="55" t="s">
        <v>65</v>
      </c>
      <c r="V190" s="80"/>
      <c r="W190" s="80"/>
      <c r="X190" s="83"/>
      <c r="AC190" s="16"/>
      <c r="AD190" s="16"/>
      <c r="AE190" s="16"/>
      <c r="AF190" s="16"/>
      <c r="AG190" s="16"/>
      <c r="BD190" s="17"/>
      <c r="BE190" s="17"/>
      <c r="BF190" s="17"/>
    </row>
    <row r="191" spans="1:59">
      <c r="A191" s="26"/>
      <c r="B191" s="33"/>
      <c r="C191" s="77" t="s">
        <v>249</v>
      </c>
      <c r="D191" s="78" t="s">
        <v>250</v>
      </c>
      <c r="E191" s="78" t="s">
        <v>223</v>
      </c>
      <c r="F191" s="78" t="s">
        <v>55</v>
      </c>
      <c r="G191" s="78" t="s">
        <v>56</v>
      </c>
      <c r="H191" s="78" t="s">
        <v>57</v>
      </c>
      <c r="I191" s="78" t="s">
        <v>58</v>
      </c>
      <c r="J191" s="86" t="s">
        <v>228</v>
      </c>
      <c r="K191" s="78" t="s">
        <v>60</v>
      </c>
      <c r="L191" s="49">
        <v>1</v>
      </c>
      <c r="M191" s="49" t="s">
        <v>61</v>
      </c>
      <c r="N191" s="50" t="s">
        <v>72</v>
      </c>
      <c r="O191" s="51">
        <v>20001</v>
      </c>
      <c r="P191" s="51">
        <v>50000</v>
      </c>
      <c r="Q191" s="52" t="s">
        <v>256</v>
      </c>
      <c r="R191" s="53">
        <v>2080000</v>
      </c>
      <c r="S191" s="54">
        <v>71</v>
      </c>
      <c r="T191" s="55" t="s">
        <v>252</v>
      </c>
      <c r="U191" s="55" t="s">
        <v>65</v>
      </c>
      <c r="V191" s="80"/>
      <c r="W191" s="80"/>
      <c r="X191" s="83"/>
      <c r="AC191" s="16"/>
      <c r="AD191" s="16"/>
      <c r="AE191" s="16"/>
      <c r="AF191" s="16"/>
      <c r="AG191" s="16"/>
      <c r="BD191" s="17"/>
      <c r="BE191" s="17"/>
      <c r="BF191" s="17"/>
    </row>
    <row r="192" spans="1:59">
      <c r="A192" s="26"/>
      <c r="B192" s="33"/>
      <c r="C192" s="77" t="s">
        <v>249</v>
      </c>
      <c r="D192" s="78" t="s">
        <v>250</v>
      </c>
      <c r="E192" s="78" t="s">
        <v>223</v>
      </c>
      <c r="F192" s="78" t="s">
        <v>55</v>
      </c>
      <c r="G192" s="78" t="s">
        <v>56</v>
      </c>
      <c r="H192" s="78" t="s">
        <v>57</v>
      </c>
      <c r="I192" s="78" t="s">
        <v>58</v>
      </c>
      <c r="J192" s="86" t="s">
        <v>228</v>
      </c>
      <c r="K192" s="78" t="s">
        <v>60</v>
      </c>
      <c r="L192" s="49">
        <v>1</v>
      </c>
      <c r="M192" s="49" t="s">
        <v>61</v>
      </c>
      <c r="N192" s="50" t="s">
        <v>74</v>
      </c>
      <c r="O192" s="51">
        <v>50001</v>
      </c>
      <c r="P192" s="51">
        <v>100000</v>
      </c>
      <c r="Q192" s="52" t="s">
        <v>257</v>
      </c>
      <c r="R192" s="53">
        <v>4210000</v>
      </c>
      <c r="S192" s="54">
        <v>71</v>
      </c>
      <c r="T192" s="55" t="s">
        <v>252</v>
      </c>
      <c r="U192" s="55" t="s">
        <v>65</v>
      </c>
      <c r="V192" s="80"/>
      <c r="W192" s="80"/>
      <c r="X192" s="83"/>
      <c r="AC192" s="16"/>
      <c r="AD192" s="16"/>
      <c r="AE192" s="16"/>
      <c r="AF192" s="16"/>
      <c r="AG192" s="16"/>
      <c r="BD192" s="17"/>
      <c r="BE192" s="17"/>
      <c r="BF192" s="17"/>
    </row>
    <row r="193" spans="1:59">
      <c r="A193" s="26"/>
      <c r="B193" s="33"/>
      <c r="C193" s="77" t="s">
        <v>249</v>
      </c>
      <c r="D193" s="78" t="s">
        <v>250</v>
      </c>
      <c r="E193" s="78" t="s">
        <v>223</v>
      </c>
      <c r="F193" s="78" t="s">
        <v>55</v>
      </c>
      <c r="G193" s="78" t="s">
        <v>56</v>
      </c>
      <c r="H193" s="78" t="s">
        <v>57</v>
      </c>
      <c r="I193" s="78" t="s">
        <v>58</v>
      </c>
      <c r="J193" s="86" t="s">
        <v>228</v>
      </c>
      <c r="K193" s="78" t="s">
        <v>60</v>
      </c>
      <c r="L193" s="49">
        <v>1</v>
      </c>
      <c r="M193" s="49" t="s">
        <v>61</v>
      </c>
      <c r="N193" s="50" t="s">
        <v>76</v>
      </c>
      <c r="O193" s="51">
        <v>100001</v>
      </c>
      <c r="P193" s="51">
        <v>9999999999</v>
      </c>
      <c r="Q193" s="52" t="s">
        <v>258</v>
      </c>
      <c r="R193" s="53">
        <v>7760000</v>
      </c>
      <c r="S193" s="54">
        <v>71</v>
      </c>
      <c r="T193" s="55" t="s">
        <v>252</v>
      </c>
      <c r="U193" s="55" t="s">
        <v>65</v>
      </c>
      <c r="V193" s="81"/>
      <c r="W193" s="81"/>
      <c r="X193" s="84"/>
      <c r="AC193" s="16"/>
      <c r="AD193" s="16"/>
      <c r="AE193" s="16"/>
      <c r="AF193" s="16"/>
      <c r="AG193" s="16"/>
      <c r="BD193" s="17"/>
      <c r="BE193" s="17"/>
      <c r="BF193" s="17"/>
    </row>
    <row r="194" spans="1:59">
      <c r="B194" s="30"/>
      <c r="BD194" s="17"/>
      <c r="BE194" s="17"/>
      <c r="BF194" s="17"/>
      <c r="BG194" s="31"/>
    </row>
    <row r="195" spans="1:59" ht="20.25">
      <c r="A195" s="26"/>
      <c r="B195" s="41" t="s">
        <v>259</v>
      </c>
      <c r="C195" s="35"/>
      <c r="D195" s="42"/>
      <c r="E195" s="42"/>
      <c r="F195" s="42"/>
      <c r="G195" s="42"/>
      <c r="H195" s="42"/>
      <c r="I195" s="42"/>
      <c r="J195" s="43"/>
      <c r="K195" s="42"/>
      <c r="L195" s="42"/>
      <c r="M195" s="42"/>
      <c r="N195" s="42"/>
      <c r="O195" s="42"/>
      <c r="P195" s="42"/>
      <c r="Q195" s="42"/>
      <c r="R195" s="44"/>
      <c r="S195" s="44"/>
      <c r="T195" s="44"/>
      <c r="U195" s="36"/>
      <c r="V195" s="35"/>
      <c r="W195" s="35"/>
      <c r="X195" s="30"/>
      <c r="AC195" s="16"/>
      <c r="AD195" s="16"/>
      <c r="AE195" s="16"/>
      <c r="AF195" s="16"/>
      <c r="AG195" s="16"/>
      <c r="BD195" s="17"/>
      <c r="BE195" s="17"/>
      <c r="BF195" s="17"/>
      <c r="BG195" s="31"/>
    </row>
    <row r="196" spans="1:59">
      <c r="A196" s="26"/>
      <c r="B196" s="45" t="s">
        <v>260</v>
      </c>
      <c r="C196" s="34"/>
      <c r="D196" s="34"/>
      <c r="E196" s="35"/>
      <c r="F196" s="35"/>
      <c r="G196" s="35"/>
      <c r="H196" s="35"/>
      <c r="I196" s="35"/>
      <c r="J196" s="35"/>
      <c r="K196" s="35"/>
      <c r="L196" s="35"/>
      <c r="M196" s="35"/>
      <c r="N196" s="35"/>
      <c r="O196" s="35"/>
      <c r="P196" s="35"/>
      <c r="Q196" s="35"/>
      <c r="R196" s="36"/>
      <c r="S196" s="36"/>
      <c r="T196" s="36"/>
      <c r="U196" s="36"/>
      <c r="V196" s="35"/>
      <c r="W196" s="35"/>
      <c r="X196" s="30"/>
      <c r="AC196" s="16"/>
      <c r="AD196" s="16"/>
      <c r="AE196" s="16"/>
      <c r="AF196" s="16"/>
      <c r="AG196" s="16"/>
      <c r="BD196" s="17"/>
      <c r="BE196" s="17"/>
      <c r="BF196" s="17"/>
    </row>
    <row r="197" spans="1:59">
      <c r="A197" s="26"/>
      <c r="B197" s="45" t="s">
        <v>261</v>
      </c>
      <c r="C197" s="34"/>
      <c r="D197" s="34"/>
      <c r="E197" s="35"/>
      <c r="F197" s="35"/>
      <c r="G197" s="35"/>
      <c r="H197" s="35"/>
      <c r="I197" s="35"/>
      <c r="J197" s="35"/>
      <c r="K197" s="35"/>
      <c r="L197" s="35"/>
      <c r="M197" s="35"/>
      <c r="N197" s="35"/>
      <c r="O197" s="35"/>
      <c r="P197" s="35"/>
      <c r="Q197" s="35"/>
      <c r="R197" s="36"/>
      <c r="S197" s="36"/>
      <c r="T197" s="36"/>
      <c r="U197" s="36"/>
      <c r="V197" s="35"/>
      <c r="W197" s="35"/>
      <c r="X197" s="30"/>
      <c r="AC197" s="16"/>
      <c r="AD197" s="16"/>
      <c r="AE197" s="16"/>
      <c r="AF197" s="16"/>
      <c r="AG197" s="16"/>
      <c r="BD197" s="17"/>
      <c r="BE197" s="17"/>
      <c r="BF197" s="17"/>
    </row>
    <row r="198" spans="1:59">
      <c r="B198" s="30"/>
      <c r="BD198" s="17"/>
      <c r="BE198" s="17"/>
      <c r="BF198" s="17"/>
      <c r="BG198" s="31"/>
    </row>
    <row r="199" spans="1:59" ht="15.95" customHeight="1">
      <c r="A199" s="26"/>
      <c r="B199" s="33"/>
      <c r="C199" s="77" t="s">
        <v>262</v>
      </c>
      <c r="D199" s="78" t="s">
        <v>259</v>
      </c>
      <c r="E199" s="78" t="s">
        <v>223</v>
      </c>
      <c r="F199" s="78" t="s">
        <v>55</v>
      </c>
      <c r="G199" s="78" t="s">
        <v>56</v>
      </c>
      <c r="H199" s="78" t="s">
        <v>57</v>
      </c>
      <c r="I199" s="78" t="s">
        <v>58</v>
      </c>
      <c r="J199" s="85" t="s">
        <v>228</v>
      </c>
      <c r="K199" s="78" t="s">
        <v>14</v>
      </c>
      <c r="L199" s="49">
        <v>1</v>
      </c>
      <c r="M199" s="49" t="s">
        <v>61</v>
      </c>
      <c r="N199" s="50" t="s">
        <v>62</v>
      </c>
      <c r="O199" s="50">
        <v>100</v>
      </c>
      <c r="P199" s="51">
        <v>1000</v>
      </c>
      <c r="Q199" s="52" t="s">
        <v>263</v>
      </c>
      <c r="R199" s="53">
        <v>0</v>
      </c>
      <c r="S199" s="54">
        <v>300</v>
      </c>
      <c r="T199" s="55" t="s">
        <v>264</v>
      </c>
      <c r="U199" s="55" t="s">
        <v>65</v>
      </c>
      <c r="V199" s="79"/>
      <c r="W199" s="79"/>
      <c r="X199" s="82"/>
      <c r="AC199" s="16"/>
      <c r="AD199" s="16"/>
      <c r="AE199" s="16"/>
      <c r="AF199" s="16"/>
      <c r="AG199" s="16"/>
      <c r="BD199" s="17"/>
      <c r="BE199" s="17"/>
      <c r="BF199" s="17"/>
    </row>
    <row r="200" spans="1:59">
      <c r="A200" s="26"/>
      <c r="B200" s="33"/>
      <c r="C200" s="77" t="s">
        <v>262</v>
      </c>
      <c r="D200" s="78" t="s">
        <v>259</v>
      </c>
      <c r="E200" s="78" t="s">
        <v>223</v>
      </c>
      <c r="F200" s="78" t="s">
        <v>55</v>
      </c>
      <c r="G200" s="78" t="s">
        <v>56</v>
      </c>
      <c r="H200" s="78" t="s">
        <v>57</v>
      </c>
      <c r="I200" s="78" t="s">
        <v>58</v>
      </c>
      <c r="J200" s="86" t="s">
        <v>228</v>
      </c>
      <c r="K200" s="78" t="s">
        <v>14</v>
      </c>
      <c r="L200" s="49">
        <v>1</v>
      </c>
      <c r="M200" s="49" t="s">
        <v>61</v>
      </c>
      <c r="N200" s="50" t="s">
        <v>66</v>
      </c>
      <c r="O200" s="51">
        <v>1001</v>
      </c>
      <c r="P200" s="51">
        <v>5000</v>
      </c>
      <c r="Q200" s="52" t="s">
        <v>265</v>
      </c>
      <c r="R200" s="53">
        <v>300000</v>
      </c>
      <c r="S200" s="54">
        <v>138</v>
      </c>
      <c r="T200" s="55" t="s">
        <v>264</v>
      </c>
      <c r="U200" s="55" t="s">
        <v>65</v>
      </c>
      <c r="V200" s="80"/>
      <c r="W200" s="80"/>
      <c r="X200" s="83"/>
      <c r="AC200" s="16"/>
      <c r="AD200" s="16"/>
      <c r="AE200" s="16"/>
      <c r="AF200" s="16"/>
      <c r="AG200" s="16"/>
      <c r="BD200" s="17"/>
      <c r="BE200" s="17"/>
      <c r="BF200" s="17"/>
    </row>
    <row r="201" spans="1:59">
      <c r="A201" s="26"/>
      <c r="B201" s="33"/>
      <c r="C201" s="77" t="s">
        <v>262</v>
      </c>
      <c r="D201" s="78" t="s">
        <v>259</v>
      </c>
      <c r="E201" s="78" t="s">
        <v>223</v>
      </c>
      <c r="F201" s="78" t="s">
        <v>55</v>
      </c>
      <c r="G201" s="78" t="s">
        <v>56</v>
      </c>
      <c r="H201" s="78" t="s">
        <v>57</v>
      </c>
      <c r="I201" s="78" t="s">
        <v>58</v>
      </c>
      <c r="J201" s="86" t="s">
        <v>228</v>
      </c>
      <c r="K201" s="78" t="s">
        <v>14</v>
      </c>
      <c r="L201" s="49">
        <v>1</v>
      </c>
      <c r="M201" s="49" t="s">
        <v>61</v>
      </c>
      <c r="N201" s="50" t="s">
        <v>68</v>
      </c>
      <c r="O201" s="51">
        <v>5001</v>
      </c>
      <c r="P201" s="51">
        <v>10000</v>
      </c>
      <c r="Q201" s="52" t="s">
        <v>266</v>
      </c>
      <c r="R201" s="53">
        <v>852000</v>
      </c>
      <c r="S201" s="54">
        <v>110</v>
      </c>
      <c r="T201" s="55" t="s">
        <v>264</v>
      </c>
      <c r="U201" s="55" t="s">
        <v>65</v>
      </c>
      <c r="V201" s="80"/>
      <c r="W201" s="80"/>
      <c r="X201" s="83"/>
      <c r="AC201" s="16"/>
      <c r="AD201" s="16"/>
      <c r="AE201" s="16"/>
      <c r="AF201" s="16"/>
      <c r="AG201" s="16"/>
      <c r="BD201" s="17"/>
      <c r="BE201" s="17"/>
      <c r="BF201" s="17"/>
    </row>
    <row r="202" spans="1:59">
      <c r="A202" s="26"/>
      <c r="B202" s="33"/>
      <c r="C202" s="77" t="s">
        <v>262</v>
      </c>
      <c r="D202" s="78" t="s">
        <v>259</v>
      </c>
      <c r="E202" s="78" t="s">
        <v>223</v>
      </c>
      <c r="F202" s="78" t="s">
        <v>55</v>
      </c>
      <c r="G202" s="78" t="s">
        <v>56</v>
      </c>
      <c r="H202" s="78" t="s">
        <v>57</v>
      </c>
      <c r="I202" s="78" t="s">
        <v>58</v>
      </c>
      <c r="J202" s="86" t="s">
        <v>228</v>
      </c>
      <c r="K202" s="78" t="s">
        <v>14</v>
      </c>
      <c r="L202" s="49">
        <v>1</v>
      </c>
      <c r="M202" s="49" t="s">
        <v>61</v>
      </c>
      <c r="N202" s="50" t="s">
        <v>70</v>
      </c>
      <c r="O202" s="51">
        <v>10001</v>
      </c>
      <c r="P202" s="51">
        <v>20000</v>
      </c>
      <c r="Q202" s="52" t="s">
        <v>267</v>
      </c>
      <c r="R202" s="53">
        <v>1402000</v>
      </c>
      <c r="S202" s="54">
        <v>82</v>
      </c>
      <c r="T202" s="55" t="s">
        <v>264</v>
      </c>
      <c r="U202" s="55" t="s">
        <v>65</v>
      </c>
      <c r="V202" s="80"/>
      <c r="W202" s="80"/>
      <c r="X202" s="83"/>
      <c r="AC202" s="16"/>
      <c r="AD202" s="16"/>
      <c r="AE202" s="16"/>
      <c r="AF202" s="16"/>
      <c r="AG202" s="16"/>
      <c r="BD202" s="17"/>
      <c r="BE202" s="17"/>
      <c r="BF202" s="17"/>
    </row>
    <row r="203" spans="1:59">
      <c r="A203" s="26"/>
      <c r="B203" s="33"/>
      <c r="C203" s="77" t="s">
        <v>262</v>
      </c>
      <c r="D203" s="78" t="s">
        <v>259</v>
      </c>
      <c r="E203" s="78" t="s">
        <v>223</v>
      </c>
      <c r="F203" s="78" t="s">
        <v>55</v>
      </c>
      <c r="G203" s="78" t="s">
        <v>56</v>
      </c>
      <c r="H203" s="78" t="s">
        <v>57</v>
      </c>
      <c r="I203" s="78" t="s">
        <v>58</v>
      </c>
      <c r="J203" s="86" t="s">
        <v>228</v>
      </c>
      <c r="K203" s="78" t="s">
        <v>14</v>
      </c>
      <c r="L203" s="49">
        <v>1</v>
      </c>
      <c r="M203" s="49" t="s">
        <v>61</v>
      </c>
      <c r="N203" s="50" t="s">
        <v>72</v>
      </c>
      <c r="O203" s="51">
        <v>20001</v>
      </c>
      <c r="P203" s="51">
        <v>50000</v>
      </c>
      <c r="Q203" s="52" t="s">
        <v>268</v>
      </c>
      <c r="R203" s="53">
        <v>2222000</v>
      </c>
      <c r="S203" s="54">
        <v>76</v>
      </c>
      <c r="T203" s="55" t="s">
        <v>264</v>
      </c>
      <c r="U203" s="55" t="s">
        <v>65</v>
      </c>
      <c r="V203" s="80"/>
      <c r="W203" s="80"/>
      <c r="X203" s="83"/>
      <c r="AC203" s="16"/>
      <c r="AD203" s="16"/>
      <c r="AE203" s="16"/>
      <c r="AF203" s="16"/>
      <c r="AG203" s="16"/>
      <c r="BD203" s="17"/>
      <c r="BE203" s="17"/>
      <c r="BF203" s="17"/>
    </row>
    <row r="204" spans="1:59">
      <c r="A204" s="26"/>
      <c r="B204" s="33"/>
      <c r="C204" s="77" t="s">
        <v>262</v>
      </c>
      <c r="D204" s="78" t="s">
        <v>259</v>
      </c>
      <c r="E204" s="78" t="s">
        <v>223</v>
      </c>
      <c r="F204" s="78" t="s">
        <v>55</v>
      </c>
      <c r="G204" s="78" t="s">
        <v>56</v>
      </c>
      <c r="H204" s="78" t="s">
        <v>57</v>
      </c>
      <c r="I204" s="78" t="s">
        <v>58</v>
      </c>
      <c r="J204" s="86" t="s">
        <v>228</v>
      </c>
      <c r="K204" s="78" t="s">
        <v>14</v>
      </c>
      <c r="L204" s="49">
        <v>1</v>
      </c>
      <c r="M204" s="49" t="s">
        <v>61</v>
      </c>
      <c r="N204" s="50" t="s">
        <v>74</v>
      </c>
      <c r="O204" s="51">
        <v>50001</v>
      </c>
      <c r="P204" s="51">
        <v>100000</v>
      </c>
      <c r="Q204" s="52" t="s">
        <v>269</v>
      </c>
      <c r="R204" s="53">
        <v>4502000</v>
      </c>
      <c r="S204" s="54">
        <v>76</v>
      </c>
      <c r="T204" s="55" t="s">
        <v>264</v>
      </c>
      <c r="U204" s="55" t="s">
        <v>65</v>
      </c>
      <c r="V204" s="80"/>
      <c r="W204" s="80"/>
      <c r="X204" s="83"/>
      <c r="AC204" s="16"/>
      <c r="AD204" s="16"/>
      <c r="AE204" s="16"/>
      <c r="AF204" s="16"/>
      <c r="AG204" s="16"/>
      <c r="BD204" s="17"/>
      <c r="BE204" s="17"/>
      <c r="BF204" s="17"/>
    </row>
    <row r="205" spans="1:59">
      <c r="A205" s="26"/>
      <c r="B205" s="33"/>
      <c r="C205" s="77" t="s">
        <v>262</v>
      </c>
      <c r="D205" s="78" t="s">
        <v>259</v>
      </c>
      <c r="E205" s="78" t="s">
        <v>223</v>
      </c>
      <c r="F205" s="78" t="s">
        <v>55</v>
      </c>
      <c r="G205" s="78" t="s">
        <v>56</v>
      </c>
      <c r="H205" s="78" t="s">
        <v>57</v>
      </c>
      <c r="I205" s="78" t="s">
        <v>58</v>
      </c>
      <c r="J205" s="86" t="s">
        <v>228</v>
      </c>
      <c r="K205" s="78" t="s">
        <v>14</v>
      </c>
      <c r="L205" s="49">
        <v>1</v>
      </c>
      <c r="M205" s="49" t="s">
        <v>61</v>
      </c>
      <c r="N205" s="50" t="s">
        <v>76</v>
      </c>
      <c r="O205" s="51">
        <v>100001</v>
      </c>
      <c r="P205" s="51">
        <v>9999999999</v>
      </c>
      <c r="Q205" s="52" t="s">
        <v>270</v>
      </c>
      <c r="R205" s="53">
        <v>8302000</v>
      </c>
      <c r="S205" s="54">
        <v>76</v>
      </c>
      <c r="T205" s="55" t="s">
        <v>264</v>
      </c>
      <c r="U205" s="55" t="s">
        <v>65</v>
      </c>
      <c r="V205" s="81"/>
      <c r="W205" s="81"/>
      <c r="X205" s="84"/>
      <c r="AC205" s="16"/>
      <c r="AD205" s="16"/>
      <c r="AE205" s="16"/>
      <c r="AF205" s="16"/>
      <c r="AG205" s="16"/>
      <c r="BD205" s="17"/>
      <c r="BE205" s="17"/>
      <c r="BF205" s="17"/>
    </row>
    <row r="206" spans="1:59" ht="15.95" customHeight="1">
      <c r="A206" s="26"/>
      <c r="B206" s="33"/>
      <c r="C206" s="77" t="s">
        <v>271</v>
      </c>
      <c r="D206" s="78" t="s">
        <v>272</v>
      </c>
      <c r="E206" s="78" t="s">
        <v>223</v>
      </c>
      <c r="F206" s="78" t="s">
        <v>55</v>
      </c>
      <c r="G206" s="78" t="s">
        <v>56</v>
      </c>
      <c r="H206" s="78" t="s">
        <v>57</v>
      </c>
      <c r="I206" s="78" t="s">
        <v>58</v>
      </c>
      <c r="J206" s="85" t="s">
        <v>228</v>
      </c>
      <c r="K206" s="78" t="s">
        <v>14</v>
      </c>
      <c r="L206" s="49">
        <v>1</v>
      </c>
      <c r="M206" s="49" t="s">
        <v>61</v>
      </c>
      <c r="N206" s="50" t="s">
        <v>62</v>
      </c>
      <c r="O206" s="50">
        <v>100</v>
      </c>
      <c r="P206" s="51">
        <v>1000</v>
      </c>
      <c r="Q206" s="52" t="s">
        <v>273</v>
      </c>
      <c r="R206" s="53">
        <v>0</v>
      </c>
      <c r="S206" s="54">
        <v>420</v>
      </c>
      <c r="T206" s="55" t="s">
        <v>274</v>
      </c>
      <c r="U206" s="55" t="s">
        <v>65</v>
      </c>
      <c r="V206" s="79"/>
      <c r="W206" s="79"/>
      <c r="X206" s="82"/>
      <c r="AC206" s="16"/>
      <c r="AD206" s="16"/>
      <c r="AE206" s="16"/>
      <c r="AF206" s="16"/>
      <c r="AG206" s="16"/>
      <c r="BD206" s="17"/>
      <c r="BE206" s="17"/>
      <c r="BF206" s="17"/>
    </row>
    <row r="207" spans="1:59">
      <c r="A207" s="26"/>
      <c r="B207" s="33"/>
      <c r="C207" s="77" t="s">
        <v>271</v>
      </c>
      <c r="D207" s="78" t="s">
        <v>272</v>
      </c>
      <c r="E207" s="78" t="s">
        <v>223</v>
      </c>
      <c r="F207" s="78" t="s">
        <v>55</v>
      </c>
      <c r="G207" s="78" t="s">
        <v>56</v>
      </c>
      <c r="H207" s="78" t="s">
        <v>57</v>
      </c>
      <c r="I207" s="78" t="s">
        <v>58</v>
      </c>
      <c r="J207" s="86" t="s">
        <v>228</v>
      </c>
      <c r="K207" s="78" t="s">
        <v>14</v>
      </c>
      <c r="L207" s="49">
        <v>1</v>
      </c>
      <c r="M207" s="49" t="s">
        <v>61</v>
      </c>
      <c r="N207" s="50" t="s">
        <v>66</v>
      </c>
      <c r="O207" s="51">
        <v>1001</v>
      </c>
      <c r="P207" s="51">
        <v>5000</v>
      </c>
      <c r="Q207" s="52" t="s">
        <v>275</v>
      </c>
      <c r="R207" s="53">
        <v>420000</v>
      </c>
      <c r="S207" s="54">
        <v>193</v>
      </c>
      <c r="T207" s="55" t="s">
        <v>274</v>
      </c>
      <c r="U207" s="55" t="s">
        <v>65</v>
      </c>
      <c r="V207" s="80"/>
      <c r="W207" s="80"/>
      <c r="X207" s="83"/>
      <c r="AC207" s="16"/>
      <c r="AD207" s="16"/>
      <c r="AE207" s="16"/>
      <c r="AF207" s="16"/>
      <c r="AG207" s="16"/>
      <c r="BD207" s="17"/>
      <c r="BE207" s="17"/>
      <c r="BF207" s="17"/>
    </row>
    <row r="208" spans="1:59">
      <c r="A208" s="26"/>
      <c r="B208" s="33"/>
      <c r="C208" s="77" t="s">
        <v>271</v>
      </c>
      <c r="D208" s="78" t="s">
        <v>272</v>
      </c>
      <c r="E208" s="78" t="s">
        <v>223</v>
      </c>
      <c r="F208" s="78" t="s">
        <v>55</v>
      </c>
      <c r="G208" s="78" t="s">
        <v>56</v>
      </c>
      <c r="H208" s="78" t="s">
        <v>57</v>
      </c>
      <c r="I208" s="78" t="s">
        <v>58</v>
      </c>
      <c r="J208" s="86" t="s">
        <v>228</v>
      </c>
      <c r="K208" s="78" t="s">
        <v>14</v>
      </c>
      <c r="L208" s="49">
        <v>1</v>
      </c>
      <c r="M208" s="49" t="s">
        <v>61</v>
      </c>
      <c r="N208" s="50" t="s">
        <v>68</v>
      </c>
      <c r="O208" s="51">
        <v>5001</v>
      </c>
      <c r="P208" s="51">
        <v>10000</v>
      </c>
      <c r="Q208" s="52" t="s">
        <v>276</v>
      </c>
      <c r="R208" s="53">
        <v>1192000</v>
      </c>
      <c r="S208" s="54">
        <v>154</v>
      </c>
      <c r="T208" s="55" t="s">
        <v>274</v>
      </c>
      <c r="U208" s="55" t="s">
        <v>65</v>
      </c>
      <c r="V208" s="80"/>
      <c r="W208" s="80"/>
      <c r="X208" s="83"/>
      <c r="AC208" s="16"/>
      <c r="AD208" s="16"/>
      <c r="AE208" s="16"/>
      <c r="AF208" s="16"/>
      <c r="AG208" s="16"/>
      <c r="BD208" s="17"/>
      <c r="BE208" s="17"/>
      <c r="BF208" s="17"/>
    </row>
    <row r="209" spans="1:59">
      <c r="A209" s="26"/>
      <c r="B209" s="33"/>
      <c r="C209" s="77" t="s">
        <v>271</v>
      </c>
      <c r="D209" s="78" t="s">
        <v>272</v>
      </c>
      <c r="E209" s="78" t="s">
        <v>223</v>
      </c>
      <c r="F209" s="78" t="s">
        <v>55</v>
      </c>
      <c r="G209" s="78" t="s">
        <v>56</v>
      </c>
      <c r="H209" s="78" t="s">
        <v>57</v>
      </c>
      <c r="I209" s="78" t="s">
        <v>58</v>
      </c>
      <c r="J209" s="86" t="s">
        <v>228</v>
      </c>
      <c r="K209" s="78" t="s">
        <v>14</v>
      </c>
      <c r="L209" s="49">
        <v>1</v>
      </c>
      <c r="M209" s="49" t="s">
        <v>61</v>
      </c>
      <c r="N209" s="50" t="s">
        <v>70</v>
      </c>
      <c r="O209" s="51">
        <v>10001</v>
      </c>
      <c r="P209" s="51">
        <v>20000</v>
      </c>
      <c r="Q209" s="52" t="s">
        <v>277</v>
      </c>
      <c r="R209" s="53">
        <v>1962000</v>
      </c>
      <c r="S209" s="54">
        <v>115</v>
      </c>
      <c r="T209" s="55" t="s">
        <v>274</v>
      </c>
      <c r="U209" s="55" t="s">
        <v>65</v>
      </c>
      <c r="V209" s="80"/>
      <c r="W209" s="80"/>
      <c r="X209" s="83"/>
      <c r="AC209" s="16"/>
      <c r="AD209" s="16"/>
      <c r="AE209" s="16"/>
      <c r="AF209" s="16"/>
      <c r="AG209" s="16"/>
      <c r="BD209" s="17"/>
      <c r="BE209" s="17"/>
      <c r="BF209" s="17"/>
    </row>
    <row r="210" spans="1:59">
      <c r="A210" s="26"/>
      <c r="B210" s="33"/>
      <c r="C210" s="77" t="s">
        <v>271</v>
      </c>
      <c r="D210" s="78" t="s">
        <v>272</v>
      </c>
      <c r="E210" s="78" t="s">
        <v>223</v>
      </c>
      <c r="F210" s="78" t="s">
        <v>55</v>
      </c>
      <c r="G210" s="78" t="s">
        <v>56</v>
      </c>
      <c r="H210" s="78" t="s">
        <v>57</v>
      </c>
      <c r="I210" s="78" t="s">
        <v>58</v>
      </c>
      <c r="J210" s="86" t="s">
        <v>228</v>
      </c>
      <c r="K210" s="78" t="s">
        <v>14</v>
      </c>
      <c r="L210" s="49">
        <v>1</v>
      </c>
      <c r="M210" s="49" t="s">
        <v>61</v>
      </c>
      <c r="N210" s="50" t="s">
        <v>72</v>
      </c>
      <c r="O210" s="51">
        <v>20001</v>
      </c>
      <c r="P210" s="51">
        <v>50000</v>
      </c>
      <c r="Q210" s="52" t="s">
        <v>278</v>
      </c>
      <c r="R210" s="53">
        <v>3112000</v>
      </c>
      <c r="S210" s="54">
        <v>106</v>
      </c>
      <c r="T210" s="55" t="s">
        <v>274</v>
      </c>
      <c r="U210" s="55" t="s">
        <v>65</v>
      </c>
      <c r="V210" s="80"/>
      <c r="W210" s="80"/>
      <c r="X210" s="83"/>
      <c r="AC210" s="16"/>
      <c r="AD210" s="16"/>
      <c r="AE210" s="16"/>
      <c r="AF210" s="16"/>
      <c r="AG210" s="16"/>
      <c r="BD210" s="17"/>
      <c r="BE210" s="17"/>
      <c r="BF210" s="17"/>
    </row>
    <row r="211" spans="1:59">
      <c r="A211" s="26"/>
      <c r="B211" s="33"/>
      <c r="C211" s="77" t="s">
        <v>271</v>
      </c>
      <c r="D211" s="78" t="s">
        <v>272</v>
      </c>
      <c r="E211" s="78" t="s">
        <v>223</v>
      </c>
      <c r="F211" s="78" t="s">
        <v>55</v>
      </c>
      <c r="G211" s="78" t="s">
        <v>56</v>
      </c>
      <c r="H211" s="78" t="s">
        <v>57</v>
      </c>
      <c r="I211" s="78" t="s">
        <v>58</v>
      </c>
      <c r="J211" s="86" t="s">
        <v>228</v>
      </c>
      <c r="K211" s="78" t="s">
        <v>14</v>
      </c>
      <c r="L211" s="49">
        <v>1</v>
      </c>
      <c r="M211" s="49" t="s">
        <v>61</v>
      </c>
      <c r="N211" s="50" t="s">
        <v>74</v>
      </c>
      <c r="O211" s="51">
        <v>50001</v>
      </c>
      <c r="P211" s="51">
        <v>100000</v>
      </c>
      <c r="Q211" s="52" t="s">
        <v>279</v>
      </c>
      <c r="R211" s="53">
        <v>6292000</v>
      </c>
      <c r="S211" s="54">
        <v>106</v>
      </c>
      <c r="T211" s="55" t="s">
        <v>274</v>
      </c>
      <c r="U211" s="55" t="s">
        <v>65</v>
      </c>
      <c r="V211" s="80"/>
      <c r="W211" s="80"/>
      <c r="X211" s="83"/>
      <c r="AC211" s="16"/>
      <c r="AD211" s="16"/>
      <c r="AE211" s="16"/>
      <c r="AF211" s="16"/>
      <c r="AG211" s="16"/>
      <c r="BD211" s="17"/>
      <c r="BE211" s="17"/>
      <c r="BF211" s="17"/>
    </row>
    <row r="212" spans="1:59">
      <c r="A212" s="26"/>
      <c r="B212" s="33"/>
      <c r="C212" s="77" t="s">
        <v>271</v>
      </c>
      <c r="D212" s="78" t="s">
        <v>272</v>
      </c>
      <c r="E212" s="78" t="s">
        <v>223</v>
      </c>
      <c r="F212" s="78" t="s">
        <v>55</v>
      </c>
      <c r="G212" s="78" t="s">
        <v>56</v>
      </c>
      <c r="H212" s="78" t="s">
        <v>57</v>
      </c>
      <c r="I212" s="78" t="s">
        <v>58</v>
      </c>
      <c r="J212" s="86" t="s">
        <v>228</v>
      </c>
      <c r="K212" s="78" t="s">
        <v>14</v>
      </c>
      <c r="L212" s="49">
        <v>1</v>
      </c>
      <c r="M212" s="49" t="s">
        <v>61</v>
      </c>
      <c r="N212" s="50" t="s">
        <v>76</v>
      </c>
      <c r="O212" s="51">
        <v>100001</v>
      </c>
      <c r="P212" s="51">
        <v>9999999999</v>
      </c>
      <c r="Q212" s="52" t="s">
        <v>280</v>
      </c>
      <c r="R212" s="53">
        <v>11592000</v>
      </c>
      <c r="S212" s="54">
        <v>106</v>
      </c>
      <c r="T212" s="55" t="s">
        <v>274</v>
      </c>
      <c r="U212" s="55" t="s">
        <v>65</v>
      </c>
      <c r="V212" s="81"/>
      <c r="W212" s="81"/>
      <c r="X212" s="84"/>
      <c r="AC212" s="16"/>
      <c r="AD212" s="16"/>
      <c r="AE212" s="16"/>
      <c r="AF212" s="16"/>
      <c r="AG212" s="16"/>
      <c r="BD212" s="17"/>
      <c r="BE212" s="17"/>
      <c r="BF212" s="17"/>
    </row>
    <row r="213" spans="1:59">
      <c r="B213" s="30"/>
      <c r="BD213" s="17"/>
      <c r="BE213" s="17"/>
      <c r="BF213" s="17"/>
      <c r="BG213" s="31"/>
    </row>
    <row r="214" spans="1:59" ht="20.25">
      <c r="A214" s="26"/>
      <c r="B214" s="41" t="s">
        <v>281</v>
      </c>
      <c r="C214" s="35"/>
      <c r="D214" s="42"/>
      <c r="E214" s="42"/>
      <c r="F214" s="42"/>
      <c r="G214" s="42"/>
      <c r="H214" s="42"/>
      <c r="I214" s="42"/>
      <c r="J214" s="43"/>
      <c r="K214" s="42"/>
      <c r="L214" s="42"/>
      <c r="M214" s="42"/>
      <c r="N214" s="42"/>
      <c r="O214" s="42"/>
      <c r="P214" s="42"/>
      <c r="Q214" s="42"/>
      <c r="R214" s="44"/>
      <c r="S214" s="44"/>
      <c r="T214" s="44"/>
      <c r="U214" s="36"/>
      <c r="V214" s="35"/>
      <c r="W214" s="35"/>
      <c r="X214" s="30"/>
      <c r="AC214" s="16"/>
      <c r="AD214" s="16"/>
      <c r="AE214" s="16"/>
      <c r="AF214" s="16"/>
      <c r="AG214" s="16"/>
      <c r="BD214" s="17"/>
      <c r="BE214" s="17"/>
      <c r="BF214" s="17"/>
      <c r="BG214" s="31"/>
    </row>
    <row r="215" spans="1:59">
      <c r="A215" s="26"/>
      <c r="B215" s="45" t="s">
        <v>282</v>
      </c>
      <c r="C215" s="34"/>
      <c r="D215" s="34"/>
      <c r="E215" s="35"/>
      <c r="F215" s="35"/>
      <c r="G215" s="35"/>
      <c r="H215" s="35"/>
      <c r="I215" s="35"/>
      <c r="J215" s="35"/>
      <c r="K215" s="35"/>
      <c r="L215" s="35"/>
      <c r="M215" s="35"/>
      <c r="N215" s="35"/>
      <c r="O215" s="35"/>
      <c r="P215" s="35"/>
      <c r="Q215" s="35"/>
      <c r="R215" s="36"/>
      <c r="S215" s="36"/>
      <c r="T215" s="36"/>
      <c r="U215" s="36"/>
      <c r="V215" s="35"/>
      <c r="W215" s="35"/>
      <c r="X215" s="30"/>
      <c r="AC215" s="16"/>
      <c r="AD215" s="16"/>
      <c r="AE215" s="16"/>
      <c r="AF215" s="16"/>
      <c r="AG215" s="16"/>
      <c r="BD215" s="17"/>
      <c r="BE215" s="17"/>
      <c r="BF215" s="17"/>
    </row>
    <row r="216" spans="1:59">
      <c r="A216" s="26"/>
      <c r="B216" s="45" t="s">
        <v>283</v>
      </c>
      <c r="C216" s="34"/>
      <c r="D216" s="34"/>
      <c r="E216" s="35"/>
      <c r="F216" s="35"/>
      <c r="G216" s="35"/>
      <c r="H216" s="35"/>
      <c r="I216" s="35"/>
      <c r="J216" s="35"/>
      <c r="K216" s="35"/>
      <c r="L216" s="35"/>
      <c r="M216" s="35"/>
      <c r="N216" s="35"/>
      <c r="O216" s="35"/>
      <c r="P216" s="35"/>
      <c r="Q216" s="35"/>
      <c r="R216" s="36"/>
      <c r="S216" s="36"/>
      <c r="T216" s="36"/>
      <c r="U216" s="36"/>
      <c r="V216" s="35"/>
      <c r="W216" s="35"/>
      <c r="X216" s="30"/>
      <c r="AC216" s="16"/>
      <c r="AD216" s="16"/>
      <c r="AE216" s="16"/>
      <c r="AF216" s="16"/>
      <c r="AG216" s="16"/>
      <c r="BD216" s="17"/>
      <c r="BE216" s="17"/>
      <c r="BF216" s="17"/>
    </row>
    <row r="217" spans="1:59">
      <c r="B217" s="30"/>
      <c r="BD217" s="17"/>
      <c r="BE217" s="17"/>
      <c r="BF217" s="17"/>
      <c r="BG217" s="31"/>
    </row>
    <row r="218" spans="1:59" ht="15.95" customHeight="1">
      <c r="A218" s="26"/>
      <c r="B218" s="33"/>
      <c r="C218" s="77" t="s">
        <v>284</v>
      </c>
      <c r="D218" s="78" t="s">
        <v>285</v>
      </c>
      <c r="E218" s="78" t="s">
        <v>223</v>
      </c>
      <c r="F218" s="78" t="s">
        <v>55</v>
      </c>
      <c r="G218" s="78" t="s">
        <v>56</v>
      </c>
      <c r="H218" s="78" t="s">
        <v>57</v>
      </c>
      <c r="I218" s="78" t="s">
        <v>58</v>
      </c>
      <c r="J218" s="85" t="s">
        <v>286</v>
      </c>
      <c r="K218" s="78" t="s">
        <v>60</v>
      </c>
      <c r="L218" s="49">
        <v>1</v>
      </c>
      <c r="M218" s="49" t="s">
        <v>61</v>
      </c>
      <c r="N218" s="50" t="s">
        <v>62</v>
      </c>
      <c r="O218" s="50">
        <v>10</v>
      </c>
      <c r="P218" s="51">
        <v>30</v>
      </c>
      <c r="Q218" s="52" t="s">
        <v>287</v>
      </c>
      <c r="R218" s="53">
        <v>0</v>
      </c>
      <c r="S218" s="54">
        <v>700</v>
      </c>
      <c r="T218" s="55" t="s">
        <v>288</v>
      </c>
      <c r="U218" s="55" t="s">
        <v>65</v>
      </c>
      <c r="V218" s="79"/>
      <c r="W218" s="79"/>
      <c r="X218" s="82"/>
      <c r="AC218" s="16"/>
      <c r="AD218" s="16"/>
      <c r="AE218" s="16"/>
      <c r="AF218" s="16"/>
      <c r="AG218" s="16"/>
      <c r="BD218" s="17"/>
      <c r="BE218" s="17"/>
      <c r="BF218" s="17"/>
    </row>
    <row r="219" spans="1:59">
      <c r="A219" s="26"/>
      <c r="B219" s="33"/>
      <c r="C219" s="77" t="s">
        <v>284</v>
      </c>
      <c r="D219" s="78" t="s">
        <v>285</v>
      </c>
      <c r="E219" s="78" t="s">
        <v>223</v>
      </c>
      <c r="F219" s="78" t="s">
        <v>55</v>
      </c>
      <c r="G219" s="78" t="s">
        <v>56</v>
      </c>
      <c r="H219" s="78" t="s">
        <v>57</v>
      </c>
      <c r="I219" s="78" t="s">
        <v>58</v>
      </c>
      <c r="J219" s="86" t="s">
        <v>286</v>
      </c>
      <c r="K219" s="78" t="s">
        <v>60</v>
      </c>
      <c r="L219" s="49">
        <v>1</v>
      </c>
      <c r="M219" s="49" t="s">
        <v>61</v>
      </c>
      <c r="N219" s="50" t="s">
        <v>66</v>
      </c>
      <c r="O219" s="51">
        <v>31</v>
      </c>
      <c r="P219" s="51">
        <v>50</v>
      </c>
      <c r="Q219" s="52" t="s">
        <v>289</v>
      </c>
      <c r="R219" s="53">
        <v>21000</v>
      </c>
      <c r="S219" s="54">
        <v>525</v>
      </c>
      <c r="T219" s="55" t="s">
        <v>288</v>
      </c>
      <c r="U219" s="55" t="s">
        <v>65</v>
      </c>
      <c r="V219" s="80"/>
      <c r="W219" s="80"/>
      <c r="X219" s="83"/>
      <c r="AC219" s="16"/>
      <c r="AD219" s="16"/>
      <c r="AE219" s="16"/>
      <c r="AF219" s="16"/>
      <c r="AG219" s="16"/>
      <c r="BD219" s="17"/>
      <c r="BE219" s="17"/>
      <c r="BF219" s="17"/>
    </row>
    <row r="220" spans="1:59">
      <c r="A220" s="26"/>
      <c r="B220" s="33"/>
      <c r="C220" s="77" t="s">
        <v>284</v>
      </c>
      <c r="D220" s="78" t="s">
        <v>285</v>
      </c>
      <c r="E220" s="78" t="s">
        <v>223</v>
      </c>
      <c r="F220" s="78" t="s">
        <v>55</v>
      </c>
      <c r="G220" s="78" t="s">
        <v>56</v>
      </c>
      <c r="H220" s="78" t="s">
        <v>57</v>
      </c>
      <c r="I220" s="78" t="s">
        <v>58</v>
      </c>
      <c r="J220" s="86" t="s">
        <v>286</v>
      </c>
      <c r="K220" s="78" t="s">
        <v>60</v>
      </c>
      <c r="L220" s="49">
        <v>1</v>
      </c>
      <c r="M220" s="49" t="s">
        <v>61</v>
      </c>
      <c r="N220" s="50" t="s">
        <v>68</v>
      </c>
      <c r="O220" s="51">
        <v>51</v>
      </c>
      <c r="P220" s="51">
        <v>100</v>
      </c>
      <c r="Q220" s="52" t="s">
        <v>290</v>
      </c>
      <c r="R220" s="53">
        <v>31500</v>
      </c>
      <c r="S220" s="54">
        <v>475</v>
      </c>
      <c r="T220" s="55" t="s">
        <v>288</v>
      </c>
      <c r="U220" s="55" t="s">
        <v>65</v>
      </c>
      <c r="V220" s="80"/>
      <c r="W220" s="80"/>
      <c r="X220" s="83"/>
      <c r="AC220" s="16"/>
      <c r="AD220" s="16"/>
      <c r="AE220" s="16"/>
      <c r="AF220" s="16"/>
      <c r="AG220" s="16"/>
      <c r="BD220" s="17"/>
      <c r="BE220" s="17"/>
      <c r="BF220" s="17"/>
    </row>
    <row r="221" spans="1:59">
      <c r="A221" s="26"/>
      <c r="B221" s="33"/>
      <c r="C221" s="77" t="s">
        <v>284</v>
      </c>
      <c r="D221" s="78" t="s">
        <v>285</v>
      </c>
      <c r="E221" s="78" t="s">
        <v>223</v>
      </c>
      <c r="F221" s="78" t="s">
        <v>55</v>
      </c>
      <c r="G221" s="78" t="s">
        <v>56</v>
      </c>
      <c r="H221" s="78" t="s">
        <v>57</v>
      </c>
      <c r="I221" s="78" t="s">
        <v>58</v>
      </c>
      <c r="J221" s="86" t="s">
        <v>286</v>
      </c>
      <c r="K221" s="78" t="s">
        <v>60</v>
      </c>
      <c r="L221" s="49">
        <v>1</v>
      </c>
      <c r="M221" s="49" t="s">
        <v>61</v>
      </c>
      <c r="N221" s="50" t="s">
        <v>70</v>
      </c>
      <c r="O221" s="51">
        <v>101</v>
      </c>
      <c r="P221" s="51">
        <v>200</v>
      </c>
      <c r="Q221" s="52" t="s">
        <v>291</v>
      </c>
      <c r="R221" s="53">
        <v>55250</v>
      </c>
      <c r="S221" s="54">
        <v>402</v>
      </c>
      <c r="T221" s="55" t="s">
        <v>288</v>
      </c>
      <c r="U221" s="55" t="s">
        <v>65</v>
      </c>
      <c r="V221" s="80"/>
      <c r="W221" s="80"/>
      <c r="X221" s="83"/>
      <c r="AC221" s="16"/>
      <c r="AD221" s="16"/>
      <c r="AE221" s="16"/>
      <c r="AF221" s="16"/>
      <c r="AG221" s="16"/>
      <c r="BD221" s="17"/>
      <c r="BE221" s="17"/>
      <c r="BF221" s="17"/>
    </row>
    <row r="222" spans="1:59">
      <c r="A222" s="26"/>
      <c r="B222" s="33"/>
      <c r="C222" s="77" t="s">
        <v>284</v>
      </c>
      <c r="D222" s="78" t="s">
        <v>285</v>
      </c>
      <c r="E222" s="78" t="s">
        <v>223</v>
      </c>
      <c r="F222" s="78" t="s">
        <v>55</v>
      </c>
      <c r="G222" s="78" t="s">
        <v>56</v>
      </c>
      <c r="H222" s="78" t="s">
        <v>57</v>
      </c>
      <c r="I222" s="78" t="s">
        <v>58</v>
      </c>
      <c r="J222" s="86" t="s">
        <v>286</v>
      </c>
      <c r="K222" s="78" t="s">
        <v>60</v>
      </c>
      <c r="L222" s="49">
        <v>1</v>
      </c>
      <c r="M222" s="49" t="s">
        <v>61</v>
      </c>
      <c r="N222" s="50" t="s">
        <v>72</v>
      </c>
      <c r="O222" s="51">
        <v>201</v>
      </c>
      <c r="P222" s="51">
        <v>500</v>
      </c>
      <c r="Q222" s="52" t="s">
        <v>292</v>
      </c>
      <c r="R222" s="53">
        <v>95450</v>
      </c>
      <c r="S222" s="54">
        <v>309</v>
      </c>
      <c r="T222" s="55" t="s">
        <v>288</v>
      </c>
      <c r="U222" s="55" t="s">
        <v>65</v>
      </c>
      <c r="V222" s="80"/>
      <c r="W222" s="80"/>
      <c r="X222" s="83"/>
      <c r="AC222" s="16"/>
      <c r="AD222" s="16"/>
      <c r="AE222" s="16"/>
      <c r="AF222" s="16"/>
      <c r="AG222" s="16"/>
      <c r="BD222" s="17"/>
      <c r="BE222" s="17"/>
      <c r="BF222" s="17"/>
    </row>
    <row r="223" spans="1:59">
      <c r="A223" s="26"/>
      <c r="B223" s="33"/>
      <c r="C223" s="77" t="s">
        <v>284</v>
      </c>
      <c r="D223" s="78" t="s">
        <v>285</v>
      </c>
      <c r="E223" s="78" t="s">
        <v>223</v>
      </c>
      <c r="F223" s="78" t="s">
        <v>55</v>
      </c>
      <c r="G223" s="78" t="s">
        <v>56</v>
      </c>
      <c r="H223" s="78" t="s">
        <v>57</v>
      </c>
      <c r="I223" s="78" t="s">
        <v>58</v>
      </c>
      <c r="J223" s="86" t="s">
        <v>286</v>
      </c>
      <c r="K223" s="78" t="s">
        <v>60</v>
      </c>
      <c r="L223" s="49">
        <v>1</v>
      </c>
      <c r="M223" s="49" t="s">
        <v>61</v>
      </c>
      <c r="N223" s="50" t="s">
        <v>74</v>
      </c>
      <c r="O223" s="51">
        <v>501</v>
      </c>
      <c r="P223" s="51">
        <v>1000</v>
      </c>
      <c r="Q223" s="52" t="s">
        <v>293</v>
      </c>
      <c r="R223" s="53">
        <v>188150</v>
      </c>
      <c r="S223" s="54">
        <v>224</v>
      </c>
      <c r="T223" s="55" t="s">
        <v>288</v>
      </c>
      <c r="U223" s="55" t="s">
        <v>65</v>
      </c>
      <c r="V223" s="80"/>
      <c r="W223" s="80"/>
      <c r="X223" s="83"/>
      <c r="AC223" s="16"/>
      <c r="AD223" s="16"/>
      <c r="AE223" s="16"/>
      <c r="AF223" s="16"/>
      <c r="AG223" s="16"/>
      <c r="BD223" s="17"/>
      <c r="BE223" s="17"/>
      <c r="BF223" s="17"/>
    </row>
    <row r="224" spans="1:59">
      <c r="A224" s="26"/>
      <c r="B224" s="33"/>
      <c r="C224" s="77" t="s">
        <v>284</v>
      </c>
      <c r="D224" s="78" t="s">
        <v>285</v>
      </c>
      <c r="E224" s="78" t="s">
        <v>223</v>
      </c>
      <c r="F224" s="78" t="s">
        <v>55</v>
      </c>
      <c r="G224" s="78" t="s">
        <v>56</v>
      </c>
      <c r="H224" s="78" t="s">
        <v>57</v>
      </c>
      <c r="I224" s="78" t="s">
        <v>58</v>
      </c>
      <c r="J224" s="86" t="s">
        <v>286</v>
      </c>
      <c r="K224" s="78" t="s">
        <v>60</v>
      </c>
      <c r="L224" s="49">
        <v>1</v>
      </c>
      <c r="M224" s="49" t="s">
        <v>61</v>
      </c>
      <c r="N224" s="50" t="s">
        <v>76</v>
      </c>
      <c r="O224" s="51">
        <v>1001</v>
      </c>
      <c r="P224" s="51">
        <v>9999999999</v>
      </c>
      <c r="Q224" s="52" t="s">
        <v>294</v>
      </c>
      <c r="R224" s="53">
        <v>300150</v>
      </c>
      <c r="S224" s="54">
        <v>165</v>
      </c>
      <c r="T224" s="55" t="s">
        <v>288</v>
      </c>
      <c r="U224" s="55" t="s">
        <v>65</v>
      </c>
      <c r="V224" s="81"/>
      <c r="W224" s="81"/>
      <c r="X224" s="84"/>
      <c r="AC224" s="16"/>
      <c r="AD224" s="16"/>
      <c r="AE224" s="16"/>
      <c r="AF224" s="16"/>
      <c r="AG224" s="16"/>
      <c r="BD224" s="17"/>
      <c r="BE224" s="17"/>
      <c r="BF224" s="17"/>
    </row>
    <row r="225" spans="1:59">
      <c r="B225" s="30"/>
      <c r="BD225" s="17"/>
      <c r="BE225" s="17"/>
      <c r="BF225" s="17"/>
      <c r="BG225" s="31"/>
    </row>
    <row r="226" spans="1:59" ht="20.25">
      <c r="A226" s="26"/>
      <c r="B226" s="41" t="s">
        <v>295</v>
      </c>
      <c r="C226" s="35"/>
      <c r="D226" s="42"/>
      <c r="E226" s="42"/>
      <c r="F226" s="42"/>
      <c r="G226" s="42"/>
      <c r="H226" s="42"/>
      <c r="I226" s="42"/>
      <c r="J226" s="43"/>
      <c r="K226" s="42"/>
      <c r="L226" s="42"/>
      <c r="M226" s="42"/>
      <c r="N226" s="42"/>
      <c r="O226" s="42"/>
      <c r="P226" s="42"/>
      <c r="Q226" s="42"/>
      <c r="R226" s="44"/>
      <c r="S226" s="44"/>
      <c r="T226" s="44"/>
      <c r="U226" s="36"/>
      <c r="V226" s="35"/>
      <c r="W226" s="35"/>
      <c r="X226" s="30"/>
      <c r="AC226" s="16"/>
      <c r="AD226" s="16"/>
      <c r="AE226" s="16"/>
      <c r="AF226" s="16"/>
      <c r="AG226" s="16"/>
      <c r="BD226" s="17"/>
      <c r="BE226" s="17"/>
      <c r="BF226" s="17"/>
      <c r="BG226" s="31"/>
    </row>
    <row r="227" spans="1:59">
      <c r="A227" s="26"/>
      <c r="B227" s="45" t="s">
        <v>296</v>
      </c>
      <c r="C227" s="34"/>
      <c r="D227" s="34"/>
      <c r="E227" s="35"/>
      <c r="F227" s="35"/>
      <c r="G227" s="35"/>
      <c r="H227" s="35"/>
      <c r="I227" s="35"/>
      <c r="J227" s="35"/>
      <c r="K227" s="35"/>
      <c r="L227" s="35"/>
      <c r="M227" s="35"/>
      <c r="N227" s="35"/>
      <c r="O227" s="35"/>
      <c r="P227" s="35"/>
      <c r="Q227" s="35"/>
      <c r="R227" s="36"/>
      <c r="S227" s="36"/>
      <c r="T227" s="36"/>
      <c r="U227" s="36"/>
      <c r="V227" s="35"/>
      <c r="W227" s="35"/>
      <c r="X227" s="30"/>
      <c r="AC227" s="16"/>
      <c r="AD227" s="16"/>
      <c r="AE227" s="16"/>
      <c r="AF227" s="16"/>
      <c r="AG227" s="16"/>
      <c r="BD227" s="17"/>
      <c r="BE227" s="17"/>
      <c r="BF227" s="17"/>
    </row>
    <row r="228" spans="1:59">
      <c r="A228" s="26"/>
      <c r="B228" s="45" t="s">
        <v>297</v>
      </c>
      <c r="C228" s="34"/>
      <c r="D228" s="34"/>
      <c r="E228" s="35"/>
      <c r="F228" s="35"/>
      <c r="G228" s="35"/>
      <c r="H228" s="35"/>
      <c r="I228" s="35"/>
      <c r="J228" s="35"/>
      <c r="K228" s="35"/>
      <c r="L228" s="35"/>
      <c r="M228" s="35"/>
      <c r="N228" s="35"/>
      <c r="O228" s="35"/>
      <c r="P228" s="35"/>
      <c r="Q228" s="35"/>
      <c r="R228" s="36"/>
      <c r="S228" s="36"/>
      <c r="T228" s="36"/>
      <c r="U228" s="36"/>
      <c r="V228" s="35"/>
      <c r="W228" s="35"/>
      <c r="X228" s="30"/>
      <c r="AC228" s="16"/>
      <c r="AD228" s="16"/>
      <c r="AE228" s="16"/>
      <c r="AF228" s="16"/>
      <c r="AG228" s="16"/>
      <c r="BD228" s="17"/>
      <c r="BE228" s="17"/>
      <c r="BF228" s="17"/>
    </row>
    <row r="229" spans="1:59">
      <c r="B229" s="30"/>
      <c r="BD229" s="17"/>
      <c r="BE229" s="17"/>
      <c r="BF229" s="17"/>
      <c r="BG229" s="31"/>
    </row>
    <row r="230" spans="1:59" ht="15.95" customHeight="1">
      <c r="A230" s="26"/>
      <c r="B230" s="33"/>
      <c r="C230" s="77" t="s">
        <v>298</v>
      </c>
      <c r="D230" s="78" t="s">
        <v>223</v>
      </c>
      <c r="E230" s="78" t="s">
        <v>140</v>
      </c>
      <c r="F230" s="78" t="s">
        <v>55</v>
      </c>
      <c r="G230" s="78" t="s">
        <v>56</v>
      </c>
      <c r="H230" s="78" t="s">
        <v>57</v>
      </c>
      <c r="I230" s="78" t="s">
        <v>58</v>
      </c>
      <c r="J230" s="85" t="s">
        <v>228</v>
      </c>
      <c r="K230" s="78" t="s">
        <v>299</v>
      </c>
      <c r="L230" s="49">
        <v>1</v>
      </c>
      <c r="M230" s="49" t="s">
        <v>61</v>
      </c>
      <c r="N230" s="50" t="s">
        <v>62</v>
      </c>
      <c r="O230" s="50">
        <v>300</v>
      </c>
      <c r="P230" s="51">
        <v>1000</v>
      </c>
      <c r="Q230" s="52" t="s">
        <v>95</v>
      </c>
      <c r="R230" s="53">
        <v>0</v>
      </c>
      <c r="S230" s="54">
        <v>55</v>
      </c>
      <c r="T230" s="55" t="s">
        <v>300</v>
      </c>
      <c r="U230" s="55" t="s">
        <v>65</v>
      </c>
      <c r="V230" s="79"/>
      <c r="W230" s="79"/>
      <c r="X230" s="82">
        <v>45310</v>
      </c>
      <c r="AC230" s="16"/>
      <c r="AD230" s="16"/>
      <c r="AE230" s="16"/>
      <c r="AF230" s="16"/>
      <c r="AG230" s="16"/>
      <c r="BD230" s="17"/>
      <c r="BE230" s="17"/>
      <c r="BF230" s="17"/>
    </row>
    <row r="231" spans="1:59">
      <c r="A231" s="26"/>
      <c r="B231" s="33"/>
      <c r="C231" s="77" t="s">
        <v>298</v>
      </c>
      <c r="D231" s="78" t="s">
        <v>223</v>
      </c>
      <c r="E231" s="78" t="s">
        <v>140</v>
      </c>
      <c r="F231" s="78" t="s">
        <v>55</v>
      </c>
      <c r="G231" s="78" t="s">
        <v>56</v>
      </c>
      <c r="H231" s="78" t="s">
        <v>57</v>
      </c>
      <c r="I231" s="78" t="s">
        <v>58</v>
      </c>
      <c r="J231" s="86" t="s">
        <v>228</v>
      </c>
      <c r="K231" s="78" t="s">
        <v>299</v>
      </c>
      <c r="L231" s="49">
        <v>1</v>
      </c>
      <c r="M231" s="49" t="s">
        <v>61</v>
      </c>
      <c r="N231" s="50" t="s">
        <v>66</v>
      </c>
      <c r="O231" s="51">
        <v>1001</v>
      </c>
      <c r="P231" s="51">
        <v>5000</v>
      </c>
      <c r="Q231" s="52" t="s">
        <v>97</v>
      </c>
      <c r="R231" s="53">
        <v>55000</v>
      </c>
      <c r="S231" s="54">
        <v>27.2</v>
      </c>
      <c r="T231" s="55" t="s">
        <v>300</v>
      </c>
      <c r="U231" s="55" t="s">
        <v>65</v>
      </c>
      <c r="V231" s="80"/>
      <c r="W231" s="80"/>
      <c r="X231" s="83">
        <v>45310</v>
      </c>
      <c r="AC231" s="16"/>
      <c r="AD231" s="16"/>
      <c r="AE231" s="16"/>
      <c r="AF231" s="16"/>
      <c r="AG231" s="16"/>
      <c r="BD231" s="17"/>
      <c r="BE231" s="17"/>
      <c r="BF231" s="17"/>
    </row>
    <row r="232" spans="1:59">
      <c r="A232" s="26"/>
      <c r="B232" s="33"/>
      <c r="C232" s="77" t="s">
        <v>298</v>
      </c>
      <c r="D232" s="78" t="s">
        <v>223</v>
      </c>
      <c r="E232" s="78" t="s">
        <v>140</v>
      </c>
      <c r="F232" s="78" t="s">
        <v>55</v>
      </c>
      <c r="G232" s="78" t="s">
        <v>56</v>
      </c>
      <c r="H232" s="78" t="s">
        <v>57</v>
      </c>
      <c r="I232" s="78" t="s">
        <v>58</v>
      </c>
      <c r="J232" s="86" t="s">
        <v>228</v>
      </c>
      <c r="K232" s="78" t="s">
        <v>299</v>
      </c>
      <c r="L232" s="49">
        <v>1</v>
      </c>
      <c r="M232" s="49" t="s">
        <v>61</v>
      </c>
      <c r="N232" s="50" t="s">
        <v>68</v>
      </c>
      <c r="O232" s="51">
        <v>5001</v>
      </c>
      <c r="P232" s="51">
        <v>10000</v>
      </c>
      <c r="Q232" s="52" t="s">
        <v>98</v>
      </c>
      <c r="R232" s="53">
        <v>163800</v>
      </c>
      <c r="S232" s="54">
        <v>16</v>
      </c>
      <c r="T232" s="55" t="s">
        <v>300</v>
      </c>
      <c r="U232" s="55" t="s">
        <v>65</v>
      </c>
      <c r="V232" s="80"/>
      <c r="W232" s="80"/>
      <c r="X232" s="83">
        <v>45310</v>
      </c>
      <c r="AC232" s="16"/>
      <c r="AD232" s="16"/>
      <c r="AE232" s="16"/>
      <c r="AF232" s="16"/>
      <c r="AG232" s="16"/>
      <c r="BD232" s="17"/>
      <c r="BE232" s="17"/>
      <c r="BF232" s="17"/>
    </row>
    <row r="233" spans="1:59">
      <c r="A233" s="26"/>
      <c r="B233" s="33"/>
      <c r="C233" s="77" t="s">
        <v>298</v>
      </c>
      <c r="D233" s="78" t="s">
        <v>223</v>
      </c>
      <c r="E233" s="78" t="s">
        <v>140</v>
      </c>
      <c r="F233" s="78" t="s">
        <v>55</v>
      </c>
      <c r="G233" s="78" t="s">
        <v>56</v>
      </c>
      <c r="H233" s="78" t="s">
        <v>57</v>
      </c>
      <c r="I233" s="78" t="s">
        <v>58</v>
      </c>
      <c r="J233" s="86" t="s">
        <v>228</v>
      </c>
      <c r="K233" s="78" t="s">
        <v>299</v>
      </c>
      <c r="L233" s="49">
        <v>1</v>
      </c>
      <c r="M233" s="49" t="s">
        <v>61</v>
      </c>
      <c r="N233" s="50" t="s">
        <v>70</v>
      </c>
      <c r="O233" s="51">
        <v>10001</v>
      </c>
      <c r="P233" s="51">
        <v>20000</v>
      </c>
      <c r="Q233" s="52" t="s">
        <v>99</v>
      </c>
      <c r="R233" s="53">
        <v>243800</v>
      </c>
      <c r="S233" s="54">
        <v>8.8000000000000007</v>
      </c>
      <c r="T233" s="55" t="s">
        <v>300</v>
      </c>
      <c r="U233" s="55" t="s">
        <v>65</v>
      </c>
      <c r="V233" s="80"/>
      <c r="W233" s="80"/>
      <c r="X233" s="83">
        <v>45310</v>
      </c>
      <c r="AC233" s="16"/>
      <c r="AD233" s="16"/>
      <c r="AE233" s="16"/>
      <c r="AF233" s="16"/>
      <c r="AG233" s="16"/>
      <c r="BD233" s="17"/>
      <c r="BE233" s="17"/>
      <c r="BF233" s="17"/>
    </row>
    <row r="234" spans="1:59">
      <c r="A234" s="26"/>
      <c r="B234" s="33"/>
      <c r="C234" s="77" t="s">
        <v>298</v>
      </c>
      <c r="D234" s="78" t="s">
        <v>223</v>
      </c>
      <c r="E234" s="78" t="s">
        <v>140</v>
      </c>
      <c r="F234" s="78" t="s">
        <v>55</v>
      </c>
      <c r="G234" s="78" t="s">
        <v>56</v>
      </c>
      <c r="H234" s="78" t="s">
        <v>57</v>
      </c>
      <c r="I234" s="78" t="s">
        <v>58</v>
      </c>
      <c r="J234" s="86" t="s">
        <v>228</v>
      </c>
      <c r="K234" s="78" t="s">
        <v>299</v>
      </c>
      <c r="L234" s="49">
        <v>1</v>
      </c>
      <c r="M234" s="49" t="s">
        <v>61</v>
      </c>
      <c r="N234" s="50" t="s">
        <v>72</v>
      </c>
      <c r="O234" s="51">
        <v>20001</v>
      </c>
      <c r="P234" s="51">
        <v>50000</v>
      </c>
      <c r="Q234" s="52" t="s">
        <v>100</v>
      </c>
      <c r="R234" s="53">
        <v>331800</v>
      </c>
      <c r="S234" s="54">
        <v>6</v>
      </c>
      <c r="T234" s="55" t="s">
        <v>300</v>
      </c>
      <c r="U234" s="55" t="s">
        <v>65</v>
      </c>
      <c r="V234" s="80"/>
      <c r="W234" s="80"/>
      <c r="X234" s="83">
        <v>45310</v>
      </c>
      <c r="AC234" s="16"/>
      <c r="AD234" s="16"/>
      <c r="AE234" s="16"/>
      <c r="AF234" s="16"/>
      <c r="AG234" s="16"/>
      <c r="BD234" s="17"/>
      <c r="BE234" s="17"/>
      <c r="BF234" s="17"/>
    </row>
    <row r="235" spans="1:59">
      <c r="A235" s="26"/>
      <c r="B235" s="33"/>
      <c r="C235" s="77" t="s">
        <v>298</v>
      </c>
      <c r="D235" s="78" t="s">
        <v>223</v>
      </c>
      <c r="E235" s="78" t="s">
        <v>140</v>
      </c>
      <c r="F235" s="78" t="s">
        <v>55</v>
      </c>
      <c r="G235" s="78" t="s">
        <v>56</v>
      </c>
      <c r="H235" s="78" t="s">
        <v>57</v>
      </c>
      <c r="I235" s="78" t="s">
        <v>58</v>
      </c>
      <c r="J235" s="86" t="s">
        <v>228</v>
      </c>
      <c r="K235" s="78" t="s">
        <v>299</v>
      </c>
      <c r="L235" s="49">
        <v>1</v>
      </c>
      <c r="M235" s="49" t="s">
        <v>61</v>
      </c>
      <c r="N235" s="50" t="s">
        <v>74</v>
      </c>
      <c r="O235" s="51">
        <v>50001</v>
      </c>
      <c r="P235" s="51">
        <v>100000</v>
      </c>
      <c r="Q235" s="52" t="s">
        <v>101</v>
      </c>
      <c r="R235" s="53">
        <v>511800</v>
      </c>
      <c r="S235" s="54">
        <v>5.2</v>
      </c>
      <c r="T235" s="55" t="s">
        <v>300</v>
      </c>
      <c r="U235" s="55" t="s">
        <v>65</v>
      </c>
      <c r="V235" s="80"/>
      <c r="W235" s="80"/>
      <c r="X235" s="83">
        <v>45310</v>
      </c>
      <c r="AC235" s="16"/>
      <c r="AD235" s="16"/>
      <c r="AE235" s="16"/>
      <c r="AF235" s="16"/>
      <c r="AG235" s="16"/>
      <c r="BD235" s="17"/>
      <c r="BE235" s="17"/>
      <c r="BF235" s="17"/>
    </row>
    <row r="236" spans="1:59">
      <c r="A236" s="26"/>
      <c r="B236" s="33"/>
      <c r="C236" s="77" t="s">
        <v>298</v>
      </c>
      <c r="D236" s="78" t="s">
        <v>223</v>
      </c>
      <c r="E236" s="78" t="s">
        <v>140</v>
      </c>
      <c r="F236" s="78" t="s">
        <v>55</v>
      </c>
      <c r="G236" s="78" t="s">
        <v>56</v>
      </c>
      <c r="H236" s="78" t="s">
        <v>57</v>
      </c>
      <c r="I236" s="78" t="s">
        <v>58</v>
      </c>
      <c r="J236" s="86" t="s">
        <v>228</v>
      </c>
      <c r="K236" s="78" t="s">
        <v>299</v>
      </c>
      <c r="L236" s="49">
        <v>1</v>
      </c>
      <c r="M236" s="49" t="s">
        <v>61</v>
      </c>
      <c r="N236" s="50" t="s">
        <v>76</v>
      </c>
      <c r="O236" s="51">
        <v>100001</v>
      </c>
      <c r="P236" s="51">
        <v>9999999999</v>
      </c>
      <c r="Q236" s="52" t="s">
        <v>102</v>
      </c>
      <c r="R236" s="53">
        <v>771800</v>
      </c>
      <c r="S236" s="54">
        <v>4.8</v>
      </c>
      <c r="T236" s="55" t="s">
        <v>300</v>
      </c>
      <c r="U236" s="55" t="s">
        <v>65</v>
      </c>
      <c r="V236" s="81"/>
      <c r="W236" s="81"/>
      <c r="X236" s="84">
        <v>45310</v>
      </c>
      <c r="AC236" s="16"/>
      <c r="AD236" s="16"/>
      <c r="AE236" s="16"/>
      <c r="AF236" s="16"/>
      <c r="AG236" s="16"/>
      <c r="BD236" s="17"/>
      <c r="BE236" s="17"/>
      <c r="BF236" s="17"/>
    </row>
    <row r="237" spans="1:59">
      <c r="B237" s="30"/>
      <c r="BD237" s="17"/>
      <c r="BE237" s="17"/>
      <c r="BF237" s="17"/>
      <c r="BG237" s="31"/>
    </row>
    <row r="238" spans="1:59" ht="20.25">
      <c r="A238" s="26"/>
      <c r="B238" s="41" t="s">
        <v>301</v>
      </c>
      <c r="C238" s="35"/>
      <c r="D238" s="42"/>
      <c r="E238" s="42"/>
      <c r="F238" s="42"/>
      <c r="G238" s="42"/>
      <c r="H238" s="42"/>
      <c r="I238" s="42"/>
      <c r="J238" s="43" t="s">
        <v>302</v>
      </c>
      <c r="K238" s="42"/>
      <c r="L238" s="42"/>
      <c r="M238" s="42"/>
      <c r="N238" s="42"/>
      <c r="O238" s="42"/>
      <c r="P238" s="42"/>
      <c r="Q238" s="42"/>
      <c r="R238" s="44"/>
      <c r="S238" s="44"/>
      <c r="T238" s="44"/>
      <c r="U238" s="36"/>
      <c r="V238" s="35"/>
      <c r="W238" s="35"/>
      <c r="X238" s="30"/>
      <c r="AC238" s="16"/>
      <c r="AD238" s="16"/>
      <c r="AE238" s="16"/>
      <c r="AF238" s="16"/>
      <c r="AG238" s="16"/>
      <c r="BD238" s="17"/>
      <c r="BE238" s="17"/>
      <c r="BF238" s="17"/>
      <c r="BG238" s="31"/>
    </row>
    <row r="239" spans="1:59">
      <c r="A239" s="26"/>
      <c r="B239" s="45" t="s">
        <v>303</v>
      </c>
      <c r="C239" s="34"/>
      <c r="D239" s="34"/>
      <c r="E239" s="35"/>
      <c r="F239" s="35"/>
      <c r="G239" s="35"/>
      <c r="H239" s="35"/>
      <c r="I239" s="35"/>
      <c r="J239" s="35"/>
      <c r="K239" s="35"/>
      <c r="L239" s="35"/>
      <c r="M239" s="35"/>
      <c r="N239" s="35"/>
      <c r="O239" s="35"/>
      <c r="P239" s="35"/>
      <c r="Q239" s="35"/>
      <c r="R239" s="36"/>
      <c r="S239" s="36"/>
      <c r="T239" s="36"/>
      <c r="U239" s="36"/>
      <c r="V239" s="35"/>
      <c r="W239" s="35"/>
      <c r="X239" s="30"/>
      <c r="AC239" s="16"/>
      <c r="AD239" s="16"/>
      <c r="AE239" s="16"/>
      <c r="AF239" s="16"/>
      <c r="AG239" s="16"/>
      <c r="BD239" s="17"/>
      <c r="BE239" s="17"/>
      <c r="BF239" s="17"/>
    </row>
    <row r="240" spans="1:59">
      <c r="A240" s="26"/>
      <c r="B240" s="45" t="s">
        <v>304</v>
      </c>
      <c r="C240" s="34"/>
      <c r="D240" s="34"/>
      <c r="E240" s="35"/>
      <c r="F240" s="35"/>
      <c r="G240" s="35"/>
      <c r="H240" s="35"/>
      <c r="I240" s="35"/>
      <c r="J240" s="35"/>
      <c r="K240" s="35"/>
      <c r="L240" s="35"/>
      <c r="M240" s="35"/>
      <c r="N240" s="35"/>
      <c r="O240" s="35"/>
      <c r="P240" s="35"/>
      <c r="Q240" s="35"/>
      <c r="R240" s="36"/>
      <c r="S240" s="36"/>
      <c r="T240" s="36"/>
      <c r="U240" s="36"/>
      <c r="V240" s="35"/>
      <c r="W240" s="35"/>
      <c r="X240" s="30"/>
      <c r="AC240" s="16"/>
      <c r="AD240" s="16"/>
      <c r="AE240" s="16"/>
      <c r="AF240" s="16"/>
      <c r="AG240" s="16"/>
      <c r="BD240" s="17"/>
      <c r="BE240" s="17"/>
      <c r="BF240" s="17"/>
    </row>
    <row r="241" spans="1:59">
      <c r="B241" s="30"/>
      <c r="BD241" s="17"/>
      <c r="BE241" s="17"/>
      <c r="BF241" s="17"/>
      <c r="BG241" s="31"/>
    </row>
    <row r="242" spans="1:59" ht="31.5">
      <c r="A242" s="26"/>
      <c r="B242" s="33"/>
      <c r="C242" s="46" t="s">
        <v>305</v>
      </c>
      <c r="D242" s="47" t="s">
        <v>306</v>
      </c>
      <c r="E242" s="47" t="s">
        <v>223</v>
      </c>
      <c r="F242" s="47" t="s">
        <v>55</v>
      </c>
      <c r="G242" s="47" t="s">
        <v>56</v>
      </c>
      <c r="H242" s="47" t="s">
        <v>57</v>
      </c>
      <c r="I242" s="47" t="s">
        <v>58</v>
      </c>
      <c r="J242" s="48" t="s">
        <v>228</v>
      </c>
      <c r="K242" s="47" t="s">
        <v>14</v>
      </c>
      <c r="L242" s="49" t="s">
        <v>307</v>
      </c>
      <c r="M242" s="49" t="s">
        <v>127</v>
      </c>
      <c r="N242" s="50"/>
      <c r="O242" s="50">
        <v>100</v>
      </c>
      <c r="P242" s="51">
        <v>100</v>
      </c>
      <c r="Q242" s="52">
        <v>5000</v>
      </c>
      <c r="R242" s="53"/>
      <c r="S242" s="54">
        <v>5000</v>
      </c>
      <c r="T242" s="55" t="s">
        <v>308</v>
      </c>
      <c r="U242" s="56" t="s">
        <v>302</v>
      </c>
      <c r="V242" s="57"/>
      <c r="W242" s="57"/>
      <c r="X242" s="58"/>
      <c r="BD242" s="17"/>
      <c r="BE242" s="17"/>
      <c r="BF242" s="17"/>
    </row>
    <row r="243" spans="1:59">
      <c r="B243" s="30"/>
      <c r="BD243" s="17"/>
      <c r="BE243" s="17"/>
      <c r="BF243" s="17"/>
      <c r="BG243" s="31"/>
    </row>
    <row r="244" spans="1:59" ht="23.25">
      <c r="A244" s="32" t="s">
        <v>22</v>
      </c>
      <c r="B244" s="33"/>
      <c r="C244" s="34"/>
      <c r="D244" s="34"/>
      <c r="E244" s="34"/>
      <c r="F244" s="34"/>
      <c r="G244" s="34"/>
      <c r="H244" s="34"/>
      <c r="I244" s="34"/>
      <c r="J244" s="34"/>
      <c r="K244" s="34"/>
      <c r="L244" s="35"/>
      <c r="M244" s="35"/>
      <c r="N244" s="35"/>
      <c r="O244" s="35"/>
      <c r="P244" s="35"/>
      <c r="Q244" s="35"/>
      <c r="R244" s="36"/>
      <c r="S244" s="36"/>
      <c r="T244" s="36"/>
      <c r="U244" s="36"/>
      <c r="V244" s="35"/>
      <c r="W244" s="35"/>
      <c r="X244" s="30"/>
      <c r="AC244" s="16"/>
      <c r="AD244" s="16"/>
      <c r="AE244" s="16"/>
      <c r="AF244" s="16"/>
      <c r="AG244" s="16"/>
      <c r="BD244" s="17"/>
      <c r="BE244" s="17"/>
      <c r="BF244" s="17"/>
    </row>
    <row r="245" spans="1:59">
      <c r="A245" s="26"/>
      <c r="B245" s="33"/>
      <c r="C245" s="34"/>
      <c r="D245" s="34"/>
      <c r="E245" s="34"/>
      <c r="F245" s="34"/>
      <c r="G245" s="34"/>
      <c r="H245" s="34"/>
      <c r="I245" s="34"/>
      <c r="J245" s="34"/>
      <c r="K245" s="34"/>
      <c r="L245" s="35"/>
      <c r="M245" s="35"/>
      <c r="N245" s="37"/>
      <c r="O245" s="38"/>
      <c r="P245" s="38"/>
      <c r="Q245" s="35"/>
      <c r="R245" s="39"/>
      <c r="S245" s="39"/>
      <c r="T245" s="40"/>
      <c r="U245" s="36"/>
      <c r="V245" s="35"/>
      <c r="W245" s="35"/>
      <c r="X245" s="30"/>
      <c r="AC245" s="16"/>
      <c r="AD245" s="16"/>
      <c r="AE245" s="16"/>
      <c r="AF245" s="16"/>
      <c r="AG245" s="16"/>
      <c r="BD245" s="17"/>
      <c r="BE245" s="17"/>
      <c r="BF245" s="17"/>
    </row>
    <row r="246" spans="1:59" ht="20.25">
      <c r="A246" s="26"/>
      <c r="B246" s="41" t="s">
        <v>22</v>
      </c>
      <c r="C246" s="35"/>
      <c r="D246" s="42"/>
      <c r="E246" s="42"/>
      <c r="F246" s="42"/>
      <c r="G246" s="42"/>
      <c r="H246" s="42"/>
      <c r="I246" s="42"/>
      <c r="J246" s="43"/>
      <c r="K246" s="42"/>
      <c r="L246" s="42"/>
      <c r="M246" s="42"/>
      <c r="N246" s="42"/>
      <c r="O246" s="42"/>
      <c r="P246" s="42"/>
      <c r="Q246" s="42"/>
      <c r="R246" s="44"/>
      <c r="S246" s="44"/>
      <c r="T246" s="44"/>
      <c r="U246" s="36"/>
      <c r="V246" s="35"/>
      <c r="W246" s="35"/>
      <c r="X246" s="30"/>
      <c r="AC246" s="16"/>
      <c r="AD246" s="16"/>
      <c r="AE246" s="16"/>
      <c r="AF246" s="16"/>
      <c r="AG246" s="16"/>
      <c r="BD246" s="17"/>
      <c r="BE246" s="17"/>
      <c r="BF246" s="17"/>
    </row>
    <row r="247" spans="1:59">
      <c r="A247" s="26"/>
      <c r="B247" s="45" t="s">
        <v>309</v>
      </c>
      <c r="C247" s="34"/>
      <c r="D247" s="34"/>
      <c r="E247" s="35"/>
      <c r="F247" s="35"/>
      <c r="G247" s="35"/>
      <c r="H247" s="35"/>
      <c r="I247" s="35"/>
      <c r="J247" s="35"/>
      <c r="K247" s="35"/>
      <c r="L247" s="35"/>
      <c r="M247" s="35"/>
      <c r="N247" s="35"/>
      <c r="O247" s="35"/>
      <c r="P247" s="35"/>
      <c r="Q247" s="35"/>
      <c r="R247" s="36"/>
      <c r="S247" s="36"/>
      <c r="T247" s="36"/>
      <c r="U247" s="36"/>
      <c r="V247" s="35"/>
      <c r="W247" s="35"/>
      <c r="X247" s="30"/>
      <c r="AC247" s="16"/>
      <c r="AD247" s="16"/>
      <c r="AE247" s="16"/>
      <c r="AF247" s="16"/>
      <c r="AG247" s="16"/>
      <c r="BD247" s="17"/>
      <c r="BE247" s="17"/>
      <c r="BF247" s="17"/>
    </row>
    <row r="248" spans="1:59" ht="18.75">
      <c r="A248" s="26"/>
      <c r="B248" s="45"/>
      <c r="C248" s="34"/>
      <c r="D248" s="34"/>
      <c r="E248" s="35"/>
      <c r="F248" s="35"/>
      <c r="G248" s="35"/>
      <c r="H248" s="35"/>
      <c r="I248" s="35"/>
      <c r="J248" s="35"/>
      <c r="K248" s="35"/>
      <c r="L248" s="35"/>
      <c r="M248" s="35"/>
      <c r="N248" s="35"/>
      <c r="O248" s="35"/>
      <c r="P248" s="35"/>
      <c r="Q248" s="35"/>
      <c r="R248" s="36"/>
      <c r="S248" s="36"/>
      <c r="T248" s="36"/>
      <c r="U248" s="36"/>
      <c r="V248" s="35"/>
      <c r="W248" s="35"/>
      <c r="X248" s="30"/>
      <c r="AC248" s="16"/>
      <c r="AD248" s="16"/>
      <c r="AE248" s="16"/>
      <c r="AF248" s="16"/>
      <c r="AG248" s="16"/>
      <c r="BD248" s="17"/>
      <c r="BE248" s="17"/>
      <c r="BF248" s="17"/>
    </row>
    <row r="249" spans="1:59" ht="18.75">
      <c r="B249" s="30"/>
      <c r="BD249" s="17"/>
      <c r="BE249" s="17"/>
      <c r="BF249" s="17"/>
      <c r="BG249" s="31"/>
    </row>
    <row r="250" spans="1:59" ht="15.95" customHeight="1">
      <c r="A250" s="26"/>
      <c r="B250" s="33"/>
      <c r="C250" s="77" t="s">
        <v>310</v>
      </c>
      <c r="D250" s="78" t="s">
        <v>22</v>
      </c>
      <c r="E250" s="78" t="s">
        <v>22</v>
      </c>
      <c r="F250" s="78" t="s">
        <v>55</v>
      </c>
      <c r="G250" s="78" t="s">
        <v>56</v>
      </c>
      <c r="H250" s="78" t="s">
        <v>57</v>
      </c>
      <c r="I250" s="78" t="s">
        <v>58</v>
      </c>
      <c r="J250" s="85" t="s">
        <v>126</v>
      </c>
      <c r="K250" s="78" t="s">
        <v>60</v>
      </c>
      <c r="L250" s="49">
        <v>1</v>
      </c>
      <c r="M250" s="49" t="s">
        <v>61</v>
      </c>
      <c r="N250" s="50" t="s">
        <v>62</v>
      </c>
      <c r="O250" s="50">
        <v>500</v>
      </c>
      <c r="P250" s="51">
        <v>1000</v>
      </c>
      <c r="Q250" s="52" t="s">
        <v>311</v>
      </c>
      <c r="R250" s="53">
        <v>0</v>
      </c>
      <c r="S250" s="54">
        <v>26</v>
      </c>
      <c r="T250" s="55" t="s">
        <v>309</v>
      </c>
      <c r="U250" s="55" t="s">
        <v>65</v>
      </c>
      <c r="V250" s="79"/>
      <c r="W250" s="79"/>
      <c r="X250" s="82"/>
      <c r="AC250" s="16"/>
      <c r="AD250" s="16"/>
      <c r="AE250" s="16"/>
      <c r="AF250" s="16"/>
      <c r="AG250" s="16"/>
      <c r="BD250" s="17"/>
      <c r="BE250" s="17"/>
      <c r="BF250" s="17"/>
    </row>
    <row r="251" spans="1:59" ht="18.75">
      <c r="A251" s="26"/>
      <c r="B251" s="33"/>
      <c r="C251" s="77" t="s">
        <v>310</v>
      </c>
      <c r="D251" s="78" t="s">
        <v>22</v>
      </c>
      <c r="E251" s="78" t="s">
        <v>22</v>
      </c>
      <c r="F251" s="78" t="s">
        <v>55</v>
      </c>
      <c r="G251" s="78" t="s">
        <v>56</v>
      </c>
      <c r="H251" s="78" t="s">
        <v>57</v>
      </c>
      <c r="I251" s="78" t="s">
        <v>58</v>
      </c>
      <c r="J251" s="86" t="s">
        <v>126</v>
      </c>
      <c r="K251" s="78" t="s">
        <v>60</v>
      </c>
      <c r="L251" s="49">
        <v>1</v>
      </c>
      <c r="M251" s="49" t="s">
        <v>61</v>
      </c>
      <c r="N251" s="50" t="s">
        <v>66</v>
      </c>
      <c r="O251" s="51">
        <v>1001</v>
      </c>
      <c r="P251" s="51">
        <v>5000</v>
      </c>
      <c r="Q251" s="52" t="s">
        <v>312</v>
      </c>
      <c r="R251" s="53">
        <v>26000</v>
      </c>
      <c r="S251" s="54">
        <v>13</v>
      </c>
      <c r="T251" s="55" t="s">
        <v>309</v>
      </c>
      <c r="U251" s="55" t="s">
        <v>65</v>
      </c>
      <c r="V251" s="80"/>
      <c r="W251" s="80"/>
      <c r="X251" s="83"/>
      <c r="AC251" s="16"/>
      <c r="AD251" s="16"/>
      <c r="AE251" s="16"/>
      <c r="AF251" s="16"/>
      <c r="AG251" s="16"/>
      <c r="BD251" s="17"/>
      <c r="BE251" s="17"/>
      <c r="BF251" s="17"/>
    </row>
    <row r="252" spans="1:59" ht="18.75">
      <c r="A252" s="26"/>
      <c r="B252" s="33"/>
      <c r="C252" s="77" t="s">
        <v>310</v>
      </c>
      <c r="D252" s="78" t="s">
        <v>22</v>
      </c>
      <c r="E252" s="78" t="s">
        <v>22</v>
      </c>
      <c r="F252" s="78" t="s">
        <v>55</v>
      </c>
      <c r="G252" s="78" t="s">
        <v>56</v>
      </c>
      <c r="H252" s="78" t="s">
        <v>57</v>
      </c>
      <c r="I252" s="78" t="s">
        <v>58</v>
      </c>
      <c r="J252" s="86" t="s">
        <v>126</v>
      </c>
      <c r="K252" s="78" t="s">
        <v>60</v>
      </c>
      <c r="L252" s="49">
        <v>1</v>
      </c>
      <c r="M252" s="49" t="s">
        <v>61</v>
      </c>
      <c r="N252" s="50" t="s">
        <v>68</v>
      </c>
      <c r="O252" s="51">
        <v>5001</v>
      </c>
      <c r="P252" s="51">
        <v>10000</v>
      </c>
      <c r="Q252" s="52" t="s">
        <v>313</v>
      </c>
      <c r="R252" s="53">
        <v>78000</v>
      </c>
      <c r="S252" s="54">
        <v>7</v>
      </c>
      <c r="T252" s="55" t="s">
        <v>309</v>
      </c>
      <c r="U252" s="55" t="s">
        <v>65</v>
      </c>
      <c r="V252" s="80"/>
      <c r="W252" s="80"/>
      <c r="X252" s="83"/>
      <c r="AC252" s="16"/>
      <c r="AD252" s="16"/>
      <c r="AE252" s="16"/>
      <c r="AF252" s="16"/>
      <c r="AG252" s="16"/>
      <c r="BD252" s="17"/>
      <c r="BE252" s="17"/>
      <c r="BF252" s="17"/>
    </row>
    <row r="253" spans="1:59" ht="18.75">
      <c r="A253" s="26"/>
      <c r="B253" s="33"/>
      <c r="C253" s="77" t="s">
        <v>310</v>
      </c>
      <c r="D253" s="78" t="s">
        <v>22</v>
      </c>
      <c r="E253" s="78" t="s">
        <v>22</v>
      </c>
      <c r="F253" s="78" t="s">
        <v>55</v>
      </c>
      <c r="G253" s="78" t="s">
        <v>56</v>
      </c>
      <c r="H253" s="78" t="s">
        <v>57</v>
      </c>
      <c r="I253" s="78" t="s">
        <v>58</v>
      </c>
      <c r="J253" s="86" t="s">
        <v>126</v>
      </c>
      <c r="K253" s="78" t="s">
        <v>60</v>
      </c>
      <c r="L253" s="49">
        <v>1</v>
      </c>
      <c r="M253" s="49" t="s">
        <v>61</v>
      </c>
      <c r="N253" s="50" t="s">
        <v>70</v>
      </c>
      <c r="O253" s="51">
        <v>10001</v>
      </c>
      <c r="P253" s="51">
        <v>20000</v>
      </c>
      <c r="Q253" s="52" t="s">
        <v>314</v>
      </c>
      <c r="R253" s="53">
        <v>113000</v>
      </c>
      <c r="S253" s="54">
        <v>4</v>
      </c>
      <c r="T253" s="55" t="s">
        <v>309</v>
      </c>
      <c r="U253" s="55" t="s">
        <v>65</v>
      </c>
      <c r="V253" s="80"/>
      <c r="W253" s="80"/>
      <c r="X253" s="83"/>
      <c r="AC253" s="16"/>
      <c r="AD253" s="16"/>
      <c r="AE253" s="16"/>
      <c r="AF253" s="16"/>
      <c r="AG253" s="16"/>
      <c r="BD253" s="17"/>
      <c r="BE253" s="17"/>
      <c r="BF253" s="17"/>
    </row>
    <row r="254" spans="1:59" ht="18.75">
      <c r="A254" s="26"/>
      <c r="B254" s="33"/>
      <c r="C254" s="77" t="s">
        <v>310</v>
      </c>
      <c r="D254" s="78" t="s">
        <v>22</v>
      </c>
      <c r="E254" s="78" t="s">
        <v>22</v>
      </c>
      <c r="F254" s="78" t="s">
        <v>55</v>
      </c>
      <c r="G254" s="78" t="s">
        <v>56</v>
      </c>
      <c r="H254" s="78" t="s">
        <v>57</v>
      </c>
      <c r="I254" s="78" t="s">
        <v>58</v>
      </c>
      <c r="J254" s="86" t="s">
        <v>126</v>
      </c>
      <c r="K254" s="78" t="s">
        <v>60</v>
      </c>
      <c r="L254" s="49">
        <v>1</v>
      </c>
      <c r="M254" s="49" t="s">
        <v>61</v>
      </c>
      <c r="N254" s="50" t="s">
        <v>72</v>
      </c>
      <c r="O254" s="51">
        <v>20001</v>
      </c>
      <c r="P254" s="51">
        <v>50000</v>
      </c>
      <c r="Q254" s="52" t="s">
        <v>315</v>
      </c>
      <c r="R254" s="53">
        <v>153000</v>
      </c>
      <c r="S254" s="54">
        <v>3.25</v>
      </c>
      <c r="T254" s="55" t="s">
        <v>309</v>
      </c>
      <c r="U254" s="55" t="s">
        <v>65</v>
      </c>
      <c r="V254" s="80"/>
      <c r="W254" s="80"/>
      <c r="X254" s="83"/>
      <c r="AC254" s="16"/>
      <c r="AD254" s="16"/>
      <c r="AE254" s="16"/>
      <c r="AF254" s="16"/>
      <c r="AG254" s="16"/>
      <c r="BD254" s="17"/>
      <c r="BE254" s="17"/>
      <c r="BF254" s="17"/>
    </row>
    <row r="255" spans="1:59" ht="18.75">
      <c r="A255" s="26"/>
      <c r="B255" s="33"/>
      <c r="C255" s="77" t="s">
        <v>310</v>
      </c>
      <c r="D255" s="78" t="s">
        <v>22</v>
      </c>
      <c r="E255" s="78" t="s">
        <v>22</v>
      </c>
      <c r="F255" s="78" t="s">
        <v>55</v>
      </c>
      <c r="G255" s="78" t="s">
        <v>56</v>
      </c>
      <c r="H255" s="78" t="s">
        <v>57</v>
      </c>
      <c r="I255" s="78" t="s">
        <v>58</v>
      </c>
      <c r="J255" s="86" t="s">
        <v>126</v>
      </c>
      <c r="K255" s="78" t="s">
        <v>60</v>
      </c>
      <c r="L255" s="49">
        <v>1</v>
      </c>
      <c r="M255" s="49" t="s">
        <v>61</v>
      </c>
      <c r="N255" s="50" t="s">
        <v>74</v>
      </c>
      <c r="O255" s="51">
        <v>50001</v>
      </c>
      <c r="P255" s="51">
        <v>100000</v>
      </c>
      <c r="Q255" s="52" t="s">
        <v>316</v>
      </c>
      <c r="R255" s="53">
        <v>250500</v>
      </c>
      <c r="S255" s="54">
        <v>2.75</v>
      </c>
      <c r="T255" s="55" t="s">
        <v>309</v>
      </c>
      <c r="U255" s="55" t="s">
        <v>65</v>
      </c>
      <c r="V255" s="80"/>
      <c r="W255" s="80"/>
      <c r="X255" s="83"/>
      <c r="AC255" s="16"/>
      <c r="AD255" s="16"/>
      <c r="AE255" s="16"/>
      <c r="AF255" s="16"/>
      <c r="AG255" s="16"/>
      <c r="BD255" s="17"/>
      <c r="BE255" s="17"/>
      <c r="BF255" s="17"/>
    </row>
    <row r="256" spans="1:59" ht="18.75">
      <c r="A256" s="26"/>
      <c r="B256" s="33"/>
      <c r="C256" s="77" t="s">
        <v>310</v>
      </c>
      <c r="D256" s="78" t="s">
        <v>22</v>
      </c>
      <c r="E256" s="78" t="s">
        <v>22</v>
      </c>
      <c r="F256" s="78" t="s">
        <v>55</v>
      </c>
      <c r="G256" s="78" t="s">
        <v>56</v>
      </c>
      <c r="H256" s="78" t="s">
        <v>57</v>
      </c>
      <c r="I256" s="78" t="s">
        <v>58</v>
      </c>
      <c r="J256" s="86" t="s">
        <v>126</v>
      </c>
      <c r="K256" s="78" t="s">
        <v>60</v>
      </c>
      <c r="L256" s="49">
        <v>1</v>
      </c>
      <c r="M256" s="49" t="s">
        <v>61</v>
      </c>
      <c r="N256" s="50" t="s">
        <v>76</v>
      </c>
      <c r="O256" s="51">
        <v>100001</v>
      </c>
      <c r="P256" s="51">
        <v>9999999999</v>
      </c>
      <c r="Q256" s="52" t="s">
        <v>317</v>
      </c>
      <c r="R256" s="53">
        <v>388000</v>
      </c>
      <c r="S256" s="54">
        <v>2.5</v>
      </c>
      <c r="T256" s="55" t="s">
        <v>309</v>
      </c>
      <c r="U256" s="55" t="s">
        <v>65</v>
      </c>
      <c r="V256" s="81"/>
      <c r="W256" s="81"/>
      <c r="X256" s="84"/>
      <c r="AC256" s="16"/>
      <c r="AD256" s="16"/>
      <c r="AE256" s="16"/>
      <c r="AF256" s="16"/>
      <c r="AG256" s="16"/>
      <c r="BD256" s="17"/>
      <c r="BE256" s="17"/>
      <c r="BF256" s="17"/>
    </row>
    <row r="257" spans="1:59" ht="18.75">
      <c r="B257" s="30"/>
      <c r="BD257" s="17"/>
      <c r="BE257" s="17"/>
      <c r="BF257" s="17"/>
      <c r="BG257" s="31"/>
    </row>
    <row r="258" spans="1:59" ht="20.25">
      <c r="A258" s="26"/>
      <c r="B258" s="41" t="s">
        <v>318</v>
      </c>
      <c r="C258" s="35"/>
      <c r="D258" s="42"/>
      <c r="E258" s="42"/>
      <c r="F258" s="42"/>
      <c r="G258" s="42"/>
      <c r="H258" s="42"/>
      <c r="I258" s="42"/>
      <c r="J258" s="43"/>
      <c r="K258" s="42"/>
      <c r="L258" s="42"/>
      <c r="M258" s="42"/>
      <c r="N258" s="42"/>
      <c r="O258" s="42"/>
      <c r="P258" s="42"/>
      <c r="Q258" s="42"/>
      <c r="R258" s="44"/>
      <c r="S258" s="44"/>
      <c r="T258" s="44"/>
      <c r="U258" s="36"/>
      <c r="V258" s="35"/>
      <c r="W258" s="35"/>
      <c r="X258" s="30"/>
      <c r="AC258" s="16"/>
      <c r="AD258" s="16"/>
      <c r="AE258" s="16"/>
      <c r="AF258" s="16"/>
      <c r="AG258" s="16"/>
      <c r="BD258" s="17"/>
      <c r="BE258" s="17"/>
      <c r="BF258" s="17"/>
      <c r="BG258" s="31"/>
    </row>
    <row r="259" spans="1:59" ht="18.75">
      <c r="A259" s="26"/>
      <c r="B259" s="45" t="s">
        <v>319</v>
      </c>
      <c r="C259" s="34"/>
      <c r="D259" s="34"/>
      <c r="E259" s="35"/>
      <c r="F259" s="35"/>
      <c r="G259" s="35"/>
      <c r="H259" s="35"/>
      <c r="I259" s="35"/>
      <c r="J259" s="35"/>
      <c r="K259" s="35"/>
      <c r="L259" s="35"/>
      <c r="M259" s="35"/>
      <c r="N259" s="35"/>
      <c r="O259" s="35"/>
      <c r="P259" s="35"/>
      <c r="Q259" s="35"/>
      <c r="R259" s="36"/>
      <c r="S259" s="36"/>
      <c r="T259" s="36"/>
      <c r="U259" s="36"/>
      <c r="V259" s="35"/>
      <c r="W259" s="35"/>
      <c r="X259" s="30"/>
      <c r="AC259" s="16"/>
      <c r="AD259" s="16"/>
      <c r="AE259" s="16"/>
      <c r="AF259" s="16"/>
      <c r="AG259" s="16"/>
      <c r="BD259" s="17"/>
      <c r="BE259" s="17"/>
      <c r="BF259" s="17"/>
    </row>
    <row r="260" spans="1:59" ht="18.75">
      <c r="A260" s="26"/>
      <c r="B260" s="45"/>
      <c r="C260" s="34"/>
      <c r="D260" s="34"/>
      <c r="E260" s="35"/>
      <c r="F260" s="35"/>
      <c r="G260" s="35"/>
      <c r="H260" s="35"/>
      <c r="I260" s="35"/>
      <c r="J260" s="35"/>
      <c r="K260" s="35"/>
      <c r="L260" s="35"/>
      <c r="M260" s="35"/>
      <c r="N260" s="35"/>
      <c r="O260" s="35"/>
      <c r="P260" s="35"/>
      <c r="Q260" s="35"/>
      <c r="R260" s="36"/>
      <c r="S260" s="36"/>
      <c r="T260" s="36"/>
      <c r="U260" s="36"/>
      <c r="V260" s="35"/>
      <c r="W260" s="35"/>
      <c r="X260" s="30"/>
      <c r="AC260" s="16"/>
      <c r="AD260" s="16"/>
      <c r="AE260" s="16"/>
      <c r="AF260" s="16"/>
      <c r="AG260" s="16"/>
      <c r="BD260" s="17"/>
      <c r="BE260" s="17"/>
      <c r="BF260" s="17"/>
    </row>
    <row r="261" spans="1:59" ht="18.75">
      <c r="B261" s="30"/>
      <c r="BD261" s="17"/>
      <c r="BE261" s="17"/>
      <c r="BF261" s="17"/>
      <c r="BG261" s="31"/>
    </row>
    <row r="262" spans="1:59" ht="15.95" customHeight="1">
      <c r="A262" s="26"/>
      <c r="B262" s="33"/>
      <c r="C262" s="77" t="s">
        <v>320</v>
      </c>
      <c r="D262" s="78" t="s">
        <v>321</v>
      </c>
      <c r="E262" s="78" t="s">
        <v>22</v>
      </c>
      <c r="F262" s="78" t="s">
        <v>55</v>
      </c>
      <c r="G262" s="78" t="s">
        <v>56</v>
      </c>
      <c r="H262" s="78" t="s">
        <v>322</v>
      </c>
      <c r="I262" s="78" t="s">
        <v>58</v>
      </c>
      <c r="J262" s="85" t="s">
        <v>126</v>
      </c>
      <c r="K262" s="78" t="s">
        <v>60</v>
      </c>
      <c r="L262" s="49" t="s">
        <v>307</v>
      </c>
      <c r="M262" s="49" t="s">
        <v>61</v>
      </c>
      <c r="N262" s="50" t="s">
        <v>62</v>
      </c>
      <c r="O262" s="50">
        <v>500</v>
      </c>
      <c r="P262" s="51">
        <v>1000</v>
      </c>
      <c r="Q262" s="52" t="s">
        <v>323</v>
      </c>
      <c r="R262" s="53">
        <v>0</v>
      </c>
      <c r="S262" s="54">
        <v>39</v>
      </c>
      <c r="T262" s="55" t="s">
        <v>319</v>
      </c>
      <c r="U262" s="55" t="s">
        <v>65</v>
      </c>
      <c r="V262" s="79"/>
      <c r="W262" s="79"/>
      <c r="X262" s="82"/>
      <c r="AC262" s="16"/>
      <c r="AD262" s="16"/>
      <c r="AE262" s="16"/>
      <c r="AF262" s="16"/>
      <c r="AG262" s="16"/>
      <c r="BD262" s="17"/>
      <c r="BE262" s="17"/>
      <c r="BF262" s="17"/>
    </row>
    <row r="263" spans="1:59" ht="18.75">
      <c r="A263" s="26"/>
      <c r="B263" s="33"/>
      <c r="C263" s="77" t="s">
        <v>320</v>
      </c>
      <c r="D263" s="78" t="s">
        <v>321</v>
      </c>
      <c r="E263" s="78" t="s">
        <v>22</v>
      </c>
      <c r="F263" s="78" t="s">
        <v>55</v>
      </c>
      <c r="G263" s="78" t="s">
        <v>56</v>
      </c>
      <c r="H263" s="78" t="s">
        <v>322</v>
      </c>
      <c r="I263" s="78" t="s">
        <v>58</v>
      </c>
      <c r="J263" s="86" t="s">
        <v>126</v>
      </c>
      <c r="K263" s="78" t="s">
        <v>60</v>
      </c>
      <c r="L263" s="49" t="s">
        <v>307</v>
      </c>
      <c r="M263" s="49" t="s">
        <v>61</v>
      </c>
      <c r="N263" s="50" t="s">
        <v>66</v>
      </c>
      <c r="O263" s="51">
        <v>1001</v>
      </c>
      <c r="P263" s="51">
        <v>5000</v>
      </c>
      <c r="Q263" s="52" t="s">
        <v>324</v>
      </c>
      <c r="R263" s="53">
        <v>39000</v>
      </c>
      <c r="S263" s="54">
        <v>19.5</v>
      </c>
      <c r="T263" s="55" t="s">
        <v>319</v>
      </c>
      <c r="U263" s="55" t="s">
        <v>65</v>
      </c>
      <c r="V263" s="80"/>
      <c r="W263" s="80"/>
      <c r="X263" s="83"/>
      <c r="AC263" s="16"/>
      <c r="AD263" s="16"/>
      <c r="AE263" s="16"/>
      <c r="AF263" s="16"/>
      <c r="AG263" s="16"/>
      <c r="BD263" s="17"/>
      <c r="BE263" s="17"/>
      <c r="BF263" s="17"/>
    </row>
    <row r="264" spans="1:59" ht="18.75">
      <c r="A264" s="26"/>
      <c r="B264" s="33"/>
      <c r="C264" s="77" t="s">
        <v>320</v>
      </c>
      <c r="D264" s="78" t="s">
        <v>321</v>
      </c>
      <c r="E264" s="78" t="s">
        <v>22</v>
      </c>
      <c r="F264" s="78" t="s">
        <v>55</v>
      </c>
      <c r="G264" s="78" t="s">
        <v>56</v>
      </c>
      <c r="H264" s="78" t="s">
        <v>322</v>
      </c>
      <c r="I264" s="78" t="s">
        <v>58</v>
      </c>
      <c r="J264" s="86" t="s">
        <v>126</v>
      </c>
      <c r="K264" s="78" t="s">
        <v>60</v>
      </c>
      <c r="L264" s="49" t="s">
        <v>307</v>
      </c>
      <c r="M264" s="49" t="s">
        <v>61</v>
      </c>
      <c r="N264" s="50" t="s">
        <v>68</v>
      </c>
      <c r="O264" s="51">
        <v>5001</v>
      </c>
      <c r="P264" s="51">
        <v>10000</v>
      </c>
      <c r="Q264" s="52" t="s">
        <v>325</v>
      </c>
      <c r="R264" s="53">
        <v>117000</v>
      </c>
      <c r="S264" s="54">
        <v>10.5</v>
      </c>
      <c r="T264" s="55" t="s">
        <v>319</v>
      </c>
      <c r="U264" s="55" t="s">
        <v>65</v>
      </c>
      <c r="V264" s="80"/>
      <c r="W264" s="80"/>
      <c r="X264" s="83"/>
      <c r="AC264" s="16"/>
      <c r="AD264" s="16"/>
      <c r="AE264" s="16"/>
      <c r="AF264" s="16"/>
      <c r="AG264" s="16"/>
      <c r="BD264" s="17"/>
      <c r="BE264" s="17"/>
      <c r="BF264" s="17"/>
    </row>
    <row r="265" spans="1:59" ht="18.75">
      <c r="A265" s="26"/>
      <c r="B265" s="33"/>
      <c r="C265" s="77" t="s">
        <v>320</v>
      </c>
      <c r="D265" s="78" t="s">
        <v>321</v>
      </c>
      <c r="E265" s="78" t="s">
        <v>22</v>
      </c>
      <c r="F265" s="78" t="s">
        <v>55</v>
      </c>
      <c r="G265" s="78" t="s">
        <v>56</v>
      </c>
      <c r="H265" s="78" t="s">
        <v>322</v>
      </c>
      <c r="I265" s="78" t="s">
        <v>58</v>
      </c>
      <c r="J265" s="86" t="s">
        <v>126</v>
      </c>
      <c r="K265" s="78" t="s">
        <v>60</v>
      </c>
      <c r="L265" s="49" t="s">
        <v>307</v>
      </c>
      <c r="M265" s="49" t="s">
        <v>61</v>
      </c>
      <c r="N265" s="50" t="s">
        <v>70</v>
      </c>
      <c r="O265" s="51">
        <v>10001</v>
      </c>
      <c r="P265" s="51">
        <v>20000</v>
      </c>
      <c r="Q265" s="52" t="s">
        <v>326</v>
      </c>
      <c r="R265" s="53">
        <v>169500</v>
      </c>
      <c r="S265" s="54">
        <v>6</v>
      </c>
      <c r="T265" s="55" t="s">
        <v>319</v>
      </c>
      <c r="U265" s="55" t="s">
        <v>65</v>
      </c>
      <c r="V265" s="80"/>
      <c r="W265" s="80"/>
      <c r="X265" s="83"/>
      <c r="AC265" s="16"/>
      <c r="AD265" s="16"/>
      <c r="AE265" s="16"/>
      <c r="AF265" s="16"/>
      <c r="AG265" s="16"/>
      <c r="BD265" s="17"/>
      <c r="BE265" s="17"/>
      <c r="BF265" s="17"/>
    </row>
    <row r="266" spans="1:59" ht="18.75">
      <c r="A266" s="26"/>
      <c r="B266" s="33"/>
      <c r="C266" s="77" t="s">
        <v>320</v>
      </c>
      <c r="D266" s="78" t="s">
        <v>321</v>
      </c>
      <c r="E266" s="78" t="s">
        <v>22</v>
      </c>
      <c r="F266" s="78" t="s">
        <v>55</v>
      </c>
      <c r="G266" s="78" t="s">
        <v>56</v>
      </c>
      <c r="H266" s="78" t="s">
        <v>322</v>
      </c>
      <c r="I266" s="78" t="s">
        <v>58</v>
      </c>
      <c r="J266" s="86" t="s">
        <v>126</v>
      </c>
      <c r="K266" s="78" t="s">
        <v>60</v>
      </c>
      <c r="L266" s="49" t="s">
        <v>307</v>
      </c>
      <c r="M266" s="49" t="s">
        <v>61</v>
      </c>
      <c r="N266" s="50" t="s">
        <v>72</v>
      </c>
      <c r="O266" s="51">
        <v>20001</v>
      </c>
      <c r="P266" s="51">
        <v>50000</v>
      </c>
      <c r="Q266" s="52" t="s">
        <v>327</v>
      </c>
      <c r="R266" s="53">
        <v>229500</v>
      </c>
      <c r="S266" s="54">
        <v>4.88</v>
      </c>
      <c r="T266" s="55" t="s">
        <v>319</v>
      </c>
      <c r="U266" s="55" t="s">
        <v>65</v>
      </c>
      <c r="V266" s="80"/>
      <c r="W266" s="80"/>
      <c r="X266" s="83"/>
      <c r="AC266" s="16"/>
      <c r="AD266" s="16"/>
      <c r="AE266" s="16"/>
      <c r="AF266" s="16"/>
      <c r="AG266" s="16"/>
      <c r="BD266" s="17"/>
      <c r="BE266" s="17"/>
      <c r="BF266" s="17"/>
    </row>
    <row r="267" spans="1:59" ht="18.75">
      <c r="A267" s="26"/>
      <c r="B267" s="33"/>
      <c r="C267" s="77" t="s">
        <v>320</v>
      </c>
      <c r="D267" s="78" t="s">
        <v>321</v>
      </c>
      <c r="E267" s="78" t="s">
        <v>22</v>
      </c>
      <c r="F267" s="78" t="s">
        <v>55</v>
      </c>
      <c r="G267" s="78" t="s">
        <v>56</v>
      </c>
      <c r="H267" s="78" t="s">
        <v>322</v>
      </c>
      <c r="I267" s="78" t="s">
        <v>58</v>
      </c>
      <c r="J267" s="86" t="s">
        <v>126</v>
      </c>
      <c r="K267" s="78" t="s">
        <v>60</v>
      </c>
      <c r="L267" s="49" t="s">
        <v>307</v>
      </c>
      <c r="M267" s="49" t="s">
        <v>61</v>
      </c>
      <c r="N267" s="50" t="s">
        <v>74</v>
      </c>
      <c r="O267" s="51">
        <v>50001</v>
      </c>
      <c r="P267" s="51">
        <v>100000</v>
      </c>
      <c r="Q267" s="52" t="s">
        <v>328</v>
      </c>
      <c r="R267" s="53">
        <v>375900</v>
      </c>
      <c r="S267" s="54">
        <v>4.13</v>
      </c>
      <c r="T267" s="55" t="s">
        <v>319</v>
      </c>
      <c r="U267" s="55" t="s">
        <v>65</v>
      </c>
      <c r="V267" s="80"/>
      <c r="W267" s="80"/>
      <c r="X267" s="83"/>
      <c r="AC267" s="16"/>
      <c r="AD267" s="16"/>
      <c r="AE267" s="16"/>
      <c r="AF267" s="16"/>
      <c r="AG267" s="16"/>
      <c r="BD267" s="17"/>
      <c r="BE267" s="17"/>
      <c r="BF267" s="17"/>
    </row>
    <row r="268" spans="1:59" ht="18.75">
      <c r="A268" s="26"/>
      <c r="B268" s="33"/>
      <c r="C268" s="77" t="s">
        <v>320</v>
      </c>
      <c r="D268" s="78" t="s">
        <v>321</v>
      </c>
      <c r="E268" s="78" t="s">
        <v>22</v>
      </c>
      <c r="F268" s="78" t="s">
        <v>55</v>
      </c>
      <c r="G268" s="78" t="s">
        <v>56</v>
      </c>
      <c r="H268" s="78" t="s">
        <v>322</v>
      </c>
      <c r="I268" s="78" t="s">
        <v>58</v>
      </c>
      <c r="J268" s="86" t="s">
        <v>126</v>
      </c>
      <c r="K268" s="78" t="s">
        <v>60</v>
      </c>
      <c r="L268" s="49" t="s">
        <v>307</v>
      </c>
      <c r="M268" s="49" t="s">
        <v>61</v>
      </c>
      <c r="N268" s="50" t="s">
        <v>76</v>
      </c>
      <c r="O268" s="51">
        <v>100001</v>
      </c>
      <c r="P268" s="51">
        <v>9999999999</v>
      </c>
      <c r="Q268" s="52" t="s">
        <v>329</v>
      </c>
      <c r="R268" s="53">
        <v>582400</v>
      </c>
      <c r="S268" s="54">
        <v>3.75</v>
      </c>
      <c r="T268" s="55" t="s">
        <v>319</v>
      </c>
      <c r="U268" s="55" t="s">
        <v>65</v>
      </c>
      <c r="V268" s="81"/>
      <c r="W268" s="81"/>
      <c r="X268" s="84"/>
      <c r="AC268" s="16"/>
      <c r="AD268" s="16"/>
      <c r="AE268" s="16"/>
      <c r="AF268" s="16"/>
      <c r="AG268" s="16"/>
      <c r="BD268" s="17"/>
      <c r="BE268" s="17"/>
      <c r="BF268" s="17"/>
    </row>
    <row r="269" spans="1:59" ht="18.75">
      <c r="B269" s="30"/>
      <c r="BD269" s="17"/>
      <c r="BE269" s="17"/>
      <c r="BF269" s="17"/>
      <c r="BG269" s="31"/>
    </row>
    <row r="270" spans="1:59" ht="20.25">
      <c r="A270" s="26"/>
      <c r="B270" s="41" t="s">
        <v>330</v>
      </c>
      <c r="C270" s="35"/>
      <c r="D270" s="42"/>
      <c r="E270" s="42"/>
      <c r="F270" s="42"/>
      <c r="G270" s="42"/>
      <c r="H270" s="42"/>
      <c r="I270" s="42"/>
      <c r="J270" s="43"/>
      <c r="K270" s="42"/>
      <c r="L270" s="42"/>
      <c r="M270" s="42"/>
      <c r="N270" s="42"/>
      <c r="O270" s="42"/>
      <c r="P270" s="42"/>
      <c r="Q270" s="42"/>
      <c r="R270" s="44"/>
      <c r="S270" s="44"/>
      <c r="T270" s="44"/>
      <c r="U270" s="36"/>
      <c r="V270" s="35"/>
      <c r="W270" s="35"/>
      <c r="X270" s="30"/>
      <c r="AC270" s="16"/>
      <c r="AD270" s="16"/>
      <c r="AE270" s="16"/>
      <c r="AF270" s="16"/>
      <c r="AG270" s="16"/>
      <c r="BD270" s="17"/>
      <c r="BE270" s="17"/>
      <c r="BF270" s="17"/>
      <c r="BG270" s="31"/>
    </row>
    <row r="271" spans="1:59" ht="18.75">
      <c r="A271" s="26"/>
      <c r="B271" s="45" t="s">
        <v>331</v>
      </c>
      <c r="C271" s="34"/>
      <c r="D271" s="34"/>
      <c r="E271" s="35"/>
      <c r="F271" s="35"/>
      <c r="G271" s="35"/>
      <c r="H271" s="35"/>
      <c r="I271" s="35"/>
      <c r="J271" s="35"/>
      <c r="K271" s="35"/>
      <c r="L271" s="35"/>
      <c r="M271" s="35"/>
      <c r="N271" s="35"/>
      <c r="O271" s="35"/>
      <c r="P271" s="35"/>
      <c r="Q271" s="35"/>
      <c r="R271" s="36"/>
      <c r="S271" s="36"/>
      <c r="T271" s="36"/>
      <c r="U271" s="36"/>
      <c r="V271" s="35"/>
      <c r="W271" s="35"/>
      <c r="X271" s="30"/>
      <c r="AC271" s="16"/>
      <c r="AD271" s="16"/>
      <c r="AE271" s="16"/>
      <c r="AF271" s="16"/>
      <c r="AG271" s="16"/>
      <c r="BD271" s="17"/>
      <c r="BE271" s="17"/>
      <c r="BF271" s="17"/>
    </row>
    <row r="272" spans="1:59" ht="18.75">
      <c r="A272" s="26"/>
      <c r="B272" s="45"/>
      <c r="C272" s="34"/>
      <c r="D272" s="34"/>
      <c r="E272" s="35"/>
      <c r="F272" s="35"/>
      <c r="G272" s="35"/>
      <c r="H272" s="35"/>
      <c r="I272" s="35"/>
      <c r="J272" s="35"/>
      <c r="K272" s="35"/>
      <c r="L272" s="35"/>
      <c r="M272" s="35"/>
      <c r="N272" s="35"/>
      <c r="O272" s="35"/>
      <c r="P272" s="35"/>
      <c r="Q272" s="35"/>
      <c r="R272" s="36"/>
      <c r="S272" s="36"/>
      <c r="T272" s="36"/>
      <c r="U272" s="36"/>
      <c r="V272" s="35"/>
      <c r="W272" s="35"/>
      <c r="X272" s="30"/>
      <c r="AC272" s="16"/>
      <c r="AD272" s="16"/>
      <c r="AE272" s="16"/>
      <c r="AF272" s="16"/>
      <c r="AG272" s="16"/>
      <c r="BD272" s="17"/>
      <c r="BE272" s="17"/>
      <c r="BF272" s="17"/>
    </row>
    <row r="273" spans="1:59" ht="18.75">
      <c r="B273" s="30"/>
      <c r="BD273" s="17"/>
      <c r="BE273" s="17"/>
      <c r="BF273" s="17"/>
      <c r="BG273" s="31"/>
    </row>
    <row r="274" spans="1:59" ht="15.95" customHeight="1">
      <c r="A274" s="26"/>
      <c r="B274" s="33"/>
      <c r="C274" s="77" t="s">
        <v>332</v>
      </c>
      <c r="D274" s="78" t="s">
        <v>333</v>
      </c>
      <c r="E274" s="78" t="s">
        <v>22</v>
      </c>
      <c r="F274" s="78" t="s">
        <v>55</v>
      </c>
      <c r="G274" s="78" t="s">
        <v>56</v>
      </c>
      <c r="H274" s="78" t="s">
        <v>57</v>
      </c>
      <c r="I274" s="78" t="s">
        <v>334</v>
      </c>
      <c r="J274" s="85" t="s">
        <v>126</v>
      </c>
      <c r="K274" s="78" t="s">
        <v>60</v>
      </c>
      <c r="L274" s="49">
        <v>1</v>
      </c>
      <c r="M274" s="49" t="s">
        <v>61</v>
      </c>
      <c r="N274" s="50" t="s">
        <v>62</v>
      </c>
      <c r="O274" s="50">
        <v>500</v>
      </c>
      <c r="P274" s="51">
        <v>1000</v>
      </c>
      <c r="Q274" s="52" t="s">
        <v>335</v>
      </c>
      <c r="R274" s="53">
        <v>0</v>
      </c>
      <c r="S274" s="54">
        <v>12.87</v>
      </c>
      <c r="T274" s="55" t="s">
        <v>331</v>
      </c>
      <c r="U274" s="55" t="s">
        <v>65</v>
      </c>
      <c r="V274" s="79"/>
      <c r="W274" s="79"/>
      <c r="X274" s="82"/>
      <c r="AC274" s="16"/>
      <c r="AD274" s="16"/>
      <c r="AE274" s="16"/>
      <c r="AF274" s="16"/>
      <c r="AG274" s="16"/>
      <c r="BD274" s="17"/>
      <c r="BE274" s="17"/>
      <c r="BF274" s="17"/>
    </row>
    <row r="275" spans="1:59" ht="18.75">
      <c r="A275" s="26"/>
      <c r="B275" s="33"/>
      <c r="C275" s="77" t="s">
        <v>332</v>
      </c>
      <c r="D275" s="78" t="s">
        <v>333</v>
      </c>
      <c r="E275" s="78" t="s">
        <v>22</v>
      </c>
      <c r="F275" s="78" t="s">
        <v>55</v>
      </c>
      <c r="G275" s="78" t="s">
        <v>56</v>
      </c>
      <c r="H275" s="78" t="s">
        <v>57</v>
      </c>
      <c r="I275" s="78" t="s">
        <v>334</v>
      </c>
      <c r="J275" s="86" t="s">
        <v>126</v>
      </c>
      <c r="K275" s="78" t="s">
        <v>60</v>
      </c>
      <c r="L275" s="49">
        <v>1</v>
      </c>
      <c r="M275" s="49" t="s">
        <v>61</v>
      </c>
      <c r="N275" s="50" t="s">
        <v>66</v>
      </c>
      <c r="O275" s="51">
        <v>1001</v>
      </c>
      <c r="P275" s="51">
        <v>5000</v>
      </c>
      <c r="Q275" s="52" t="s">
        <v>336</v>
      </c>
      <c r="R275" s="53">
        <v>12870</v>
      </c>
      <c r="S275" s="54">
        <v>6.44</v>
      </c>
      <c r="T275" s="55" t="s">
        <v>331</v>
      </c>
      <c r="U275" s="55" t="s">
        <v>65</v>
      </c>
      <c r="V275" s="80"/>
      <c r="W275" s="80"/>
      <c r="X275" s="83"/>
      <c r="AC275" s="16"/>
      <c r="AD275" s="16"/>
      <c r="AE275" s="16"/>
      <c r="AF275" s="16"/>
      <c r="AG275" s="16"/>
      <c r="BD275" s="17"/>
      <c r="BE275" s="17"/>
      <c r="BF275" s="17"/>
    </row>
    <row r="276" spans="1:59" ht="18.75">
      <c r="A276" s="26"/>
      <c r="B276" s="33"/>
      <c r="C276" s="77" t="s">
        <v>332</v>
      </c>
      <c r="D276" s="78" t="s">
        <v>333</v>
      </c>
      <c r="E276" s="78" t="s">
        <v>22</v>
      </c>
      <c r="F276" s="78" t="s">
        <v>55</v>
      </c>
      <c r="G276" s="78" t="s">
        <v>56</v>
      </c>
      <c r="H276" s="78" t="s">
        <v>57</v>
      </c>
      <c r="I276" s="78" t="s">
        <v>334</v>
      </c>
      <c r="J276" s="86" t="s">
        <v>126</v>
      </c>
      <c r="K276" s="78" t="s">
        <v>60</v>
      </c>
      <c r="L276" s="49">
        <v>1</v>
      </c>
      <c r="M276" s="49" t="s">
        <v>61</v>
      </c>
      <c r="N276" s="50" t="s">
        <v>68</v>
      </c>
      <c r="O276" s="51">
        <v>5001</v>
      </c>
      <c r="P276" s="51">
        <v>10000</v>
      </c>
      <c r="Q276" s="52" t="s">
        <v>337</v>
      </c>
      <c r="R276" s="53">
        <v>38630</v>
      </c>
      <c r="S276" s="54">
        <v>3.47</v>
      </c>
      <c r="T276" s="55" t="s">
        <v>331</v>
      </c>
      <c r="U276" s="55" t="s">
        <v>65</v>
      </c>
      <c r="V276" s="80"/>
      <c r="W276" s="80"/>
      <c r="X276" s="83"/>
      <c r="AC276" s="16"/>
      <c r="AD276" s="16"/>
      <c r="AE276" s="16"/>
      <c r="AF276" s="16"/>
      <c r="AG276" s="16"/>
      <c r="BD276" s="17"/>
      <c r="BE276" s="17"/>
      <c r="BF276" s="17"/>
    </row>
    <row r="277" spans="1:59" ht="18.75">
      <c r="A277" s="26"/>
      <c r="B277" s="33"/>
      <c r="C277" s="77" t="s">
        <v>332</v>
      </c>
      <c r="D277" s="78" t="s">
        <v>333</v>
      </c>
      <c r="E277" s="78" t="s">
        <v>22</v>
      </c>
      <c r="F277" s="78" t="s">
        <v>55</v>
      </c>
      <c r="G277" s="78" t="s">
        <v>56</v>
      </c>
      <c r="H277" s="78" t="s">
        <v>57</v>
      </c>
      <c r="I277" s="78" t="s">
        <v>334</v>
      </c>
      <c r="J277" s="86" t="s">
        <v>126</v>
      </c>
      <c r="K277" s="78" t="s">
        <v>60</v>
      </c>
      <c r="L277" s="49">
        <v>1</v>
      </c>
      <c r="M277" s="49" t="s">
        <v>61</v>
      </c>
      <c r="N277" s="50" t="s">
        <v>70</v>
      </c>
      <c r="O277" s="51">
        <v>10001</v>
      </c>
      <c r="P277" s="51">
        <v>20000</v>
      </c>
      <c r="Q277" s="52" t="s">
        <v>338</v>
      </c>
      <c r="R277" s="53">
        <v>55980</v>
      </c>
      <c r="S277" s="54">
        <v>1.98</v>
      </c>
      <c r="T277" s="55" t="s">
        <v>331</v>
      </c>
      <c r="U277" s="55" t="s">
        <v>65</v>
      </c>
      <c r="V277" s="80"/>
      <c r="W277" s="80"/>
      <c r="X277" s="83"/>
      <c r="AC277" s="16"/>
      <c r="AD277" s="16"/>
      <c r="AE277" s="16"/>
      <c r="AF277" s="16"/>
      <c r="AG277" s="16"/>
      <c r="BD277" s="17"/>
      <c r="BE277" s="17"/>
      <c r="BF277" s="17"/>
    </row>
    <row r="278" spans="1:59" ht="18.75">
      <c r="A278" s="26"/>
      <c r="B278" s="33"/>
      <c r="C278" s="77" t="s">
        <v>332</v>
      </c>
      <c r="D278" s="78" t="s">
        <v>333</v>
      </c>
      <c r="E278" s="78" t="s">
        <v>22</v>
      </c>
      <c r="F278" s="78" t="s">
        <v>55</v>
      </c>
      <c r="G278" s="78" t="s">
        <v>56</v>
      </c>
      <c r="H278" s="78" t="s">
        <v>57</v>
      </c>
      <c r="I278" s="78" t="s">
        <v>334</v>
      </c>
      <c r="J278" s="86" t="s">
        <v>126</v>
      </c>
      <c r="K278" s="78" t="s">
        <v>60</v>
      </c>
      <c r="L278" s="49">
        <v>1</v>
      </c>
      <c r="M278" s="49" t="s">
        <v>61</v>
      </c>
      <c r="N278" s="50" t="s">
        <v>72</v>
      </c>
      <c r="O278" s="51">
        <v>20001</v>
      </c>
      <c r="P278" s="51">
        <v>50000</v>
      </c>
      <c r="Q278" s="52" t="s">
        <v>339</v>
      </c>
      <c r="R278" s="53">
        <v>75780</v>
      </c>
      <c r="S278" s="54">
        <v>1.61</v>
      </c>
      <c r="T278" s="55" t="s">
        <v>331</v>
      </c>
      <c r="U278" s="55" t="s">
        <v>65</v>
      </c>
      <c r="V278" s="80"/>
      <c r="W278" s="80"/>
      <c r="X278" s="83"/>
      <c r="AC278" s="16"/>
      <c r="AD278" s="16"/>
      <c r="AE278" s="16"/>
      <c r="AF278" s="16"/>
      <c r="AG278" s="16"/>
      <c r="BD278" s="17"/>
      <c r="BE278" s="17"/>
      <c r="BF278" s="17"/>
    </row>
    <row r="279" spans="1:59" ht="18.75">
      <c r="A279" s="26"/>
      <c r="B279" s="33"/>
      <c r="C279" s="77" t="s">
        <v>332</v>
      </c>
      <c r="D279" s="78" t="s">
        <v>333</v>
      </c>
      <c r="E279" s="78" t="s">
        <v>22</v>
      </c>
      <c r="F279" s="78" t="s">
        <v>55</v>
      </c>
      <c r="G279" s="78" t="s">
        <v>56</v>
      </c>
      <c r="H279" s="78" t="s">
        <v>57</v>
      </c>
      <c r="I279" s="78" t="s">
        <v>334</v>
      </c>
      <c r="J279" s="86" t="s">
        <v>126</v>
      </c>
      <c r="K279" s="78" t="s">
        <v>60</v>
      </c>
      <c r="L279" s="49">
        <v>1</v>
      </c>
      <c r="M279" s="49" t="s">
        <v>61</v>
      </c>
      <c r="N279" s="50" t="s">
        <v>74</v>
      </c>
      <c r="O279" s="51">
        <v>50001</v>
      </c>
      <c r="P279" s="51">
        <v>100000</v>
      </c>
      <c r="Q279" s="52" t="s">
        <v>340</v>
      </c>
      <c r="R279" s="53">
        <v>124080</v>
      </c>
      <c r="S279" s="54">
        <v>1.36</v>
      </c>
      <c r="T279" s="55" t="s">
        <v>331</v>
      </c>
      <c r="U279" s="55" t="s">
        <v>65</v>
      </c>
      <c r="V279" s="80"/>
      <c r="W279" s="80"/>
      <c r="X279" s="83"/>
      <c r="AC279" s="16"/>
      <c r="AD279" s="16"/>
      <c r="AE279" s="16"/>
      <c r="AF279" s="16"/>
      <c r="AG279" s="16"/>
      <c r="BD279" s="17"/>
      <c r="BE279" s="17"/>
      <c r="BF279" s="17"/>
    </row>
    <row r="280" spans="1:59" ht="18.75">
      <c r="A280" s="26"/>
      <c r="B280" s="33"/>
      <c r="C280" s="77" t="s">
        <v>332</v>
      </c>
      <c r="D280" s="78" t="s">
        <v>333</v>
      </c>
      <c r="E280" s="78" t="s">
        <v>22</v>
      </c>
      <c r="F280" s="78" t="s">
        <v>55</v>
      </c>
      <c r="G280" s="78" t="s">
        <v>56</v>
      </c>
      <c r="H280" s="78" t="s">
        <v>57</v>
      </c>
      <c r="I280" s="78" t="s">
        <v>334</v>
      </c>
      <c r="J280" s="86" t="s">
        <v>126</v>
      </c>
      <c r="K280" s="78" t="s">
        <v>60</v>
      </c>
      <c r="L280" s="49">
        <v>1</v>
      </c>
      <c r="M280" s="49" t="s">
        <v>61</v>
      </c>
      <c r="N280" s="50" t="s">
        <v>76</v>
      </c>
      <c r="O280" s="51">
        <v>100001</v>
      </c>
      <c r="P280" s="51">
        <v>9999999999</v>
      </c>
      <c r="Q280" s="52" t="s">
        <v>341</v>
      </c>
      <c r="R280" s="53">
        <v>192080</v>
      </c>
      <c r="S280" s="54">
        <v>1.24</v>
      </c>
      <c r="T280" s="55" t="s">
        <v>331</v>
      </c>
      <c r="U280" s="55" t="s">
        <v>65</v>
      </c>
      <c r="V280" s="81"/>
      <c r="W280" s="81"/>
      <c r="X280" s="84"/>
      <c r="AC280" s="16"/>
      <c r="AD280" s="16"/>
      <c r="AE280" s="16"/>
      <c r="AF280" s="16"/>
      <c r="AG280" s="16"/>
      <c r="BD280" s="17"/>
      <c r="BE280" s="17"/>
      <c r="BF280" s="17"/>
    </row>
    <row r="281" spans="1:59" ht="18.75">
      <c r="B281" s="30"/>
      <c r="BD281" s="17"/>
      <c r="BE281" s="17"/>
      <c r="BF281" s="17"/>
      <c r="BG281" s="31"/>
    </row>
    <row r="282" spans="1:59" ht="20.25">
      <c r="A282" s="26"/>
      <c r="B282" s="41" t="s">
        <v>342</v>
      </c>
      <c r="C282" s="35"/>
      <c r="D282" s="42"/>
      <c r="E282" s="42"/>
      <c r="F282" s="42"/>
      <c r="G282" s="42"/>
      <c r="H282" s="42"/>
      <c r="I282" s="42"/>
      <c r="J282" s="43"/>
      <c r="K282" s="42"/>
      <c r="L282" s="42"/>
      <c r="M282" s="42"/>
      <c r="N282" s="42"/>
      <c r="O282" s="42"/>
      <c r="P282" s="42"/>
      <c r="Q282" s="42"/>
      <c r="R282" s="44"/>
      <c r="S282" s="44"/>
      <c r="T282" s="44"/>
      <c r="U282" s="36"/>
      <c r="V282" s="35"/>
      <c r="W282" s="35"/>
      <c r="X282" s="30"/>
      <c r="AC282" s="16"/>
      <c r="AD282" s="16"/>
      <c r="AE282" s="16"/>
      <c r="AF282" s="16"/>
      <c r="AG282" s="16"/>
      <c r="BD282" s="17"/>
      <c r="BE282" s="17"/>
      <c r="BF282" s="17"/>
      <c r="BG282" s="31"/>
    </row>
    <row r="283" spans="1:59" ht="18.75">
      <c r="A283" s="26"/>
      <c r="B283" s="45" t="s">
        <v>343</v>
      </c>
      <c r="C283" s="34"/>
      <c r="D283" s="34"/>
      <c r="E283" s="35"/>
      <c r="F283" s="35"/>
      <c r="G283" s="35"/>
      <c r="H283" s="35"/>
      <c r="I283" s="35"/>
      <c r="J283" s="35"/>
      <c r="K283" s="35"/>
      <c r="L283" s="35"/>
      <c r="M283" s="35"/>
      <c r="N283" s="35"/>
      <c r="O283" s="35"/>
      <c r="P283" s="35"/>
      <c r="Q283" s="35"/>
      <c r="R283" s="36"/>
      <c r="S283" s="36"/>
      <c r="T283" s="36"/>
      <c r="U283" s="36"/>
      <c r="V283" s="35"/>
      <c r="W283" s="35"/>
      <c r="X283" s="30"/>
      <c r="AC283" s="16"/>
      <c r="AD283" s="16"/>
      <c r="AE283" s="16"/>
      <c r="AF283" s="16"/>
      <c r="AG283" s="16"/>
      <c r="BD283" s="17"/>
      <c r="BE283" s="17"/>
      <c r="BF283" s="17"/>
    </row>
    <row r="284" spans="1:59" ht="18.75">
      <c r="A284" s="26"/>
      <c r="B284" s="45"/>
      <c r="C284" s="34"/>
      <c r="D284" s="34"/>
      <c r="E284" s="35"/>
      <c r="F284" s="35"/>
      <c r="G284" s="35"/>
      <c r="H284" s="35"/>
      <c r="I284" s="35"/>
      <c r="J284" s="35"/>
      <c r="K284" s="35"/>
      <c r="L284" s="35"/>
      <c r="M284" s="35"/>
      <c r="N284" s="35"/>
      <c r="O284" s="35"/>
      <c r="P284" s="35"/>
      <c r="Q284" s="35"/>
      <c r="R284" s="36"/>
      <c r="S284" s="36"/>
      <c r="T284" s="36"/>
      <c r="U284" s="36"/>
      <c r="V284" s="35"/>
      <c r="W284" s="35"/>
      <c r="X284" s="30"/>
      <c r="AC284" s="16"/>
      <c r="AD284" s="16"/>
      <c r="AE284" s="16"/>
      <c r="AF284" s="16"/>
      <c r="AG284" s="16"/>
      <c r="BD284" s="17"/>
      <c r="BE284" s="17"/>
      <c r="BF284" s="17"/>
    </row>
    <row r="285" spans="1:59" ht="18.75">
      <c r="B285" s="30"/>
      <c r="BD285" s="17"/>
      <c r="BE285" s="17"/>
      <c r="BF285" s="17"/>
      <c r="BG285" s="31"/>
    </row>
    <row r="286" spans="1:59" ht="31.5">
      <c r="A286" s="26"/>
      <c r="B286" s="33"/>
      <c r="C286" s="46" t="s">
        <v>344</v>
      </c>
      <c r="D286" s="47" t="s">
        <v>345</v>
      </c>
      <c r="E286" s="47" t="s">
        <v>22</v>
      </c>
      <c r="F286" s="47" t="s">
        <v>55</v>
      </c>
      <c r="G286" s="47" t="s">
        <v>56</v>
      </c>
      <c r="H286" s="47" t="s">
        <v>131</v>
      </c>
      <c r="I286" s="47" t="s">
        <v>58</v>
      </c>
      <c r="J286" s="48"/>
      <c r="K286" s="47" t="s">
        <v>60</v>
      </c>
      <c r="L286" s="49">
        <v>1</v>
      </c>
      <c r="M286" s="49" t="s">
        <v>127</v>
      </c>
      <c r="N286" s="50"/>
      <c r="O286" s="50"/>
      <c r="P286" s="51"/>
      <c r="Q286" s="52">
        <v>0</v>
      </c>
      <c r="R286" s="53"/>
      <c r="S286" s="54">
        <v>0</v>
      </c>
      <c r="T286" s="55" t="s">
        <v>346</v>
      </c>
      <c r="U286" s="56" t="s">
        <v>65</v>
      </c>
      <c r="V286" s="57"/>
      <c r="W286" s="57"/>
      <c r="X286" s="58"/>
      <c r="BD286" s="17"/>
      <c r="BE286" s="17"/>
      <c r="BF286" s="17"/>
    </row>
    <row r="287" spans="1:59" ht="31.5">
      <c r="A287" s="26"/>
      <c r="B287" s="33"/>
      <c r="C287" s="46" t="s">
        <v>347</v>
      </c>
      <c r="D287" s="47" t="s">
        <v>348</v>
      </c>
      <c r="E287" s="47" t="s">
        <v>22</v>
      </c>
      <c r="F287" s="47" t="s">
        <v>55</v>
      </c>
      <c r="G287" s="47" t="s">
        <v>56</v>
      </c>
      <c r="H287" s="47" t="s">
        <v>131</v>
      </c>
      <c r="I287" s="47" t="s">
        <v>58</v>
      </c>
      <c r="J287" s="48"/>
      <c r="K287" s="47" t="s">
        <v>60</v>
      </c>
      <c r="L287" s="49">
        <v>1</v>
      </c>
      <c r="M287" s="49" t="s">
        <v>127</v>
      </c>
      <c r="N287" s="50"/>
      <c r="O287" s="50"/>
      <c r="P287" s="51"/>
      <c r="Q287" s="52">
        <v>10000</v>
      </c>
      <c r="R287" s="53"/>
      <c r="S287" s="54">
        <v>10000</v>
      </c>
      <c r="T287" s="55" t="s">
        <v>349</v>
      </c>
      <c r="U287" s="56" t="s">
        <v>65</v>
      </c>
      <c r="V287" s="57"/>
      <c r="W287" s="57"/>
      <c r="X287" s="58"/>
      <c r="BD287" s="17"/>
      <c r="BE287" s="17"/>
      <c r="BF287" s="17"/>
    </row>
    <row r="288" spans="1:59" ht="31.5">
      <c r="A288" s="26"/>
      <c r="B288" s="33"/>
      <c r="C288" s="46" t="s">
        <v>350</v>
      </c>
      <c r="D288" s="47" t="s">
        <v>345</v>
      </c>
      <c r="E288" s="47" t="s">
        <v>22</v>
      </c>
      <c r="F288" s="47" t="s">
        <v>55</v>
      </c>
      <c r="G288" s="47" t="s">
        <v>56</v>
      </c>
      <c r="H288" s="47" t="s">
        <v>131</v>
      </c>
      <c r="I288" s="47" t="s">
        <v>58</v>
      </c>
      <c r="J288" s="48"/>
      <c r="K288" s="47" t="s">
        <v>60</v>
      </c>
      <c r="L288" s="49">
        <v>1</v>
      </c>
      <c r="M288" s="49" t="s">
        <v>127</v>
      </c>
      <c r="N288" s="50"/>
      <c r="O288" s="50"/>
      <c r="P288" s="51"/>
      <c r="Q288" s="52">
        <v>0</v>
      </c>
      <c r="R288" s="53"/>
      <c r="S288" s="54">
        <v>0</v>
      </c>
      <c r="T288" s="55" t="s">
        <v>351</v>
      </c>
      <c r="U288" s="56" t="s">
        <v>65</v>
      </c>
      <c r="V288" s="57"/>
      <c r="W288" s="57"/>
      <c r="X288" s="58"/>
      <c r="BD288" s="17"/>
      <c r="BE288" s="17"/>
      <c r="BF288" s="17"/>
    </row>
    <row r="289" spans="1:59" ht="31.5">
      <c r="A289" s="26"/>
      <c r="B289" s="33"/>
      <c r="C289" s="46" t="s">
        <v>352</v>
      </c>
      <c r="D289" s="47" t="s">
        <v>348</v>
      </c>
      <c r="E289" s="47" t="s">
        <v>22</v>
      </c>
      <c r="F289" s="47" t="s">
        <v>55</v>
      </c>
      <c r="G289" s="47" t="s">
        <v>56</v>
      </c>
      <c r="H289" s="47" t="s">
        <v>131</v>
      </c>
      <c r="I289" s="47" t="s">
        <v>58</v>
      </c>
      <c r="J289" s="48"/>
      <c r="K289" s="47" t="s">
        <v>60</v>
      </c>
      <c r="L289" s="49">
        <v>1</v>
      </c>
      <c r="M289" s="49" t="s">
        <v>127</v>
      </c>
      <c r="N289" s="50"/>
      <c r="O289" s="50"/>
      <c r="P289" s="51"/>
      <c r="Q289" s="52">
        <v>10000</v>
      </c>
      <c r="R289" s="53"/>
      <c r="S289" s="54">
        <v>10000</v>
      </c>
      <c r="T289" s="55" t="s">
        <v>353</v>
      </c>
      <c r="U289" s="56" t="s">
        <v>65</v>
      </c>
      <c r="V289" s="57"/>
      <c r="W289" s="57"/>
      <c r="X289" s="58"/>
      <c r="BD289" s="17"/>
      <c r="BE289" s="17"/>
      <c r="BF289" s="17"/>
    </row>
    <row r="290" spans="1:59" ht="18.75">
      <c r="B290" s="30"/>
      <c r="BD290" s="17"/>
      <c r="BE290" s="17"/>
      <c r="BF290" s="17"/>
      <c r="BG290" s="31"/>
    </row>
    <row r="291" spans="1:59" ht="20.25">
      <c r="A291" s="26"/>
      <c r="B291" s="41" t="s">
        <v>354</v>
      </c>
      <c r="C291" s="35"/>
      <c r="D291" s="42"/>
      <c r="E291" s="42"/>
      <c r="F291" s="42"/>
      <c r="G291" s="42"/>
      <c r="H291" s="42"/>
      <c r="I291" s="42"/>
      <c r="J291" s="43"/>
      <c r="K291" s="42"/>
      <c r="L291" s="42"/>
      <c r="M291" s="42"/>
      <c r="N291" s="42"/>
      <c r="O291" s="42"/>
      <c r="P291" s="42"/>
      <c r="Q291" s="42"/>
      <c r="R291" s="44"/>
      <c r="S291" s="44"/>
      <c r="T291" s="44"/>
      <c r="U291" s="36"/>
      <c r="V291" s="35"/>
      <c r="W291" s="35"/>
      <c r="X291" s="30"/>
      <c r="AC291" s="16"/>
      <c r="AD291" s="16"/>
      <c r="AE291" s="16"/>
      <c r="AF291" s="16"/>
      <c r="AG291" s="16"/>
      <c r="BD291" s="17"/>
      <c r="BE291" s="17"/>
      <c r="BF291" s="17"/>
      <c r="BG291" s="31"/>
    </row>
    <row r="292" spans="1:59" ht="18.75">
      <c r="A292" s="26"/>
      <c r="B292" s="45" t="s">
        <v>355</v>
      </c>
      <c r="C292" s="34"/>
      <c r="D292" s="34"/>
      <c r="E292" s="35"/>
      <c r="F292" s="35"/>
      <c r="G292" s="35"/>
      <c r="H292" s="35"/>
      <c r="I292" s="35"/>
      <c r="J292" s="35"/>
      <c r="K292" s="35"/>
      <c r="L292" s="35"/>
      <c r="M292" s="35"/>
      <c r="N292" s="35"/>
      <c r="O292" s="35"/>
      <c r="P292" s="35"/>
      <c r="Q292" s="35"/>
      <c r="R292" s="36"/>
      <c r="S292" s="36"/>
      <c r="T292" s="36"/>
      <c r="U292" s="36"/>
      <c r="V292" s="35"/>
      <c r="W292" s="35"/>
      <c r="X292" s="30"/>
      <c r="AC292" s="16"/>
      <c r="AD292" s="16"/>
      <c r="AE292" s="16"/>
      <c r="AF292" s="16"/>
      <c r="AG292" s="16"/>
      <c r="BD292" s="17"/>
      <c r="BE292" s="17"/>
      <c r="BF292" s="17"/>
    </row>
    <row r="293" spans="1:59" ht="18.75">
      <c r="A293" s="26"/>
      <c r="B293" s="45" t="s">
        <v>356</v>
      </c>
      <c r="C293" s="34"/>
      <c r="D293" s="34"/>
      <c r="E293" s="35"/>
      <c r="F293" s="35"/>
      <c r="G293" s="35"/>
      <c r="H293" s="35"/>
      <c r="I293" s="35"/>
      <c r="J293" s="35"/>
      <c r="K293" s="35"/>
      <c r="L293" s="35"/>
      <c r="M293" s="35"/>
      <c r="N293" s="35"/>
      <c r="O293" s="35"/>
      <c r="P293" s="35"/>
      <c r="Q293" s="35"/>
      <c r="R293" s="36"/>
      <c r="S293" s="36"/>
      <c r="T293" s="36"/>
      <c r="U293" s="36"/>
      <c r="V293" s="35"/>
      <c r="W293" s="35"/>
      <c r="X293" s="30"/>
      <c r="AC293" s="16"/>
      <c r="AD293" s="16"/>
      <c r="AE293" s="16"/>
      <c r="AF293" s="16"/>
      <c r="AG293" s="16"/>
      <c r="BD293" s="17"/>
      <c r="BE293" s="17"/>
      <c r="BF293" s="17"/>
    </row>
    <row r="294" spans="1:59" ht="18.75">
      <c r="B294" s="30"/>
      <c r="BD294" s="17"/>
      <c r="BE294" s="17"/>
      <c r="BF294" s="17"/>
      <c r="BG294" s="31"/>
    </row>
    <row r="295" spans="1:59" ht="15.95" customHeight="1">
      <c r="A295" s="26"/>
      <c r="B295" s="33"/>
      <c r="C295" s="77" t="s">
        <v>357</v>
      </c>
      <c r="D295" s="78" t="s">
        <v>358</v>
      </c>
      <c r="E295" s="78" t="s">
        <v>22</v>
      </c>
      <c r="F295" s="78" t="s">
        <v>55</v>
      </c>
      <c r="G295" s="78" t="s">
        <v>56</v>
      </c>
      <c r="H295" s="78" t="s">
        <v>57</v>
      </c>
      <c r="I295" s="78" t="s">
        <v>58</v>
      </c>
      <c r="J295" s="85" t="s">
        <v>187</v>
      </c>
      <c r="K295" s="78" t="s">
        <v>60</v>
      </c>
      <c r="L295" s="49">
        <v>1</v>
      </c>
      <c r="M295" s="49" t="s">
        <v>61</v>
      </c>
      <c r="N295" s="50" t="s">
        <v>62</v>
      </c>
      <c r="O295" s="50">
        <v>5</v>
      </c>
      <c r="P295" s="51">
        <v>10</v>
      </c>
      <c r="Q295" s="52" t="s">
        <v>188</v>
      </c>
      <c r="R295" s="53">
        <v>0</v>
      </c>
      <c r="S295" s="54">
        <v>1050</v>
      </c>
      <c r="T295" s="55" t="s">
        <v>359</v>
      </c>
      <c r="U295" s="55" t="s">
        <v>65</v>
      </c>
      <c r="V295" s="79"/>
      <c r="W295" s="79"/>
      <c r="X295" s="82"/>
      <c r="AC295" s="16"/>
      <c r="AD295" s="16"/>
      <c r="AE295" s="16"/>
      <c r="AF295" s="16"/>
      <c r="AG295" s="16"/>
      <c r="BD295" s="17"/>
      <c r="BE295" s="17"/>
      <c r="BF295" s="17"/>
    </row>
    <row r="296" spans="1:59" ht="18.75">
      <c r="A296" s="26"/>
      <c r="B296" s="33"/>
      <c r="C296" s="77" t="s">
        <v>357</v>
      </c>
      <c r="D296" s="78" t="s">
        <v>358</v>
      </c>
      <c r="E296" s="78" t="s">
        <v>22</v>
      </c>
      <c r="F296" s="78" t="s">
        <v>55</v>
      </c>
      <c r="G296" s="78" t="s">
        <v>56</v>
      </c>
      <c r="H296" s="78" t="s">
        <v>57</v>
      </c>
      <c r="I296" s="78" t="s">
        <v>58</v>
      </c>
      <c r="J296" s="86" t="s">
        <v>187</v>
      </c>
      <c r="K296" s="78" t="s">
        <v>60</v>
      </c>
      <c r="L296" s="49">
        <v>1</v>
      </c>
      <c r="M296" s="49" t="s">
        <v>61</v>
      </c>
      <c r="N296" s="50" t="s">
        <v>66</v>
      </c>
      <c r="O296" s="51">
        <v>11</v>
      </c>
      <c r="P296" s="51">
        <v>50</v>
      </c>
      <c r="Q296" s="52" t="s">
        <v>190</v>
      </c>
      <c r="R296" s="53">
        <v>10500</v>
      </c>
      <c r="S296" s="54">
        <v>690</v>
      </c>
      <c r="T296" s="55" t="s">
        <v>359</v>
      </c>
      <c r="U296" s="55" t="s">
        <v>65</v>
      </c>
      <c r="V296" s="80"/>
      <c r="W296" s="80"/>
      <c r="X296" s="83"/>
      <c r="AC296" s="16"/>
      <c r="AD296" s="16"/>
      <c r="AE296" s="16"/>
      <c r="AF296" s="16"/>
      <c r="AG296" s="16"/>
      <c r="BD296" s="17"/>
      <c r="BE296" s="17"/>
      <c r="BF296" s="17"/>
    </row>
    <row r="297" spans="1:59" ht="18.75">
      <c r="A297" s="26"/>
      <c r="B297" s="33"/>
      <c r="C297" s="77" t="s">
        <v>357</v>
      </c>
      <c r="D297" s="78" t="s">
        <v>358</v>
      </c>
      <c r="E297" s="78" t="s">
        <v>22</v>
      </c>
      <c r="F297" s="78" t="s">
        <v>55</v>
      </c>
      <c r="G297" s="78" t="s">
        <v>56</v>
      </c>
      <c r="H297" s="78" t="s">
        <v>57</v>
      </c>
      <c r="I297" s="78" t="s">
        <v>58</v>
      </c>
      <c r="J297" s="86" t="s">
        <v>187</v>
      </c>
      <c r="K297" s="78" t="s">
        <v>60</v>
      </c>
      <c r="L297" s="49">
        <v>1</v>
      </c>
      <c r="M297" s="49" t="s">
        <v>61</v>
      </c>
      <c r="N297" s="50" t="s">
        <v>68</v>
      </c>
      <c r="O297" s="51">
        <v>51</v>
      </c>
      <c r="P297" s="51">
        <v>100</v>
      </c>
      <c r="Q297" s="52" t="s">
        <v>191</v>
      </c>
      <c r="R297" s="53">
        <v>38100</v>
      </c>
      <c r="S297" s="54">
        <v>470</v>
      </c>
      <c r="T297" s="55" t="s">
        <v>359</v>
      </c>
      <c r="U297" s="55" t="s">
        <v>65</v>
      </c>
      <c r="V297" s="80"/>
      <c r="W297" s="80"/>
      <c r="X297" s="83"/>
      <c r="AC297" s="16"/>
      <c r="AD297" s="16"/>
      <c r="AE297" s="16"/>
      <c r="AF297" s="16"/>
      <c r="AG297" s="16"/>
      <c r="BD297" s="17"/>
      <c r="BE297" s="17"/>
      <c r="BF297" s="17"/>
    </row>
    <row r="298" spans="1:59" ht="18.75">
      <c r="A298" s="26"/>
      <c r="B298" s="33"/>
      <c r="C298" s="77" t="s">
        <v>357</v>
      </c>
      <c r="D298" s="78" t="s">
        <v>358</v>
      </c>
      <c r="E298" s="78" t="s">
        <v>22</v>
      </c>
      <c r="F298" s="78" t="s">
        <v>55</v>
      </c>
      <c r="G298" s="78" t="s">
        <v>56</v>
      </c>
      <c r="H298" s="78" t="s">
        <v>57</v>
      </c>
      <c r="I298" s="78" t="s">
        <v>58</v>
      </c>
      <c r="J298" s="86" t="s">
        <v>187</v>
      </c>
      <c r="K298" s="78" t="s">
        <v>60</v>
      </c>
      <c r="L298" s="49">
        <v>1</v>
      </c>
      <c r="M298" s="49" t="s">
        <v>61</v>
      </c>
      <c r="N298" s="50" t="s">
        <v>70</v>
      </c>
      <c r="O298" s="51">
        <v>101</v>
      </c>
      <c r="P298" s="51">
        <v>200</v>
      </c>
      <c r="Q298" s="52" t="s">
        <v>192</v>
      </c>
      <c r="R298" s="53">
        <v>61600</v>
      </c>
      <c r="S298" s="54">
        <v>335</v>
      </c>
      <c r="T298" s="55" t="s">
        <v>359</v>
      </c>
      <c r="U298" s="55" t="s">
        <v>65</v>
      </c>
      <c r="V298" s="80"/>
      <c r="W298" s="80"/>
      <c r="X298" s="83"/>
      <c r="AC298" s="16"/>
      <c r="AD298" s="16"/>
      <c r="AE298" s="16"/>
      <c r="AF298" s="16"/>
      <c r="AG298" s="16"/>
      <c r="BD298" s="17"/>
      <c r="BE298" s="17"/>
      <c r="BF298" s="17"/>
    </row>
    <row r="299" spans="1:59" ht="18.75">
      <c r="A299" s="26"/>
      <c r="B299" s="33"/>
      <c r="C299" s="77" t="s">
        <v>357</v>
      </c>
      <c r="D299" s="78" t="s">
        <v>358</v>
      </c>
      <c r="E299" s="78" t="s">
        <v>22</v>
      </c>
      <c r="F299" s="78" t="s">
        <v>55</v>
      </c>
      <c r="G299" s="78" t="s">
        <v>56</v>
      </c>
      <c r="H299" s="78" t="s">
        <v>57</v>
      </c>
      <c r="I299" s="78" t="s">
        <v>58</v>
      </c>
      <c r="J299" s="86" t="s">
        <v>187</v>
      </c>
      <c r="K299" s="78" t="s">
        <v>60</v>
      </c>
      <c r="L299" s="49">
        <v>1</v>
      </c>
      <c r="M299" s="49" t="s">
        <v>61</v>
      </c>
      <c r="N299" s="50" t="s">
        <v>72</v>
      </c>
      <c r="O299" s="51">
        <v>201</v>
      </c>
      <c r="P299" s="51">
        <v>500</v>
      </c>
      <c r="Q299" s="52" t="s">
        <v>193</v>
      </c>
      <c r="R299" s="53">
        <v>95100</v>
      </c>
      <c r="S299" s="54">
        <v>239</v>
      </c>
      <c r="T299" s="55" t="s">
        <v>359</v>
      </c>
      <c r="U299" s="55" t="s">
        <v>65</v>
      </c>
      <c r="V299" s="80"/>
      <c r="W299" s="80"/>
      <c r="X299" s="83"/>
      <c r="AC299" s="16"/>
      <c r="AD299" s="16"/>
      <c r="AE299" s="16"/>
      <c r="AF299" s="16"/>
      <c r="AG299" s="16"/>
      <c r="BD299" s="17"/>
      <c r="BE299" s="17"/>
      <c r="BF299" s="17"/>
    </row>
    <row r="300" spans="1:59" ht="18.75">
      <c r="A300" s="26"/>
      <c r="B300" s="33"/>
      <c r="C300" s="77" t="s">
        <v>357</v>
      </c>
      <c r="D300" s="78" t="s">
        <v>358</v>
      </c>
      <c r="E300" s="78" t="s">
        <v>22</v>
      </c>
      <c r="F300" s="78" t="s">
        <v>55</v>
      </c>
      <c r="G300" s="78" t="s">
        <v>56</v>
      </c>
      <c r="H300" s="78" t="s">
        <v>57</v>
      </c>
      <c r="I300" s="78" t="s">
        <v>58</v>
      </c>
      <c r="J300" s="86" t="s">
        <v>187</v>
      </c>
      <c r="K300" s="78" t="s">
        <v>60</v>
      </c>
      <c r="L300" s="49">
        <v>1</v>
      </c>
      <c r="M300" s="49" t="s">
        <v>61</v>
      </c>
      <c r="N300" s="50" t="s">
        <v>74</v>
      </c>
      <c r="O300" s="51">
        <v>501</v>
      </c>
      <c r="P300" s="51">
        <v>1000</v>
      </c>
      <c r="Q300" s="52" t="s">
        <v>194</v>
      </c>
      <c r="R300" s="53">
        <v>166800</v>
      </c>
      <c r="S300" s="54">
        <v>182</v>
      </c>
      <c r="T300" s="55" t="s">
        <v>359</v>
      </c>
      <c r="U300" s="55" t="s">
        <v>65</v>
      </c>
      <c r="V300" s="80"/>
      <c r="W300" s="80"/>
      <c r="X300" s="83"/>
      <c r="AC300" s="16"/>
      <c r="AD300" s="16"/>
      <c r="AE300" s="16"/>
      <c r="AF300" s="16"/>
      <c r="AG300" s="16"/>
      <c r="BD300" s="17"/>
      <c r="BE300" s="17"/>
      <c r="BF300" s="17"/>
    </row>
    <row r="301" spans="1:59" ht="18.75">
      <c r="A301" s="26"/>
      <c r="B301" s="33"/>
      <c r="C301" s="77" t="s">
        <v>357</v>
      </c>
      <c r="D301" s="78" t="s">
        <v>358</v>
      </c>
      <c r="E301" s="78" t="s">
        <v>22</v>
      </c>
      <c r="F301" s="78" t="s">
        <v>55</v>
      </c>
      <c r="G301" s="78" t="s">
        <v>56</v>
      </c>
      <c r="H301" s="78" t="s">
        <v>57</v>
      </c>
      <c r="I301" s="78" t="s">
        <v>58</v>
      </c>
      <c r="J301" s="86" t="s">
        <v>187</v>
      </c>
      <c r="K301" s="78" t="s">
        <v>60</v>
      </c>
      <c r="L301" s="49">
        <v>1</v>
      </c>
      <c r="M301" s="49" t="s">
        <v>61</v>
      </c>
      <c r="N301" s="50" t="s">
        <v>76</v>
      </c>
      <c r="O301" s="51">
        <v>1001</v>
      </c>
      <c r="P301" s="51">
        <v>9999999999</v>
      </c>
      <c r="Q301" s="52" t="s">
        <v>195</v>
      </c>
      <c r="R301" s="53">
        <v>257800</v>
      </c>
      <c r="S301" s="54">
        <v>108</v>
      </c>
      <c r="T301" s="55" t="s">
        <v>359</v>
      </c>
      <c r="U301" s="55" t="s">
        <v>65</v>
      </c>
      <c r="V301" s="81"/>
      <c r="W301" s="81"/>
      <c r="X301" s="84"/>
      <c r="AC301" s="16"/>
      <c r="AD301" s="16"/>
      <c r="AE301" s="16"/>
      <c r="AF301" s="16"/>
      <c r="AG301" s="16"/>
      <c r="BD301" s="17"/>
      <c r="BE301" s="17"/>
      <c r="BF301" s="17"/>
    </row>
    <row r="302" spans="1:59" ht="18.75">
      <c r="B302" s="30"/>
      <c r="BD302" s="17"/>
      <c r="BE302" s="17"/>
      <c r="BF302" s="17"/>
      <c r="BG302" s="31"/>
    </row>
    <row r="303" spans="1:59" ht="20.25">
      <c r="A303" s="26"/>
      <c r="B303" s="41" t="s">
        <v>360</v>
      </c>
      <c r="C303" s="35"/>
      <c r="D303" s="42"/>
      <c r="E303" s="42"/>
      <c r="F303" s="42"/>
      <c r="G303" s="42"/>
      <c r="H303" s="42"/>
      <c r="I303" s="42"/>
      <c r="J303" s="43"/>
      <c r="K303" s="42"/>
      <c r="L303" s="42"/>
      <c r="M303" s="42"/>
      <c r="N303" s="42"/>
      <c r="O303" s="42"/>
      <c r="P303" s="42"/>
      <c r="Q303" s="42"/>
      <c r="R303" s="44"/>
      <c r="S303" s="44"/>
      <c r="T303" s="44"/>
      <c r="U303" s="36"/>
      <c r="V303" s="35"/>
      <c r="W303" s="35"/>
      <c r="X303" s="30"/>
      <c r="AC303" s="16"/>
      <c r="AD303" s="16"/>
      <c r="AE303" s="16"/>
      <c r="AF303" s="16"/>
      <c r="AG303" s="16"/>
      <c r="BD303" s="17"/>
      <c r="BE303" s="17"/>
      <c r="BF303" s="17"/>
      <c r="BG303" s="31"/>
    </row>
    <row r="304" spans="1:59" ht="18.75">
      <c r="A304" s="26"/>
      <c r="B304" s="45" t="s">
        <v>361</v>
      </c>
      <c r="C304" s="34"/>
      <c r="D304" s="34"/>
      <c r="E304" s="35"/>
      <c r="F304" s="35"/>
      <c r="G304" s="35"/>
      <c r="H304" s="35"/>
      <c r="I304" s="35"/>
      <c r="J304" s="35"/>
      <c r="K304" s="35"/>
      <c r="L304" s="35"/>
      <c r="M304" s="35"/>
      <c r="N304" s="35"/>
      <c r="O304" s="35"/>
      <c r="P304" s="35"/>
      <c r="Q304" s="35"/>
      <c r="R304" s="36"/>
      <c r="S304" s="36"/>
      <c r="T304" s="36"/>
      <c r="U304" s="36"/>
      <c r="V304" s="35"/>
      <c r="W304" s="35"/>
      <c r="X304" s="30"/>
      <c r="AC304" s="16"/>
      <c r="AD304" s="16"/>
      <c r="AE304" s="16"/>
      <c r="AF304" s="16"/>
      <c r="AG304" s="16"/>
      <c r="BD304" s="17"/>
      <c r="BE304" s="17"/>
      <c r="BF304" s="17"/>
    </row>
    <row r="305" spans="1:59" ht="18.75">
      <c r="A305" s="26"/>
      <c r="B305" s="45" t="s">
        <v>362</v>
      </c>
      <c r="C305" s="34"/>
      <c r="D305" s="34"/>
      <c r="E305" s="35"/>
      <c r="F305" s="35"/>
      <c r="G305" s="35"/>
      <c r="H305" s="35"/>
      <c r="I305" s="35"/>
      <c r="J305" s="35"/>
      <c r="K305" s="35"/>
      <c r="L305" s="35"/>
      <c r="M305" s="35"/>
      <c r="N305" s="35"/>
      <c r="O305" s="35"/>
      <c r="P305" s="35"/>
      <c r="Q305" s="35"/>
      <c r="R305" s="36"/>
      <c r="S305" s="36"/>
      <c r="T305" s="36"/>
      <c r="U305" s="36"/>
      <c r="V305" s="35"/>
      <c r="W305" s="35"/>
      <c r="X305" s="30"/>
      <c r="AC305" s="16"/>
      <c r="AD305" s="16"/>
      <c r="AE305" s="16"/>
      <c r="AF305" s="16"/>
      <c r="AG305" s="16"/>
      <c r="BD305" s="17"/>
      <c r="BE305" s="17"/>
      <c r="BF305" s="17"/>
    </row>
    <row r="306" spans="1:59" ht="18.75">
      <c r="B306" s="30"/>
      <c r="BD306" s="17"/>
      <c r="BE306" s="17"/>
      <c r="BF306" s="17"/>
      <c r="BG306" s="31"/>
    </row>
    <row r="307" spans="1:59" ht="15.95" customHeight="1">
      <c r="A307" s="26"/>
      <c r="B307" s="33"/>
      <c r="C307" s="77" t="s">
        <v>363</v>
      </c>
      <c r="D307" s="78" t="s">
        <v>364</v>
      </c>
      <c r="E307" s="78" t="s">
        <v>22</v>
      </c>
      <c r="F307" s="78" t="s">
        <v>55</v>
      </c>
      <c r="G307" s="78" t="s">
        <v>56</v>
      </c>
      <c r="H307" s="78" t="s">
        <v>322</v>
      </c>
      <c r="I307" s="78" t="s">
        <v>58</v>
      </c>
      <c r="J307" s="85" t="s">
        <v>187</v>
      </c>
      <c r="K307" s="78" t="s">
        <v>60</v>
      </c>
      <c r="L307" s="49">
        <v>1</v>
      </c>
      <c r="M307" s="49" t="s">
        <v>61</v>
      </c>
      <c r="N307" s="50" t="s">
        <v>62</v>
      </c>
      <c r="O307" s="50">
        <v>5</v>
      </c>
      <c r="P307" s="51">
        <v>10</v>
      </c>
      <c r="Q307" s="52" t="s">
        <v>365</v>
      </c>
      <c r="R307" s="53">
        <v>0</v>
      </c>
      <c r="S307" s="54">
        <v>1575</v>
      </c>
      <c r="T307" s="55" t="s">
        <v>366</v>
      </c>
      <c r="U307" s="55" t="s">
        <v>65</v>
      </c>
      <c r="V307" s="79"/>
      <c r="W307" s="79"/>
      <c r="X307" s="82"/>
      <c r="AC307" s="16"/>
      <c r="AD307" s="16"/>
      <c r="AE307" s="16"/>
      <c r="AF307" s="16"/>
      <c r="AG307" s="16"/>
      <c r="BD307" s="17"/>
      <c r="BE307" s="17"/>
      <c r="BF307" s="17"/>
    </row>
    <row r="308" spans="1:59" ht="18.75">
      <c r="A308" s="26"/>
      <c r="B308" s="33"/>
      <c r="C308" s="77" t="s">
        <v>363</v>
      </c>
      <c r="D308" s="78" t="s">
        <v>364</v>
      </c>
      <c r="E308" s="78" t="s">
        <v>22</v>
      </c>
      <c r="F308" s="78" t="s">
        <v>55</v>
      </c>
      <c r="G308" s="78" t="s">
        <v>56</v>
      </c>
      <c r="H308" s="78" t="s">
        <v>322</v>
      </c>
      <c r="I308" s="78" t="s">
        <v>58</v>
      </c>
      <c r="J308" s="86" t="s">
        <v>187</v>
      </c>
      <c r="K308" s="78" t="s">
        <v>60</v>
      </c>
      <c r="L308" s="49">
        <v>1</v>
      </c>
      <c r="M308" s="49" t="s">
        <v>61</v>
      </c>
      <c r="N308" s="50" t="s">
        <v>66</v>
      </c>
      <c r="O308" s="51">
        <v>11</v>
      </c>
      <c r="P308" s="51">
        <v>50</v>
      </c>
      <c r="Q308" s="52" t="s">
        <v>367</v>
      </c>
      <c r="R308" s="53">
        <v>15750</v>
      </c>
      <c r="S308" s="54">
        <v>1035</v>
      </c>
      <c r="T308" s="55" t="s">
        <v>366</v>
      </c>
      <c r="U308" s="55" t="s">
        <v>65</v>
      </c>
      <c r="V308" s="80"/>
      <c r="W308" s="80"/>
      <c r="X308" s="83"/>
      <c r="AC308" s="16"/>
      <c r="AD308" s="16"/>
      <c r="AE308" s="16"/>
      <c r="AF308" s="16"/>
      <c r="AG308" s="16"/>
      <c r="BD308" s="17"/>
      <c r="BE308" s="17"/>
      <c r="BF308" s="17"/>
    </row>
    <row r="309" spans="1:59" ht="18.75">
      <c r="A309" s="26"/>
      <c r="B309" s="33"/>
      <c r="C309" s="77" t="s">
        <v>363</v>
      </c>
      <c r="D309" s="78" t="s">
        <v>364</v>
      </c>
      <c r="E309" s="78" t="s">
        <v>22</v>
      </c>
      <c r="F309" s="78" t="s">
        <v>55</v>
      </c>
      <c r="G309" s="78" t="s">
        <v>56</v>
      </c>
      <c r="H309" s="78" t="s">
        <v>322</v>
      </c>
      <c r="I309" s="78" t="s">
        <v>58</v>
      </c>
      <c r="J309" s="86" t="s">
        <v>187</v>
      </c>
      <c r="K309" s="78" t="s">
        <v>60</v>
      </c>
      <c r="L309" s="49">
        <v>1</v>
      </c>
      <c r="M309" s="49" t="s">
        <v>61</v>
      </c>
      <c r="N309" s="50" t="s">
        <v>68</v>
      </c>
      <c r="O309" s="51">
        <v>51</v>
      </c>
      <c r="P309" s="51">
        <v>100</v>
      </c>
      <c r="Q309" s="52" t="s">
        <v>368</v>
      </c>
      <c r="R309" s="53">
        <v>57150</v>
      </c>
      <c r="S309" s="54">
        <v>705</v>
      </c>
      <c r="T309" s="55" t="s">
        <v>366</v>
      </c>
      <c r="U309" s="55" t="s">
        <v>65</v>
      </c>
      <c r="V309" s="80"/>
      <c r="W309" s="80"/>
      <c r="X309" s="83"/>
      <c r="AC309" s="16"/>
      <c r="AD309" s="16"/>
      <c r="AE309" s="16"/>
      <c r="AF309" s="16"/>
      <c r="AG309" s="16"/>
      <c r="BD309" s="17"/>
      <c r="BE309" s="17"/>
      <c r="BF309" s="17"/>
    </row>
    <row r="310" spans="1:59" ht="18.75">
      <c r="A310" s="26"/>
      <c r="B310" s="33"/>
      <c r="C310" s="77" t="s">
        <v>363</v>
      </c>
      <c r="D310" s="78" t="s">
        <v>364</v>
      </c>
      <c r="E310" s="78" t="s">
        <v>22</v>
      </c>
      <c r="F310" s="78" t="s">
        <v>55</v>
      </c>
      <c r="G310" s="78" t="s">
        <v>56</v>
      </c>
      <c r="H310" s="78" t="s">
        <v>322</v>
      </c>
      <c r="I310" s="78" t="s">
        <v>58</v>
      </c>
      <c r="J310" s="86" t="s">
        <v>187</v>
      </c>
      <c r="K310" s="78" t="s">
        <v>60</v>
      </c>
      <c r="L310" s="49">
        <v>1</v>
      </c>
      <c r="M310" s="49" t="s">
        <v>61</v>
      </c>
      <c r="N310" s="50" t="s">
        <v>70</v>
      </c>
      <c r="O310" s="51">
        <v>101</v>
      </c>
      <c r="P310" s="51">
        <v>200</v>
      </c>
      <c r="Q310" s="52" t="s">
        <v>369</v>
      </c>
      <c r="R310" s="53">
        <v>92400</v>
      </c>
      <c r="S310" s="54">
        <v>503</v>
      </c>
      <c r="T310" s="55" t="s">
        <v>366</v>
      </c>
      <c r="U310" s="55" t="s">
        <v>65</v>
      </c>
      <c r="V310" s="80"/>
      <c r="W310" s="80"/>
      <c r="X310" s="83"/>
      <c r="AC310" s="16"/>
      <c r="AD310" s="16"/>
      <c r="AE310" s="16"/>
      <c r="AF310" s="16"/>
      <c r="AG310" s="16"/>
      <c r="BD310" s="17"/>
      <c r="BE310" s="17"/>
      <c r="BF310" s="17"/>
    </row>
    <row r="311" spans="1:59" ht="18.75">
      <c r="A311" s="26"/>
      <c r="B311" s="33"/>
      <c r="C311" s="77" t="s">
        <v>363</v>
      </c>
      <c r="D311" s="78" t="s">
        <v>364</v>
      </c>
      <c r="E311" s="78" t="s">
        <v>22</v>
      </c>
      <c r="F311" s="78" t="s">
        <v>55</v>
      </c>
      <c r="G311" s="78" t="s">
        <v>56</v>
      </c>
      <c r="H311" s="78" t="s">
        <v>322</v>
      </c>
      <c r="I311" s="78" t="s">
        <v>58</v>
      </c>
      <c r="J311" s="86" t="s">
        <v>187</v>
      </c>
      <c r="K311" s="78" t="s">
        <v>60</v>
      </c>
      <c r="L311" s="49">
        <v>1</v>
      </c>
      <c r="M311" s="49" t="s">
        <v>61</v>
      </c>
      <c r="N311" s="50" t="s">
        <v>72</v>
      </c>
      <c r="O311" s="51">
        <v>201</v>
      </c>
      <c r="P311" s="51">
        <v>500</v>
      </c>
      <c r="Q311" s="52" t="s">
        <v>370</v>
      </c>
      <c r="R311" s="53">
        <v>142650</v>
      </c>
      <c r="S311" s="54">
        <v>359</v>
      </c>
      <c r="T311" s="55" t="s">
        <v>366</v>
      </c>
      <c r="U311" s="55" t="s">
        <v>65</v>
      </c>
      <c r="V311" s="80"/>
      <c r="W311" s="80"/>
      <c r="X311" s="83"/>
      <c r="AC311" s="16"/>
      <c r="AD311" s="16"/>
      <c r="AE311" s="16"/>
      <c r="AF311" s="16"/>
      <c r="AG311" s="16"/>
      <c r="BD311" s="17"/>
      <c r="BE311" s="17"/>
      <c r="BF311" s="17"/>
    </row>
    <row r="312" spans="1:59" ht="18.75">
      <c r="A312" s="26"/>
      <c r="B312" s="33"/>
      <c r="C312" s="77" t="s">
        <v>363</v>
      </c>
      <c r="D312" s="78" t="s">
        <v>364</v>
      </c>
      <c r="E312" s="78" t="s">
        <v>22</v>
      </c>
      <c r="F312" s="78" t="s">
        <v>55</v>
      </c>
      <c r="G312" s="78" t="s">
        <v>56</v>
      </c>
      <c r="H312" s="78" t="s">
        <v>322</v>
      </c>
      <c r="I312" s="78" t="s">
        <v>58</v>
      </c>
      <c r="J312" s="86" t="s">
        <v>187</v>
      </c>
      <c r="K312" s="78" t="s">
        <v>60</v>
      </c>
      <c r="L312" s="49">
        <v>1</v>
      </c>
      <c r="M312" s="49" t="s">
        <v>61</v>
      </c>
      <c r="N312" s="50" t="s">
        <v>74</v>
      </c>
      <c r="O312" s="51">
        <v>501</v>
      </c>
      <c r="P312" s="51">
        <v>1000</v>
      </c>
      <c r="Q312" s="52" t="s">
        <v>371</v>
      </c>
      <c r="R312" s="53">
        <v>250200</v>
      </c>
      <c r="S312" s="54">
        <v>273</v>
      </c>
      <c r="T312" s="55" t="s">
        <v>366</v>
      </c>
      <c r="U312" s="55" t="s">
        <v>65</v>
      </c>
      <c r="V312" s="80"/>
      <c r="W312" s="80"/>
      <c r="X312" s="83"/>
      <c r="AC312" s="16"/>
      <c r="AD312" s="16"/>
      <c r="AE312" s="16"/>
      <c r="AF312" s="16"/>
      <c r="AG312" s="16"/>
      <c r="BD312" s="17"/>
      <c r="BE312" s="17"/>
      <c r="BF312" s="17"/>
    </row>
    <row r="313" spans="1:59" ht="18.75">
      <c r="A313" s="26"/>
      <c r="B313" s="33"/>
      <c r="C313" s="77" t="s">
        <v>363</v>
      </c>
      <c r="D313" s="78" t="s">
        <v>364</v>
      </c>
      <c r="E313" s="78" t="s">
        <v>22</v>
      </c>
      <c r="F313" s="78" t="s">
        <v>55</v>
      </c>
      <c r="G313" s="78" t="s">
        <v>56</v>
      </c>
      <c r="H313" s="78" t="s">
        <v>322</v>
      </c>
      <c r="I313" s="78" t="s">
        <v>58</v>
      </c>
      <c r="J313" s="86" t="s">
        <v>187</v>
      </c>
      <c r="K313" s="78" t="s">
        <v>60</v>
      </c>
      <c r="L313" s="49">
        <v>1</v>
      </c>
      <c r="M313" s="49" t="s">
        <v>61</v>
      </c>
      <c r="N313" s="50" t="s">
        <v>76</v>
      </c>
      <c r="O313" s="51">
        <v>1001</v>
      </c>
      <c r="P313" s="51">
        <v>9999999999</v>
      </c>
      <c r="Q313" s="52" t="s">
        <v>372</v>
      </c>
      <c r="R313" s="53">
        <v>386700</v>
      </c>
      <c r="S313" s="54">
        <v>162</v>
      </c>
      <c r="T313" s="55" t="s">
        <v>366</v>
      </c>
      <c r="U313" s="55" t="s">
        <v>65</v>
      </c>
      <c r="V313" s="81"/>
      <c r="W313" s="81"/>
      <c r="X313" s="84"/>
      <c r="AC313" s="16"/>
      <c r="AD313" s="16"/>
      <c r="AE313" s="16"/>
      <c r="AF313" s="16"/>
      <c r="AG313" s="16"/>
      <c r="BD313" s="17"/>
      <c r="BE313" s="17"/>
      <c r="BF313" s="17"/>
    </row>
    <row r="314" spans="1:59" ht="18.75">
      <c r="B314" s="30"/>
      <c r="BD314" s="17"/>
      <c r="BE314" s="17"/>
      <c r="BF314" s="17"/>
      <c r="BG314" s="31"/>
    </row>
    <row r="315" spans="1:59" ht="20.25">
      <c r="A315" s="26"/>
      <c r="B315" s="41" t="s">
        <v>373</v>
      </c>
      <c r="C315" s="35"/>
      <c r="D315" s="42"/>
      <c r="E315" s="42"/>
      <c r="F315" s="42"/>
      <c r="G315" s="42"/>
      <c r="H315" s="42"/>
      <c r="I315" s="42"/>
      <c r="J315" s="43"/>
      <c r="K315" s="42"/>
      <c r="L315" s="42"/>
      <c r="M315" s="42"/>
      <c r="N315" s="42"/>
      <c r="O315" s="42"/>
      <c r="P315" s="42"/>
      <c r="Q315" s="42"/>
      <c r="R315" s="44"/>
      <c r="S315" s="44"/>
      <c r="T315" s="44"/>
      <c r="U315" s="36"/>
      <c r="V315" s="35"/>
      <c r="W315" s="35"/>
      <c r="X315" s="30"/>
      <c r="AC315" s="16"/>
      <c r="AD315" s="16"/>
      <c r="AE315" s="16"/>
      <c r="AF315" s="16"/>
      <c r="AG315" s="16"/>
      <c r="BD315" s="17"/>
      <c r="BE315" s="17"/>
      <c r="BF315" s="17"/>
      <c r="BG315" s="31"/>
    </row>
    <row r="316" spans="1:59" ht="18.75">
      <c r="A316" s="26"/>
      <c r="B316" s="45" t="s">
        <v>374</v>
      </c>
      <c r="C316" s="34"/>
      <c r="D316" s="34"/>
      <c r="E316" s="35"/>
      <c r="F316" s="35"/>
      <c r="G316" s="35"/>
      <c r="H316" s="35"/>
      <c r="I316" s="35"/>
      <c r="J316" s="35"/>
      <c r="K316" s="35"/>
      <c r="L316" s="35"/>
      <c r="M316" s="35"/>
      <c r="N316" s="35"/>
      <c r="O316" s="35"/>
      <c r="P316" s="35"/>
      <c r="Q316" s="35"/>
      <c r="R316" s="36"/>
      <c r="S316" s="36"/>
      <c r="T316" s="36"/>
      <c r="U316" s="36"/>
      <c r="V316" s="35"/>
      <c r="W316" s="35"/>
      <c r="X316" s="30"/>
      <c r="AC316" s="16"/>
      <c r="AD316" s="16"/>
      <c r="AE316" s="16"/>
      <c r="AF316" s="16"/>
      <c r="AG316" s="16"/>
      <c r="BD316" s="17"/>
      <c r="BE316" s="17"/>
      <c r="BF316" s="17"/>
    </row>
    <row r="317" spans="1:59" ht="18.75">
      <c r="A317" s="26"/>
      <c r="B317" s="45"/>
      <c r="C317" s="34"/>
      <c r="D317" s="34"/>
      <c r="E317" s="35"/>
      <c r="F317" s="35"/>
      <c r="G317" s="35"/>
      <c r="H317" s="35"/>
      <c r="I317" s="35"/>
      <c r="J317" s="35"/>
      <c r="K317" s="35"/>
      <c r="L317" s="35"/>
      <c r="M317" s="35"/>
      <c r="N317" s="35"/>
      <c r="O317" s="35"/>
      <c r="P317" s="35"/>
      <c r="Q317" s="35"/>
      <c r="R317" s="36"/>
      <c r="S317" s="36"/>
      <c r="T317" s="36"/>
      <c r="U317" s="36"/>
      <c r="V317" s="35"/>
      <c r="W317" s="35"/>
      <c r="X317" s="30"/>
      <c r="AC317" s="16"/>
      <c r="AD317" s="16"/>
      <c r="AE317" s="16"/>
      <c r="AF317" s="16"/>
      <c r="AG317" s="16"/>
      <c r="BD317" s="17"/>
      <c r="BE317" s="17"/>
      <c r="BF317" s="17"/>
    </row>
    <row r="318" spans="1:59" ht="18.75">
      <c r="B318" s="30"/>
      <c r="BD318" s="17"/>
      <c r="BE318" s="17"/>
      <c r="BF318" s="17"/>
      <c r="BG318" s="31"/>
    </row>
    <row r="319" spans="1:59" ht="15.95" customHeight="1">
      <c r="A319" s="26"/>
      <c r="B319" s="33"/>
      <c r="C319" s="77" t="s">
        <v>375</v>
      </c>
      <c r="D319" s="78" t="s">
        <v>376</v>
      </c>
      <c r="E319" s="78" t="s">
        <v>22</v>
      </c>
      <c r="F319" s="78" t="s">
        <v>55</v>
      </c>
      <c r="G319" s="78" t="s">
        <v>56</v>
      </c>
      <c r="H319" s="78" t="s">
        <v>57</v>
      </c>
      <c r="I319" s="78" t="s">
        <v>334</v>
      </c>
      <c r="J319" s="85" t="s">
        <v>187</v>
      </c>
      <c r="K319" s="78" t="s">
        <v>60</v>
      </c>
      <c r="L319" s="49">
        <v>1</v>
      </c>
      <c r="M319" s="49" t="s">
        <v>61</v>
      </c>
      <c r="N319" s="50" t="s">
        <v>62</v>
      </c>
      <c r="O319" s="50">
        <v>5</v>
      </c>
      <c r="P319" s="51">
        <v>10</v>
      </c>
      <c r="Q319" s="52" t="s">
        <v>377</v>
      </c>
      <c r="R319" s="53">
        <v>0</v>
      </c>
      <c r="S319" s="54">
        <v>520</v>
      </c>
      <c r="T319" s="55" t="s">
        <v>374</v>
      </c>
      <c r="U319" s="55" t="s">
        <v>65</v>
      </c>
      <c r="V319" s="79"/>
      <c r="W319" s="79"/>
      <c r="X319" s="82"/>
      <c r="AC319" s="16"/>
      <c r="AD319" s="16"/>
      <c r="AE319" s="16"/>
      <c r="AF319" s="16"/>
      <c r="AG319" s="16"/>
      <c r="BD319" s="17"/>
      <c r="BE319" s="17"/>
      <c r="BF319" s="17"/>
    </row>
    <row r="320" spans="1:59" ht="18.75">
      <c r="A320" s="26"/>
      <c r="B320" s="33"/>
      <c r="C320" s="77" t="s">
        <v>375</v>
      </c>
      <c r="D320" s="78" t="s">
        <v>376</v>
      </c>
      <c r="E320" s="78" t="s">
        <v>22</v>
      </c>
      <c r="F320" s="78" t="s">
        <v>55</v>
      </c>
      <c r="G320" s="78" t="s">
        <v>56</v>
      </c>
      <c r="H320" s="78" t="s">
        <v>57</v>
      </c>
      <c r="I320" s="78" t="s">
        <v>334</v>
      </c>
      <c r="J320" s="86" t="s">
        <v>187</v>
      </c>
      <c r="K320" s="78" t="s">
        <v>60</v>
      </c>
      <c r="L320" s="49">
        <v>1</v>
      </c>
      <c r="M320" s="49" t="s">
        <v>61</v>
      </c>
      <c r="N320" s="50" t="s">
        <v>66</v>
      </c>
      <c r="O320" s="51">
        <v>11</v>
      </c>
      <c r="P320" s="51">
        <v>50</v>
      </c>
      <c r="Q320" s="52" t="s">
        <v>378</v>
      </c>
      <c r="R320" s="53">
        <v>5198</v>
      </c>
      <c r="S320" s="54">
        <v>342</v>
      </c>
      <c r="T320" s="55" t="s">
        <v>374</v>
      </c>
      <c r="U320" s="55" t="s">
        <v>65</v>
      </c>
      <c r="V320" s="80"/>
      <c r="W320" s="80"/>
      <c r="X320" s="83"/>
      <c r="AC320" s="16"/>
      <c r="AD320" s="16"/>
      <c r="AE320" s="16"/>
      <c r="AF320" s="16"/>
      <c r="AG320" s="16"/>
      <c r="BD320" s="17"/>
      <c r="BE320" s="17"/>
      <c r="BF320" s="17"/>
    </row>
    <row r="321" spans="1:59" ht="18.75">
      <c r="A321" s="26"/>
      <c r="B321" s="33"/>
      <c r="C321" s="77" t="s">
        <v>375</v>
      </c>
      <c r="D321" s="78" t="s">
        <v>376</v>
      </c>
      <c r="E321" s="78" t="s">
        <v>22</v>
      </c>
      <c r="F321" s="78" t="s">
        <v>55</v>
      </c>
      <c r="G321" s="78" t="s">
        <v>56</v>
      </c>
      <c r="H321" s="78" t="s">
        <v>57</v>
      </c>
      <c r="I321" s="78" t="s">
        <v>334</v>
      </c>
      <c r="J321" s="86" t="s">
        <v>187</v>
      </c>
      <c r="K321" s="78" t="s">
        <v>60</v>
      </c>
      <c r="L321" s="49">
        <v>1</v>
      </c>
      <c r="M321" s="49" t="s">
        <v>61</v>
      </c>
      <c r="N321" s="50" t="s">
        <v>68</v>
      </c>
      <c r="O321" s="51">
        <v>51</v>
      </c>
      <c r="P321" s="51">
        <v>100</v>
      </c>
      <c r="Q321" s="52" t="s">
        <v>379</v>
      </c>
      <c r="R321" s="53">
        <v>18860</v>
      </c>
      <c r="S321" s="54">
        <v>233</v>
      </c>
      <c r="T321" s="55" t="s">
        <v>374</v>
      </c>
      <c r="U321" s="55" t="s">
        <v>65</v>
      </c>
      <c r="V321" s="80"/>
      <c r="W321" s="80"/>
      <c r="X321" s="83"/>
      <c r="AC321" s="16"/>
      <c r="AD321" s="16"/>
      <c r="AE321" s="16"/>
      <c r="AF321" s="16"/>
      <c r="AG321" s="16"/>
      <c r="BD321" s="17"/>
      <c r="BE321" s="17"/>
      <c r="BF321" s="17"/>
    </row>
    <row r="322" spans="1:59" ht="18.75">
      <c r="A322" s="26"/>
      <c r="B322" s="33"/>
      <c r="C322" s="77" t="s">
        <v>375</v>
      </c>
      <c r="D322" s="78" t="s">
        <v>376</v>
      </c>
      <c r="E322" s="78" t="s">
        <v>22</v>
      </c>
      <c r="F322" s="78" t="s">
        <v>55</v>
      </c>
      <c r="G322" s="78" t="s">
        <v>56</v>
      </c>
      <c r="H322" s="78" t="s">
        <v>57</v>
      </c>
      <c r="I322" s="78" t="s">
        <v>334</v>
      </c>
      <c r="J322" s="86" t="s">
        <v>187</v>
      </c>
      <c r="K322" s="78" t="s">
        <v>60</v>
      </c>
      <c r="L322" s="49">
        <v>1</v>
      </c>
      <c r="M322" s="49" t="s">
        <v>61</v>
      </c>
      <c r="N322" s="50" t="s">
        <v>70</v>
      </c>
      <c r="O322" s="51">
        <v>101</v>
      </c>
      <c r="P322" s="51">
        <v>200</v>
      </c>
      <c r="Q322" s="52" t="s">
        <v>380</v>
      </c>
      <c r="R322" s="53">
        <v>30492</v>
      </c>
      <c r="S322" s="54">
        <v>166</v>
      </c>
      <c r="T322" s="55" t="s">
        <v>374</v>
      </c>
      <c r="U322" s="55" t="s">
        <v>65</v>
      </c>
      <c r="V322" s="80"/>
      <c r="W322" s="80"/>
      <c r="X322" s="83"/>
      <c r="AC322" s="16"/>
      <c r="AD322" s="16"/>
      <c r="AE322" s="16"/>
      <c r="AF322" s="16"/>
      <c r="AG322" s="16"/>
      <c r="BD322" s="17"/>
      <c r="BE322" s="17"/>
      <c r="BF322" s="17"/>
    </row>
    <row r="323" spans="1:59" ht="18.75">
      <c r="A323" s="26"/>
      <c r="B323" s="33"/>
      <c r="C323" s="77" t="s">
        <v>375</v>
      </c>
      <c r="D323" s="78" t="s">
        <v>376</v>
      </c>
      <c r="E323" s="78" t="s">
        <v>22</v>
      </c>
      <c r="F323" s="78" t="s">
        <v>55</v>
      </c>
      <c r="G323" s="78" t="s">
        <v>56</v>
      </c>
      <c r="H323" s="78" t="s">
        <v>57</v>
      </c>
      <c r="I323" s="78" t="s">
        <v>334</v>
      </c>
      <c r="J323" s="86" t="s">
        <v>187</v>
      </c>
      <c r="K323" s="78" t="s">
        <v>60</v>
      </c>
      <c r="L323" s="49">
        <v>1</v>
      </c>
      <c r="M323" s="49" t="s">
        <v>61</v>
      </c>
      <c r="N323" s="50" t="s">
        <v>72</v>
      </c>
      <c r="O323" s="51">
        <v>201</v>
      </c>
      <c r="P323" s="51">
        <v>500</v>
      </c>
      <c r="Q323" s="52" t="s">
        <v>381</v>
      </c>
      <c r="R323" s="53">
        <v>47075</v>
      </c>
      <c r="S323" s="54">
        <v>118</v>
      </c>
      <c r="T323" s="55" t="s">
        <v>374</v>
      </c>
      <c r="U323" s="55" t="s">
        <v>65</v>
      </c>
      <c r="V323" s="80"/>
      <c r="W323" s="80"/>
      <c r="X323" s="83"/>
      <c r="AC323" s="16"/>
      <c r="AD323" s="16"/>
      <c r="AE323" s="16"/>
      <c r="AF323" s="16"/>
      <c r="AG323" s="16"/>
      <c r="BD323" s="17"/>
      <c r="BE323" s="17"/>
      <c r="BF323" s="17"/>
    </row>
    <row r="324" spans="1:59" ht="18.75">
      <c r="A324" s="26"/>
      <c r="B324" s="33"/>
      <c r="C324" s="77" t="s">
        <v>375</v>
      </c>
      <c r="D324" s="78" t="s">
        <v>376</v>
      </c>
      <c r="E324" s="78" t="s">
        <v>22</v>
      </c>
      <c r="F324" s="78" t="s">
        <v>55</v>
      </c>
      <c r="G324" s="78" t="s">
        <v>56</v>
      </c>
      <c r="H324" s="78" t="s">
        <v>57</v>
      </c>
      <c r="I324" s="78" t="s">
        <v>334</v>
      </c>
      <c r="J324" s="86" t="s">
        <v>187</v>
      </c>
      <c r="K324" s="78" t="s">
        <v>60</v>
      </c>
      <c r="L324" s="49">
        <v>1</v>
      </c>
      <c r="M324" s="49" t="s">
        <v>61</v>
      </c>
      <c r="N324" s="50" t="s">
        <v>74</v>
      </c>
      <c r="O324" s="51">
        <v>501</v>
      </c>
      <c r="P324" s="51">
        <v>1000</v>
      </c>
      <c r="Q324" s="52" t="s">
        <v>382</v>
      </c>
      <c r="R324" s="53">
        <v>82566</v>
      </c>
      <c r="S324" s="54">
        <v>90</v>
      </c>
      <c r="T324" s="55" t="s">
        <v>374</v>
      </c>
      <c r="U324" s="55" t="s">
        <v>65</v>
      </c>
      <c r="V324" s="80"/>
      <c r="W324" s="80"/>
      <c r="X324" s="83"/>
      <c r="AC324" s="16"/>
      <c r="AD324" s="16"/>
      <c r="AE324" s="16"/>
      <c r="AF324" s="16"/>
      <c r="AG324" s="16"/>
      <c r="BD324" s="17"/>
      <c r="BE324" s="17"/>
      <c r="BF324" s="17"/>
    </row>
    <row r="325" spans="1:59" ht="18.75">
      <c r="A325" s="26"/>
      <c r="B325" s="33"/>
      <c r="C325" s="77" t="s">
        <v>375</v>
      </c>
      <c r="D325" s="78" t="s">
        <v>376</v>
      </c>
      <c r="E325" s="78" t="s">
        <v>22</v>
      </c>
      <c r="F325" s="78" t="s">
        <v>55</v>
      </c>
      <c r="G325" s="78" t="s">
        <v>56</v>
      </c>
      <c r="H325" s="78" t="s">
        <v>57</v>
      </c>
      <c r="I325" s="78" t="s">
        <v>334</v>
      </c>
      <c r="J325" s="86" t="s">
        <v>187</v>
      </c>
      <c r="K325" s="78" t="s">
        <v>60</v>
      </c>
      <c r="L325" s="49">
        <v>1</v>
      </c>
      <c r="M325" s="49" t="s">
        <v>61</v>
      </c>
      <c r="N325" s="50" t="s">
        <v>76</v>
      </c>
      <c r="O325" s="51">
        <v>1001</v>
      </c>
      <c r="P325" s="51">
        <v>9999999999</v>
      </c>
      <c r="Q325" s="52" t="s">
        <v>383</v>
      </c>
      <c r="R325" s="53">
        <v>127611</v>
      </c>
      <c r="S325" s="54">
        <v>53</v>
      </c>
      <c r="T325" s="55" t="s">
        <v>374</v>
      </c>
      <c r="U325" s="55" t="s">
        <v>65</v>
      </c>
      <c r="V325" s="81"/>
      <c r="W325" s="81"/>
      <c r="X325" s="84"/>
      <c r="AC325" s="16"/>
      <c r="AD325" s="16"/>
      <c r="AE325" s="16"/>
      <c r="AF325" s="16"/>
      <c r="AG325" s="16"/>
      <c r="BD325" s="17"/>
      <c r="BE325" s="17"/>
      <c r="BF325" s="17"/>
    </row>
    <row r="326" spans="1:59" ht="18.75">
      <c r="B326" s="30"/>
      <c r="BD326" s="17"/>
      <c r="BE326" s="17"/>
      <c r="BF326" s="17"/>
      <c r="BG326" s="31"/>
    </row>
    <row r="327" spans="1:59" ht="20.25">
      <c r="A327" s="26"/>
      <c r="B327" s="41" t="s">
        <v>384</v>
      </c>
      <c r="C327" s="35"/>
      <c r="D327" s="42"/>
      <c r="E327" s="42"/>
      <c r="F327" s="42"/>
      <c r="G327" s="42"/>
      <c r="H327" s="42"/>
      <c r="I327" s="42"/>
      <c r="J327" s="43"/>
      <c r="K327" s="42"/>
      <c r="L327" s="42"/>
      <c r="M327" s="42"/>
      <c r="N327" s="42"/>
      <c r="O327" s="42"/>
      <c r="P327" s="42"/>
      <c r="Q327" s="42"/>
      <c r="R327" s="44"/>
      <c r="S327" s="44"/>
      <c r="T327" s="44"/>
      <c r="U327" s="36"/>
      <c r="V327" s="35"/>
      <c r="W327" s="35"/>
      <c r="X327" s="30"/>
      <c r="AC327" s="16"/>
      <c r="AD327" s="16"/>
      <c r="AE327" s="16"/>
      <c r="AF327" s="16"/>
      <c r="AG327" s="16"/>
      <c r="BD327" s="17"/>
      <c r="BE327" s="17"/>
      <c r="BF327" s="17"/>
      <c r="BG327" s="31"/>
    </row>
    <row r="328" spans="1:59" ht="18.75">
      <c r="A328" s="26"/>
      <c r="B328" s="45" t="s">
        <v>385</v>
      </c>
      <c r="C328" s="34"/>
      <c r="D328" s="34"/>
      <c r="E328" s="35"/>
      <c r="F328" s="35"/>
      <c r="G328" s="35"/>
      <c r="H328" s="35"/>
      <c r="I328" s="35"/>
      <c r="J328" s="35"/>
      <c r="K328" s="35"/>
      <c r="L328" s="35"/>
      <c r="M328" s="35"/>
      <c r="N328" s="35"/>
      <c r="O328" s="35"/>
      <c r="P328" s="35"/>
      <c r="Q328" s="35"/>
      <c r="R328" s="36"/>
      <c r="S328" s="36"/>
      <c r="T328" s="36"/>
      <c r="U328" s="36"/>
      <c r="V328" s="35"/>
      <c r="W328" s="35"/>
      <c r="X328" s="30"/>
      <c r="AC328" s="16"/>
      <c r="AD328" s="16"/>
      <c r="AE328" s="16"/>
      <c r="AF328" s="16"/>
      <c r="AG328" s="16"/>
      <c r="BD328" s="17"/>
      <c r="BE328" s="17"/>
      <c r="BF328" s="17"/>
    </row>
    <row r="329" spans="1:59" ht="18.75">
      <c r="A329" s="26"/>
      <c r="B329" s="45"/>
      <c r="C329" s="34"/>
      <c r="D329" s="34"/>
      <c r="E329" s="35"/>
      <c r="F329" s="35"/>
      <c r="G329" s="35"/>
      <c r="H329" s="35"/>
      <c r="I329" s="35"/>
      <c r="J329" s="35"/>
      <c r="K329" s="35"/>
      <c r="L329" s="35"/>
      <c r="M329" s="35"/>
      <c r="N329" s="35"/>
      <c r="O329" s="35"/>
      <c r="P329" s="35"/>
      <c r="Q329" s="35"/>
      <c r="R329" s="36"/>
      <c r="S329" s="36"/>
      <c r="T329" s="36"/>
      <c r="U329" s="36"/>
      <c r="V329" s="35"/>
      <c r="W329" s="35"/>
      <c r="X329" s="30"/>
      <c r="AC329" s="16"/>
      <c r="AD329" s="16"/>
      <c r="AE329" s="16"/>
      <c r="AF329" s="16"/>
      <c r="AG329" s="16"/>
      <c r="BD329" s="17"/>
      <c r="BE329" s="17"/>
      <c r="BF329" s="17"/>
    </row>
    <row r="330" spans="1:59" ht="18.75">
      <c r="B330" s="30"/>
      <c r="BD330" s="17"/>
      <c r="BE330" s="17"/>
      <c r="BF330" s="17"/>
      <c r="BG330" s="31"/>
    </row>
    <row r="331" spans="1:59" ht="31.5">
      <c r="A331" s="26"/>
      <c r="B331" s="33"/>
      <c r="C331" s="46" t="s">
        <v>386</v>
      </c>
      <c r="D331" s="47" t="s">
        <v>384</v>
      </c>
      <c r="E331" s="47" t="s">
        <v>22</v>
      </c>
      <c r="F331" s="47" t="s">
        <v>55</v>
      </c>
      <c r="G331" s="47" t="s">
        <v>56</v>
      </c>
      <c r="H331" s="47" t="s">
        <v>57</v>
      </c>
      <c r="I331" s="47" t="s">
        <v>58</v>
      </c>
      <c r="J331" s="48" t="s">
        <v>126</v>
      </c>
      <c r="K331" s="47" t="s">
        <v>60</v>
      </c>
      <c r="L331" s="49">
        <v>1</v>
      </c>
      <c r="M331" s="49" t="s">
        <v>127</v>
      </c>
      <c r="N331" s="50"/>
      <c r="O331" s="50"/>
      <c r="P331" s="51"/>
      <c r="Q331" s="52">
        <v>3665</v>
      </c>
      <c r="R331" s="53"/>
      <c r="S331" s="54">
        <v>3665</v>
      </c>
      <c r="T331" s="55" t="s">
        <v>385</v>
      </c>
      <c r="U331" s="56" t="s">
        <v>65</v>
      </c>
      <c r="V331" s="57"/>
      <c r="W331" s="57"/>
      <c r="X331" s="58"/>
      <c r="BD331" s="17"/>
      <c r="BE331" s="17"/>
      <c r="BF331" s="17"/>
    </row>
    <row r="332" spans="1:59" ht="18.75">
      <c r="B332" s="30"/>
      <c r="BD332" s="17"/>
      <c r="BE332" s="17"/>
      <c r="BF332" s="17"/>
      <c r="BG332" s="31"/>
    </row>
    <row r="333" spans="1:59" ht="27.75">
      <c r="A333" s="32" t="s">
        <v>125</v>
      </c>
      <c r="B333" s="33"/>
      <c r="C333" s="34"/>
      <c r="D333" s="34"/>
      <c r="E333" s="34"/>
      <c r="F333" s="34"/>
      <c r="G333" s="34"/>
      <c r="H333" s="34"/>
      <c r="I333" s="34"/>
      <c r="J333" s="34"/>
      <c r="K333" s="34"/>
      <c r="L333" s="35"/>
      <c r="M333" s="35"/>
      <c r="N333" s="35"/>
      <c r="O333" s="35"/>
      <c r="P333" s="35"/>
      <c r="Q333" s="35"/>
      <c r="R333" s="36"/>
      <c r="S333" s="36"/>
      <c r="T333" s="36"/>
      <c r="U333" s="36"/>
      <c r="V333" s="35"/>
      <c r="W333" s="35"/>
      <c r="X333" s="30"/>
      <c r="AC333" s="16"/>
      <c r="AD333" s="16"/>
      <c r="AE333" s="16"/>
      <c r="AF333" s="16"/>
      <c r="AG333" s="16"/>
      <c r="BD333" s="17"/>
      <c r="BE333" s="17"/>
      <c r="BF333" s="17"/>
    </row>
    <row r="334" spans="1:59" ht="18.75">
      <c r="A334" s="26"/>
      <c r="B334" s="33"/>
      <c r="C334" s="34"/>
      <c r="D334" s="34"/>
      <c r="E334" s="34"/>
      <c r="F334" s="34"/>
      <c r="G334" s="34"/>
      <c r="H334" s="34"/>
      <c r="I334" s="34"/>
      <c r="J334" s="34"/>
      <c r="K334" s="34"/>
      <c r="L334" s="35"/>
      <c r="M334" s="35"/>
      <c r="N334" s="37"/>
      <c r="O334" s="38"/>
      <c r="P334" s="38"/>
      <c r="Q334" s="35"/>
      <c r="R334" s="39"/>
      <c r="S334" s="39"/>
      <c r="T334" s="40"/>
      <c r="U334" s="36"/>
      <c r="V334" s="35"/>
      <c r="W334" s="35"/>
      <c r="X334" s="30"/>
      <c r="AC334" s="16"/>
      <c r="AD334" s="16"/>
      <c r="AE334" s="16"/>
      <c r="AF334" s="16"/>
      <c r="AG334" s="16"/>
      <c r="BD334" s="17"/>
      <c r="BE334" s="17"/>
      <c r="BF334" s="17"/>
    </row>
    <row r="335" spans="1:59" ht="20.25">
      <c r="A335" s="26"/>
      <c r="B335" s="41" t="s">
        <v>125</v>
      </c>
      <c r="C335" s="35"/>
      <c r="D335" s="42"/>
      <c r="E335" s="42"/>
      <c r="F335" s="42"/>
      <c r="G335" s="42"/>
      <c r="H335" s="42"/>
      <c r="I335" s="42"/>
      <c r="J335" s="43"/>
      <c r="K335" s="42"/>
      <c r="L335" s="42"/>
      <c r="M335" s="42"/>
      <c r="N335" s="42"/>
      <c r="O335" s="42"/>
      <c r="P335" s="42"/>
      <c r="Q335" s="42"/>
      <c r="R335" s="44"/>
      <c r="S335" s="44"/>
      <c r="T335" s="44"/>
      <c r="U335" s="36"/>
      <c r="V335" s="35"/>
      <c r="W335" s="35"/>
      <c r="X335" s="30"/>
      <c r="AC335" s="16"/>
      <c r="AD335" s="16"/>
      <c r="AE335" s="16"/>
      <c r="AF335" s="16"/>
      <c r="AG335" s="16"/>
      <c r="BD335" s="17"/>
      <c r="BE335" s="17"/>
      <c r="BF335" s="17"/>
    </row>
    <row r="336" spans="1:59" ht="18.75">
      <c r="A336" s="26"/>
      <c r="B336" s="45" t="s">
        <v>387</v>
      </c>
      <c r="C336" s="34"/>
      <c r="D336" s="34"/>
      <c r="E336" s="35"/>
      <c r="F336" s="35"/>
      <c r="G336" s="35"/>
      <c r="H336" s="35"/>
      <c r="I336" s="35"/>
      <c r="J336" s="35"/>
      <c r="K336" s="35"/>
      <c r="L336" s="35"/>
      <c r="M336" s="35"/>
      <c r="N336" s="35"/>
      <c r="O336" s="35"/>
      <c r="P336" s="35"/>
      <c r="Q336" s="35"/>
      <c r="R336" s="36"/>
      <c r="S336" s="36"/>
      <c r="T336" s="36"/>
      <c r="U336" s="36"/>
      <c r="V336" s="35"/>
      <c r="W336" s="35"/>
      <c r="X336" s="30"/>
      <c r="AC336" s="16"/>
      <c r="AD336" s="16"/>
      <c r="AE336" s="16"/>
      <c r="AF336" s="16"/>
      <c r="AG336" s="16"/>
      <c r="BD336" s="17"/>
      <c r="BE336" s="17"/>
      <c r="BF336" s="17"/>
    </row>
    <row r="337" spans="1:59" ht="18.75">
      <c r="A337" s="26"/>
      <c r="B337" s="45"/>
      <c r="C337" s="34"/>
      <c r="D337" s="34"/>
      <c r="E337" s="35"/>
      <c r="F337" s="35"/>
      <c r="G337" s="35"/>
      <c r="H337" s="35"/>
      <c r="I337" s="35"/>
      <c r="J337" s="35"/>
      <c r="K337" s="35"/>
      <c r="L337" s="35"/>
      <c r="M337" s="35"/>
      <c r="N337" s="35"/>
      <c r="O337" s="35"/>
      <c r="P337" s="35"/>
      <c r="Q337" s="35"/>
      <c r="R337" s="36"/>
      <c r="S337" s="36"/>
      <c r="T337" s="36"/>
      <c r="U337" s="36"/>
      <c r="V337" s="35"/>
      <c r="W337" s="35"/>
      <c r="X337" s="30"/>
      <c r="AC337" s="16"/>
      <c r="AD337" s="16"/>
      <c r="AE337" s="16"/>
      <c r="AF337" s="16"/>
      <c r="AG337" s="16"/>
      <c r="BD337" s="17"/>
      <c r="BE337" s="17"/>
      <c r="BF337" s="17"/>
    </row>
    <row r="338" spans="1:59" ht="18.75">
      <c r="B338" s="30"/>
      <c r="BD338" s="17"/>
      <c r="BE338" s="17"/>
      <c r="BF338" s="17"/>
      <c r="BG338" s="31"/>
    </row>
    <row r="339" spans="1:59" ht="15.95" customHeight="1">
      <c r="A339" s="26"/>
      <c r="B339" s="33"/>
      <c r="C339" s="77" t="s">
        <v>388</v>
      </c>
      <c r="D339" s="78" t="s">
        <v>389</v>
      </c>
      <c r="E339" s="78" t="s">
        <v>125</v>
      </c>
      <c r="F339" s="78" t="s">
        <v>55</v>
      </c>
      <c r="G339" s="78" t="s">
        <v>56</v>
      </c>
      <c r="H339" s="78" t="s">
        <v>57</v>
      </c>
      <c r="I339" s="78" t="s">
        <v>58</v>
      </c>
      <c r="J339" s="85" t="s">
        <v>126</v>
      </c>
      <c r="K339" s="78" t="s">
        <v>60</v>
      </c>
      <c r="L339" s="49">
        <v>1</v>
      </c>
      <c r="M339" s="49" t="s">
        <v>61</v>
      </c>
      <c r="N339" s="50" t="s">
        <v>62</v>
      </c>
      <c r="O339" s="50">
        <v>500</v>
      </c>
      <c r="P339" s="51">
        <v>1000</v>
      </c>
      <c r="Q339" s="52" t="s">
        <v>144</v>
      </c>
      <c r="R339" s="53">
        <v>0</v>
      </c>
      <c r="S339" s="54">
        <v>35</v>
      </c>
      <c r="T339" s="55" t="s">
        <v>387</v>
      </c>
      <c r="U339" s="55" t="s">
        <v>65</v>
      </c>
      <c r="V339" s="79"/>
      <c r="W339" s="79"/>
      <c r="X339" s="82"/>
      <c r="AC339" s="16"/>
      <c r="AD339" s="16"/>
      <c r="AE339" s="16"/>
      <c r="AF339" s="16"/>
      <c r="AG339" s="16"/>
      <c r="BD339" s="17"/>
      <c r="BE339" s="17"/>
      <c r="BF339" s="17"/>
    </row>
    <row r="340" spans="1:59" ht="18.75">
      <c r="A340" s="26"/>
      <c r="B340" s="33"/>
      <c r="C340" s="77" t="s">
        <v>388</v>
      </c>
      <c r="D340" s="78" t="s">
        <v>389</v>
      </c>
      <c r="E340" s="78" t="s">
        <v>125</v>
      </c>
      <c r="F340" s="78" t="s">
        <v>55</v>
      </c>
      <c r="G340" s="78" t="s">
        <v>56</v>
      </c>
      <c r="H340" s="78" t="s">
        <v>57</v>
      </c>
      <c r="I340" s="78" t="s">
        <v>58</v>
      </c>
      <c r="J340" s="86" t="s">
        <v>126</v>
      </c>
      <c r="K340" s="78" t="s">
        <v>60</v>
      </c>
      <c r="L340" s="49">
        <v>1</v>
      </c>
      <c r="M340" s="49" t="s">
        <v>61</v>
      </c>
      <c r="N340" s="50" t="s">
        <v>66</v>
      </c>
      <c r="O340" s="51">
        <v>1001</v>
      </c>
      <c r="P340" s="51">
        <v>5000</v>
      </c>
      <c r="Q340" s="52" t="s">
        <v>146</v>
      </c>
      <c r="R340" s="53">
        <v>35000</v>
      </c>
      <c r="S340" s="54">
        <v>17</v>
      </c>
      <c r="T340" s="55" t="s">
        <v>387</v>
      </c>
      <c r="U340" s="55" t="s">
        <v>65</v>
      </c>
      <c r="V340" s="80"/>
      <c r="W340" s="80"/>
      <c r="X340" s="83"/>
      <c r="AC340" s="16"/>
      <c r="AD340" s="16"/>
      <c r="AE340" s="16"/>
      <c r="AF340" s="16"/>
      <c r="AG340" s="16"/>
      <c r="BD340" s="17"/>
      <c r="BE340" s="17"/>
      <c r="BF340" s="17"/>
    </row>
    <row r="341" spans="1:59" ht="18.75">
      <c r="A341" s="26"/>
      <c r="B341" s="33"/>
      <c r="C341" s="77" t="s">
        <v>388</v>
      </c>
      <c r="D341" s="78" t="s">
        <v>389</v>
      </c>
      <c r="E341" s="78" t="s">
        <v>125</v>
      </c>
      <c r="F341" s="78" t="s">
        <v>55</v>
      </c>
      <c r="G341" s="78" t="s">
        <v>56</v>
      </c>
      <c r="H341" s="78" t="s">
        <v>57</v>
      </c>
      <c r="I341" s="78" t="s">
        <v>58</v>
      </c>
      <c r="J341" s="86" t="s">
        <v>126</v>
      </c>
      <c r="K341" s="78" t="s">
        <v>60</v>
      </c>
      <c r="L341" s="49">
        <v>1</v>
      </c>
      <c r="M341" s="49" t="s">
        <v>61</v>
      </c>
      <c r="N341" s="50" t="s">
        <v>68</v>
      </c>
      <c r="O341" s="51">
        <v>5001</v>
      </c>
      <c r="P341" s="51">
        <v>10000</v>
      </c>
      <c r="Q341" s="52" t="s">
        <v>147</v>
      </c>
      <c r="R341" s="53">
        <v>103000</v>
      </c>
      <c r="S341" s="54">
        <v>10</v>
      </c>
      <c r="T341" s="55" t="s">
        <v>387</v>
      </c>
      <c r="U341" s="55" t="s">
        <v>65</v>
      </c>
      <c r="V341" s="80"/>
      <c r="W341" s="80"/>
      <c r="X341" s="83"/>
      <c r="AC341" s="16"/>
      <c r="AD341" s="16"/>
      <c r="AE341" s="16"/>
      <c r="AF341" s="16"/>
      <c r="AG341" s="16"/>
      <c r="BD341" s="17"/>
      <c r="BE341" s="17"/>
      <c r="BF341" s="17"/>
    </row>
    <row r="342" spans="1:59" ht="18.75">
      <c r="A342" s="26"/>
      <c r="B342" s="33"/>
      <c r="C342" s="77" t="s">
        <v>388</v>
      </c>
      <c r="D342" s="78" t="s">
        <v>389</v>
      </c>
      <c r="E342" s="78" t="s">
        <v>125</v>
      </c>
      <c r="F342" s="78" t="s">
        <v>55</v>
      </c>
      <c r="G342" s="78" t="s">
        <v>56</v>
      </c>
      <c r="H342" s="78" t="s">
        <v>57</v>
      </c>
      <c r="I342" s="78" t="s">
        <v>58</v>
      </c>
      <c r="J342" s="86" t="s">
        <v>126</v>
      </c>
      <c r="K342" s="78" t="s">
        <v>60</v>
      </c>
      <c r="L342" s="49">
        <v>1</v>
      </c>
      <c r="M342" s="49" t="s">
        <v>61</v>
      </c>
      <c r="N342" s="50" t="s">
        <v>70</v>
      </c>
      <c r="O342" s="51">
        <v>10001</v>
      </c>
      <c r="P342" s="51">
        <v>20000</v>
      </c>
      <c r="Q342" s="52" t="s">
        <v>148</v>
      </c>
      <c r="R342" s="53">
        <v>153000</v>
      </c>
      <c r="S342" s="54">
        <v>5.5</v>
      </c>
      <c r="T342" s="55" t="s">
        <v>387</v>
      </c>
      <c r="U342" s="55" t="s">
        <v>65</v>
      </c>
      <c r="V342" s="80"/>
      <c r="W342" s="80"/>
      <c r="X342" s="83"/>
      <c r="AC342" s="16"/>
      <c r="AD342" s="16"/>
      <c r="AE342" s="16"/>
      <c r="AF342" s="16"/>
      <c r="AG342" s="16"/>
      <c r="BD342" s="17"/>
      <c r="BE342" s="17"/>
      <c r="BF342" s="17"/>
    </row>
    <row r="343" spans="1:59" ht="18.75">
      <c r="A343" s="26"/>
      <c r="B343" s="33"/>
      <c r="C343" s="77" t="s">
        <v>388</v>
      </c>
      <c r="D343" s="78" t="s">
        <v>389</v>
      </c>
      <c r="E343" s="78" t="s">
        <v>125</v>
      </c>
      <c r="F343" s="78" t="s">
        <v>55</v>
      </c>
      <c r="G343" s="78" t="s">
        <v>56</v>
      </c>
      <c r="H343" s="78" t="s">
        <v>57</v>
      </c>
      <c r="I343" s="78" t="s">
        <v>58</v>
      </c>
      <c r="J343" s="86" t="s">
        <v>126</v>
      </c>
      <c r="K343" s="78" t="s">
        <v>60</v>
      </c>
      <c r="L343" s="49">
        <v>1</v>
      </c>
      <c r="M343" s="49" t="s">
        <v>61</v>
      </c>
      <c r="N343" s="50" t="s">
        <v>72</v>
      </c>
      <c r="O343" s="51">
        <v>20001</v>
      </c>
      <c r="P343" s="51">
        <v>50000</v>
      </c>
      <c r="Q343" s="52" t="s">
        <v>149</v>
      </c>
      <c r="R343" s="53">
        <v>208000</v>
      </c>
      <c r="S343" s="54">
        <v>3.75</v>
      </c>
      <c r="T343" s="55" t="s">
        <v>387</v>
      </c>
      <c r="U343" s="55" t="s">
        <v>65</v>
      </c>
      <c r="V343" s="80"/>
      <c r="W343" s="80"/>
      <c r="X343" s="83"/>
      <c r="AC343" s="16"/>
      <c r="AD343" s="16"/>
      <c r="AE343" s="16"/>
      <c r="AF343" s="16"/>
      <c r="AG343" s="16"/>
      <c r="BD343" s="17"/>
      <c r="BE343" s="17"/>
      <c r="BF343" s="17"/>
    </row>
    <row r="344" spans="1:59" ht="18.75">
      <c r="A344" s="26"/>
      <c r="B344" s="33"/>
      <c r="C344" s="77" t="s">
        <v>388</v>
      </c>
      <c r="D344" s="78" t="s">
        <v>389</v>
      </c>
      <c r="E344" s="78" t="s">
        <v>125</v>
      </c>
      <c r="F344" s="78" t="s">
        <v>55</v>
      </c>
      <c r="G344" s="78" t="s">
        <v>56</v>
      </c>
      <c r="H344" s="78" t="s">
        <v>57</v>
      </c>
      <c r="I344" s="78" t="s">
        <v>58</v>
      </c>
      <c r="J344" s="86" t="s">
        <v>126</v>
      </c>
      <c r="K344" s="78" t="s">
        <v>60</v>
      </c>
      <c r="L344" s="49">
        <v>1</v>
      </c>
      <c r="M344" s="49" t="s">
        <v>61</v>
      </c>
      <c r="N344" s="50" t="s">
        <v>74</v>
      </c>
      <c r="O344" s="51">
        <v>50001</v>
      </c>
      <c r="P344" s="51">
        <v>100000</v>
      </c>
      <c r="Q344" s="52" t="s">
        <v>150</v>
      </c>
      <c r="R344" s="53">
        <v>320500</v>
      </c>
      <c r="S344" s="54">
        <v>3.25</v>
      </c>
      <c r="T344" s="55" t="s">
        <v>387</v>
      </c>
      <c r="U344" s="55" t="s">
        <v>65</v>
      </c>
      <c r="V344" s="80"/>
      <c r="W344" s="80"/>
      <c r="X344" s="83"/>
      <c r="AC344" s="16"/>
      <c r="AD344" s="16"/>
      <c r="AE344" s="16"/>
      <c r="AF344" s="16"/>
      <c r="AG344" s="16"/>
      <c r="BD344" s="17"/>
      <c r="BE344" s="17"/>
      <c r="BF344" s="17"/>
    </row>
    <row r="345" spans="1:59" ht="18.75">
      <c r="A345" s="26"/>
      <c r="B345" s="33"/>
      <c r="C345" s="77" t="s">
        <v>388</v>
      </c>
      <c r="D345" s="78" t="s">
        <v>389</v>
      </c>
      <c r="E345" s="78" t="s">
        <v>125</v>
      </c>
      <c r="F345" s="78" t="s">
        <v>55</v>
      </c>
      <c r="G345" s="78" t="s">
        <v>56</v>
      </c>
      <c r="H345" s="78" t="s">
        <v>57</v>
      </c>
      <c r="I345" s="78" t="s">
        <v>58</v>
      </c>
      <c r="J345" s="86" t="s">
        <v>126</v>
      </c>
      <c r="K345" s="78" t="s">
        <v>60</v>
      </c>
      <c r="L345" s="49">
        <v>1</v>
      </c>
      <c r="M345" s="49" t="s">
        <v>61</v>
      </c>
      <c r="N345" s="50" t="s">
        <v>76</v>
      </c>
      <c r="O345" s="51">
        <v>100001</v>
      </c>
      <c r="P345" s="51">
        <v>9999999999</v>
      </c>
      <c r="Q345" s="52" t="s">
        <v>151</v>
      </c>
      <c r="R345" s="53">
        <v>483000</v>
      </c>
      <c r="S345" s="54">
        <v>3</v>
      </c>
      <c r="T345" s="55" t="s">
        <v>387</v>
      </c>
      <c r="U345" s="55" t="s">
        <v>65</v>
      </c>
      <c r="V345" s="81"/>
      <c r="W345" s="81"/>
      <c r="X345" s="84"/>
      <c r="AC345" s="16"/>
      <c r="AD345" s="16"/>
      <c r="AE345" s="16"/>
      <c r="AF345" s="16"/>
      <c r="AG345" s="16"/>
      <c r="BD345" s="17"/>
      <c r="BE345" s="17"/>
      <c r="BF345" s="17"/>
    </row>
    <row r="346" spans="1:59" ht="18.75">
      <c r="B346" s="30"/>
      <c r="BD346" s="17"/>
      <c r="BE346" s="17"/>
      <c r="BF346" s="17"/>
      <c r="BG346" s="31"/>
    </row>
    <row r="347" spans="1:59" ht="20.25">
      <c r="A347" s="26"/>
      <c r="B347" s="41" t="s">
        <v>390</v>
      </c>
      <c r="C347" s="35"/>
      <c r="D347" s="42"/>
      <c r="E347" s="42"/>
      <c r="F347" s="42"/>
      <c r="G347" s="42"/>
      <c r="H347" s="42"/>
      <c r="I347" s="42"/>
      <c r="J347" s="43"/>
      <c r="K347" s="42"/>
      <c r="L347" s="42"/>
      <c r="M347" s="42"/>
      <c r="N347" s="42"/>
      <c r="O347" s="42"/>
      <c r="P347" s="42"/>
      <c r="Q347" s="42"/>
      <c r="R347" s="44"/>
      <c r="S347" s="44"/>
      <c r="T347" s="44"/>
      <c r="U347" s="36"/>
      <c r="V347" s="35"/>
      <c r="W347" s="35"/>
      <c r="X347" s="30"/>
      <c r="AC347" s="16"/>
      <c r="AD347" s="16"/>
      <c r="AE347" s="16"/>
      <c r="AF347" s="16"/>
      <c r="AG347" s="16"/>
      <c r="BD347" s="17"/>
      <c r="BE347" s="17"/>
      <c r="BF347" s="17"/>
      <c r="BG347" s="31"/>
    </row>
    <row r="348" spans="1:59" ht="18.75">
      <c r="A348" s="26"/>
      <c r="B348" s="45" t="s">
        <v>391</v>
      </c>
      <c r="C348" s="34"/>
      <c r="D348" s="34"/>
      <c r="E348" s="35"/>
      <c r="F348" s="35"/>
      <c r="G348" s="35"/>
      <c r="H348" s="35"/>
      <c r="I348" s="35"/>
      <c r="J348" s="35"/>
      <c r="K348" s="35"/>
      <c r="L348" s="35"/>
      <c r="M348" s="35"/>
      <c r="N348" s="35"/>
      <c r="O348" s="35"/>
      <c r="P348" s="35"/>
      <c r="Q348" s="35"/>
      <c r="R348" s="36"/>
      <c r="S348" s="36"/>
      <c r="T348" s="36"/>
      <c r="U348" s="36"/>
      <c r="V348" s="35"/>
      <c r="W348" s="35"/>
      <c r="X348" s="30"/>
      <c r="AC348" s="16"/>
      <c r="AD348" s="16"/>
      <c r="AE348" s="16"/>
      <c r="AF348" s="16"/>
      <c r="AG348" s="16"/>
      <c r="BD348" s="17"/>
      <c r="BE348" s="17"/>
      <c r="BF348" s="17"/>
    </row>
    <row r="349" spans="1:59" ht="18.75">
      <c r="A349" s="26"/>
      <c r="B349" s="45"/>
      <c r="C349" s="34"/>
      <c r="D349" s="34"/>
      <c r="E349" s="35"/>
      <c r="F349" s="35"/>
      <c r="G349" s="35"/>
      <c r="H349" s="35"/>
      <c r="I349" s="35"/>
      <c r="J349" s="35"/>
      <c r="K349" s="35"/>
      <c r="L349" s="35"/>
      <c r="M349" s="35"/>
      <c r="N349" s="35"/>
      <c r="O349" s="35"/>
      <c r="P349" s="35"/>
      <c r="Q349" s="35"/>
      <c r="R349" s="36"/>
      <c r="S349" s="36"/>
      <c r="T349" s="36"/>
      <c r="U349" s="36"/>
      <c r="V349" s="35"/>
      <c r="W349" s="35"/>
      <c r="X349" s="30"/>
      <c r="AC349" s="16"/>
      <c r="AD349" s="16"/>
      <c r="AE349" s="16"/>
      <c r="AF349" s="16"/>
      <c r="AG349" s="16"/>
      <c r="BD349" s="17"/>
      <c r="BE349" s="17"/>
      <c r="BF349" s="17"/>
    </row>
    <row r="350" spans="1:59" ht="18.75">
      <c r="B350" s="30"/>
      <c r="BD350" s="17"/>
      <c r="BE350" s="17"/>
      <c r="BF350" s="17"/>
      <c r="BG350" s="31"/>
    </row>
    <row r="351" spans="1:59" ht="15.95" customHeight="1">
      <c r="A351" s="26"/>
      <c r="B351" s="33"/>
      <c r="C351" s="77" t="s">
        <v>392</v>
      </c>
      <c r="D351" s="78" t="s">
        <v>393</v>
      </c>
      <c r="E351" s="78" t="s">
        <v>125</v>
      </c>
      <c r="F351" s="78" t="s">
        <v>55</v>
      </c>
      <c r="G351" s="78" t="s">
        <v>56</v>
      </c>
      <c r="H351" s="78" t="s">
        <v>322</v>
      </c>
      <c r="I351" s="78" t="s">
        <v>58</v>
      </c>
      <c r="J351" s="85" t="s">
        <v>126</v>
      </c>
      <c r="K351" s="78" t="s">
        <v>60</v>
      </c>
      <c r="L351" s="49" t="s">
        <v>307</v>
      </c>
      <c r="M351" s="49" t="s">
        <v>61</v>
      </c>
      <c r="N351" s="50" t="s">
        <v>62</v>
      </c>
      <c r="O351" s="50">
        <v>500</v>
      </c>
      <c r="P351" s="51">
        <v>1000</v>
      </c>
      <c r="Q351" s="52" t="s">
        <v>394</v>
      </c>
      <c r="R351" s="53">
        <v>0</v>
      </c>
      <c r="S351" s="54">
        <v>52.5</v>
      </c>
      <c r="T351" s="55" t="s">
        <v>391</v>
      </c>
      <c r="U351" s="55" t="s">
        <v>65</v>
      </c>
      <c r="V351" s="79"/>
      <c r="W351" s="79"/>
      <c r="X351" s="82"/>
      <c r="AC351" s="16"/>
      <c r="AD351" s="16"/>
      <c r="AE351" s="16"/>
      <c r="AF351" s="16"/>
      <c r="AG351" s="16"/>
      <c r="BD351" s="17"/>
      <c r="BE351" s="17"/>
      <c r="BF351" s="17"/>
    </row>
    <row r="352" spans="1:59" ht="18.75">
      <c r="A352" s="26"/>
      <c r="B352" s="33"/>
      <c r="C352" s="77" t="s">
        <v>392</v>
      </c>
      <c r="D352" s="78" t="s">
        <v>393</v>
      </c>
      <c r="E352" s="78" t="s">
        <v>125</v>
      </c>
      <c r="F352" s="78" t="s">
        <v>55</v>
      </c>
      <c r="G352" s="78" t="s">
        <v>56</v>
      </c>
      <c r="H352" s="78" t="s">
        <v>322</v>
      </c>
      <c r="I352" s="78" t="s">
        <v>58</v>
      </c>
      <c r="J352" s="86" t="s">
        <v>126</v>
      </c>
      <c r="K352" s="78" t="s">
        <v>60</v>
      </c>
      <c r="L352" s="49" t="s">
        <v>307</v>
      </c>
      <c r="M352" s="49" t="s">
        <v>61</v>
      </c>
      <c r="N352" s="50" t="s">
        <v>66</v>
      </c>
      <c r="O352" s="51">
        <v>1001</v>
      </c>
      <c r="P352" s="51">
        <v>5000</v>
      </c>
      <c r="Q352" s="52" t="s">
        <v>395</v>
      </c>
      <c r="R352" s="53">
        <v>52500</v>
      </c>
      <c r="S352" s="54">
        <v>25.5</v>
      </c>
      <c r="T352" s="55" t="s">
        <v>391</v>
      </c>
      <c r="U352" s="55" t="s">
        <v>65</v>
      </c>
      <c r="V352" s="80"/>
      <c r="W352" s="80"/>
      <c r="X352" s="83"/>
      <c r="AC352" s="16"/>
      <c r="AD352" s="16"/>
      <c r="AE352" s="16"/>
      <c r="AF352" s="16"/>
      <c r="AG352" s="16"/>
      <c r="BD352" s="17"/>
      <c r="BE352" s="17"/>
      <c r="BF352" s="17"/>
    </row>
    <row r="353" spans="1:59" ht="18.75">
      <c r="A353" s="26"/>
      <c r="B353" s="33"/>
      <c r="C353" s="77" t="s">
        <v>392</v>
      </c>
      <c r="D353" s="78" t="s">
        <v>393</v>
      </c>
      <c r="E353" s="78" t="s">
        <v>125</v>
      </c>
      <c r="F353" s="78" t="s">
        <v>55</v>
      </c>
      <c r="G353" s="78" t="s">
        <v>56</v>
      </c>
      <c r="H353" s="78" t="s">
        <v>322</v>
      </c>
      <c r="I353" s="78" t="s">
        <v>58</v>
      </c>
      <c r="J353" s="86" t="s">
        <v>126</v>
      </c>
      <c r="K353" s="78" t="s">
        <v>60</v>
      </c>
      <c r="L353" s="49" t="s">
        <v>307</v>
      </c>
      <c r="M353" s="49" t="s">
        <v>61</v>
      </c>
      <c r="N353" s="50" t="s">
        <v>68</v>
      </c>
      <c r="O353" s="51">
        <v>5001</v>
      </c>
      <c r="P353" s="51">
        <v>10000</v>
      </c>
      <c r="Q353" s="52" t="s">
        <v>396</v>
      </c>
      <c r="R353" s="53">
        <v>154500</v>
      </c>
      <c r="S353" s="54">
        <v>15</v>
      </c>
      <c r="T353" s="55" t="s">
        <v>391</v>
      </c>
      <c r="U353" s="55" t="s">
        <v>65</v>
      </c>
      <c r="V353" s="80"/>
      <c r="W353" s="80"/>
      <c r="X353" s="83"/>
      <c r="AC353" s="16"/>
      <c r="AD353" s="16"/>
      <c r="AE353" s="16"/>
      <c r="AF353" s="16"/>
      <c r="AG353" s="16"/>
      <c r="BD353" s="17"/>
      <c r="BE353" s="17"/>
      <c r="BF353" s="17"/>
    </row>
    <row r="354" spans="1:59" ht="18.75">
      <c r="A354" s="26"/>
      <c r="B354" s="33"/>
      <c r="C354" s="77" t="s">
        <v>392</v>
      </c>
      <c r="D354" s="78" t="s">
        <v>393</v>
      </c>
      <c r="E354" s="78" t="s">
        <v>125</v>
      </c>
      <c r="F354" s="78" t="s">
        <v>55</v>
      </c>
      <c r="G354" s="78" t="s">
        <v>56</v>
      </c>
      <c r="H354" s="78" t="s">
        <v>322</v>
      </c>
      <c r="I354" s="78" t="s">
        <v>58</v>
      </c>
      <c r="J354" s="86" t="s">
        <v>126</v>
      </c>
      <c r="K354" s="78" t="s">
        <v>60</v>
      </c>
      <c r="L354" s="49" t="s">
        <v>307</v>
      </c>
      <c r="M354" s="49" t="s">
        <v>61</v>
      </c>
      <c r="N354" s="50" t="s">
        <v>70</v>
      </c>
      <c r="O354" s="51">
        <v>10001</v>
      </c>
      <c r="P354" s="51">
        <v>20000</v>
      </c>
      <c r="Q354" s="52" t="s">
        <v>397</v>
      </c>
      <c r="R354" s="53">
        <v>229500</v>
      </c>
      <c r="S354" s="54">
        <v>8.27</v>
      </c>
      <c r="T354" s="55" t="s">
        <v>391</v>
      </c>
      <c r="U354" s="55" t="s">
        <v>65</v>
      </c>
      <c r="V354" s="80"/>
      <c r="W354" s="80"/>
      <c r="X354" s="83"/>
      <c r="AC354" s="16"/>
      <c r="AD354" s="16"/>
      <c r="AE354" s="16"/>
      <c r="AF354" s="16"/>
      <c r="AG354" s="16"/>
      <c r="BD354" s="17"/>
      <c r="BE354" s="17"/>
      <c r="BF354" s="17"/>
    </row>
    <row r="355" spans="1:59" ht="18.75">
      <c r="A355" s="26"/>
      <c r="B355" s="33"/>
      <c r="C355" s="77" t="s">
        <v>392</v>
      </c>
      <c r="D355" s="78" t="s">
        <v>393</v>
      </c>
      <c r="E355" s="78" t="s">
        <v>125</v>
      </c>
      <c r="F355" s="78" t="s">
        <v>55</v>
      </c>
      <c r="G355" s="78" t="s">
        <v>56</v>
      </c>
      <c r="H355" s="78" t="s">
        <v>322</v>
      </c>
      <c r="I355" s="78" t="s">
        <v>58</v>
      </c>
      <c r="J355" s="86" t="s">
        <v>126</v>
      </c>
      <c r="K355" s="78" t="s">
        <v>60</v>
      </c>
      <c r="L355" s="49" t="s">
        <v>307</v>
      </c>
      <c r="M355" s="49" t="s">
        <v>61</v>
      </c>
      <c r="N355" s="50" t="s">
        <v>72</v>
      </c>
      <c r="O355" s="51">
        <v>20001</v>
      </c>
      <c r="P355" s="51">
        <v>50000</v>
      </c>
      <c r="Q355" s="52" t="s">
        <v>398</v>
      </c>
      <c r="R355" s="53">
        <v>312200</v>
      </c>
      <c r="S355" s="54">
        <v>5.63</v>
      </c>
      <c r="T355" s="55" t="s">
        <v>391</v>
      </c>
      <c r="U355" s="55" t="s">
        <v>65</v>
      </c>
      <c r="V355" s="80"/>
      <c r="W355" s="80"/>
      <c r="X355" s="83"/>
      <c r="AC355" s="16"/>
      <c r="AD355" s="16"/>
      <c r="AE355" s="16"/>
      <c r="AF355" s="16"/>
      <c r="AG355" s="16"/>
      <c r="BD355" s="17"/>
      <c r="BE355" s="17"/>
      <c r="BF355" s="17"/>
    </row>
    <row r="356" spans="1:59" ht="18.75">
      <c r="A356" s="26"/>
      <c r="B356" s="33"/>
      <c r="C356" s="77" t="s">
        <v>392</v>
      </c>
      <c r="D356" s="78" t="s">
        <v>393</v>
      </c>
      <c r="E356" s="78" t="s">
        <v>125</v>
      </c>
      <c r="F356" s="78" t="s">
        <v>55</v>
      </c>
      <c r="G356" s="78" t="s">
        <v>56</v>
      </c>
      <c r="H356" s="78" t="s">
        <v>322</v>
      </c>
      <c r="I356" s="78" t="s">
        <v>58</v>
      </c>
      <c r="J356" s="86" t="s">
        <v>126</v>
      </c>
      <c r="K356" s="78" t="s">
        <v>60</v>
      </c>
      <c r="L356" s="49" t="s">
        <v>307</v>
      </c>
      <c r="M356" s="49" t="s">
        <v>61</v>
      </c>
      <c r="N356" s="50" t="s">
        <v>74</v>
      </c>
      <c r="O356" s="51">
        <v>50001</v>
      </c>
      <c r="P356" s="51">
        <v>100000</v>
      </c>
      <c r="Q356" s="52" t="s">
        <v>399</v>
      </c>
      <c r="R356" s="53">
        <v>481100</v>
      </c>
      <c r="S356" s="54">
        <v>4.87</v>
      </c>
      <c r="T356" s="55" t="s">
        <v>391</v>
      </c>
      <c r="U356" s="55" t="s">
        <v>65</v>
      </c>
      <c r="V356" s="80"/>
      <c r="W356" s="80"/>
      <c r="X356" s="83"/>
      <c r="AC356" s="16"/>
      <c r="AD356" s="16"/>
      <c r="AE356" s="16"/>
      <c r="AF356" s="16"/>
      <c r="AG356" s="16"/>
      <c r="BD356" s="17"/>
      <c r="BE356" s="17"/>
      <c r="BF356" s="17"/>
    </row>
    <row r="357" spans="1:59" ht="18.75">
      <c r="A357" s="26"/>
      <c r="B357" s="33"/>
      <c r="C357" s="77" t="s">
        <v>392</v>
      </c>
      <c r="D357" s="78" t="s">
        <v>393</v>
      </c>
      <c r="E357" s="78" t="s">
        <v>125</v>
      </c>
      <c r="F357" s="78" t="s">
        <v>55</v>
      </c>
      <c r="G357" s="78" t="s">
        <v>56</v>
      </c>
      <c r="H357" s="78" t="s">
        <v>322</v>
      </c>
      <c r="I357" s="78" t="s">
        <v>58</v>
      </c>
      <c r="J357" s="86" t="s">
        <v>126</v>
      </c>
      <c r="K357" s="78" t="s">
        <v>60</v>
      </c>
      <c r="L357" s="49" t="s">
        <v>307</v>
      </c>
      <c r="M357" s="49" t="s">
        <v>61</v>
      </c>
      <c r="N357" s="50" t="s">
        <v>76</v>
      </c>
      <c r="O357" s="51">
        <v>100001</v>
      </c>
      <c r="P357" s="51">
        <v>9999999999</v>
      </c>
      <c r="Q357" s="52" t="s">
        <v>400</v>
      </c>
      <c r="R357" s="53">
        <v>724600</v>
      </c>
      <c r="S357" s="54">
        <v>4.5</v>
      </c>
      <c r="T357" s="55" t="s">
        <v>391</v>
      </c>
      <c r="U357" s="55" t="s">
        <v>65</v>
      </c>
      <c r="V357" s="81"/>
      <c r="W357" s="81"/>
      <c r="X357" s="84"/>
      <c r="AC357" s="16"/>
      <c r="AD357" s="16"/>
      <c r="AE357" s="16"/>
      <c r="AF357" s="16"/>
      <c r="AG357" s="16"/>
      <c r="BD357" s="17"/>
      <c r="BE357" s="17"/>
      <c r="BF357" s="17"/>
    </row>
    <row r="358" spans="1:59" ht="18.75">
      <c r="B358" s="30"/>
      <c r="BD358" s="17"/>
      <c r="BE358" s="17"/>
      <c r="BF358" s="17"/>
      <c r="BG358" s="31"/>
    </row>
    <row r="359" spans="1:59" ht="20.25">
      <c r="A359" s="26"/>
      <c r="B359" s="41" t="s">
        <v>401</v>
      </c>
      <c r="C359" s="35"/>
      <c r="D359" s="42"/>
      <c r="E359" s="42"/>
      <c r="F359" s="42"/>
      <c r="G359" s="42"/>
      <c r="H359" s="42"/>
      <c r="I359" s="42"/>
      <c r="J359" s="43"/>
      <c r="K359" s="42"/>
      <c r="L359" s="42"/>
      <c r="M359" s="42"/>
      <c r="N359" s="42"/>
      <c r="O359" s="42"/>
      <c r="P359" s="42"/>
      <c r="Q359" s="42"/>
      <c r="R359" s="44"/>
      <c r="S359" s="44"/>
      <c r="T359" s="44"/>
      <c r="U359" s="36"/>
      <c r="V359" s="35"/>
      <c r="W359" s="35"/>
      <c r="X359" s="30"/>
      <c r="AC359" s="16"/>
      <c r="AD359" s="16"/>
      <c r="AE359" s="16"/>
      <c r="AF359" s="16"/>
      <c r="AG359" s="16"/>
      <c r="BD359" s="17"/>
      <c r="BE359" s="17"/>
      <c r="BF359" s="17"/>
      <c r="BG359" s="31"/>
    </row>
    <row r="360" spans="1:59" ht="18.75">
      <c r="A360" s="26"/>
      <c r="B360" s="45" t="s">
        <v>402</v>
      </c>
      <c r="C360" s="34"/>
      <c r="D360" s="34"/>
      <c r="E360" s="35"/>
      <c r="F360" s="35"/>
      <c r="G360" s="35"/>
      <c r="H360" s="35"/>
      <c r="I360" s="35"/>
      <c r="J360" s="35"/>
      <c r="K360" s="35"/>
      <c r="L360" s="35"/>
      <c r="M360" s="35"/>
      <c r="N360" s="35"/>
      <c r="O360" s="35"/>
      <c r="P360" s="35"/>
      <c r="Q360" s="35"/>
      <c r="R360" s="36"/>
      <c r="S360" s="36"/>
      <c r="T360" s="36"/>
      <c r="U360" s="36"/>
      <c r="V360" s="35"/>
      <c r="W360" s="35"/>
      <c r="X360" s="30"/>
      <c r="AC360" s="16"/>
      <c r="AD360" s="16"/>
      <c r="AE360" s="16"/>
      <c r="AF360" s="16"/>
      <c r="AG360" s="16"/>
      <c r="BD360" s="17"/>
      <c r="BE360" s="17"/>
      <c r="BF360" s="17"/>
    </row>
    <row r="361" spans="1:59" ht="18.75">
      <c r="A361" s="26"/>
      <c r="B361" s="45"/>
      <c r="C361" s="34"/>
      <c r="D361" s="34"/>
      <c r="E361" s="35"/>
      <c r="F361" s="35"/>
      <c r="G361" s="35"/>
      <c r="H361" s="35"/>
      <c r="I361" s="35"/>
      <c r="J361" s="35"/>
      <c r="K361" s="35"/>
      <c r="L361" s="35"/>
      <c r="M361" s="35"/>
      <c r="N361" s="35"/>
      <c r="O361" s="35"/>
      <c r="P361" s="35"/>
      <c r="Q361" s="35"/>
      <c r="R361" s="36"/>
      <c r="S361" s="36"/>
      <c r="T361" s="36"/>
      <c r="U361" s="36"/>
      <c r="V361" s="35"/>
      <c r="W361" s="35"/>
      <c r="X361" s="30"/>
      <c r="AC361" s="16"/>
      <c r="AD361" s="16"/>
      <c r="AE361" s="16"/>
      <c r="AF361" s="16"/>
      <c r="AG361" s="16"/>
      <c r="BD361" s="17"/>
      <c r="BE361" s="17"/>
      <c r="BF361" s="17"/>
    </row>
    <row r="362" spans="1:59" ht="18.75">
      <c r="B362" s="30"/>
      <c r="BD362" s="17"/>
      <c r="BE362" s="17"/>
      <c r="BF362" s="17"/>
      <c r="BG362" s="31"/>
    </row>
    <row r="363" spans="1:59" ht="15.95" customHeight="1">
      <c r="A363" s="26"/>
      <c r="B363" s="33"/>
      <c r="C363" s="77" t="s">
        <v>403</v>
      </c>
      <c r="D363" s="78" t="s">
        <v>404</v>
      </c>
      <c r="E363" s="78" t="s">
        <v>125</v>
      </c>
      <c r="F363" s="78" t="s">
        <v>55</v>
      </c>
      <c r="G363" s="78" t="s">
        <v>56</v>
      </c>
      <c r="H363" s="78" t="s">
        <v>57</v>
      </c>
      <c r="I363" s="78" t="s">
        <v>334</v>
      </c>
      <c r="J363" s="85" t="s">
        <v>126</v>
      </c>
      <c r="K363" s="78" t="s">
        <v>60</v>
      </c>
      <c r="L363" s="49">
        <v>1</v>
      </c>
      <c r="M363" s="49" t="s">
        <v>61</v>
      </c>
      <c r="N363" s="50" t="s">
        <v>62</v>
      </c>
      <c r="O363" s="50">
        <v>500</v>
      </c>
      <c r="P363" s="51">
        <v>1000</v>
      </c>
      <c r="Q363" s="52" t="s">
        <v>405</v>
      </c>
      <c r="R363" s="53">
        <v>0</v>
      </c>
      <c r="S363" s="54">
        <v>17.329999999999998</v>
      </c>
      <c r="T363" s="55" t="s">
        <v>402</v>
      </c>
      <c r="U363" s="55" t="s">
        <v>65</v>
      </c>
      <c r="V363" s="79"/>
      <c r="W363" s="79"/>
      <c r="X363" s="82"/>
      <c r="AC363" s="16"/>
      <c r="AD363" s="16"/>
      <c r="AE363" s="16"/>
      <c r="AF363" s="16"/>
      <c r="AG363" s="16"/>
      <c r="BD363" s="17"/>
      <c r="BE363" s="17"/>
      <c r="BF363" s="17"/>
    </row>
    <row r="364" spans="1:59" ht="18.75">
      <c r="A364" s="26"/>
      <c r="B364" s="33"/>
      <c r="C364" s="77" t="s">
        <v>403</v>
      </c>
      <c r="D364" s="78" t="s">
        <v>404</v>
      </c>
      <c r="E364" s="78" t="s">
        <v>125</v>
      </c>
      <c r="F364" s="78" t="s">
        <v>55</v>
      </c>
      <c r="G364" s="78" t="s">
        <v>56</v>
      </c>
      <c r="H364" s="78" t="s">
        <v>57</v>
      </c>
      <c r="I364" s="78" t="s">
        <v>334</v>
      </c>
      <c r="J364" s="86" t="s">
        <v>126</v>
      </c>
      <c r="K364" s="78" t="s">
        <v>60</v>
      </c>
      <c r="L364" s="49">
        <v>1</v>
      </c>
      <c r="M364" s="49" t="s">
        <v>61</v>
      </c>
      <c r="N364" s="50" t="s">
        <v>66</v>
      </c>
      <c r="O364" s="51">
        <v>1001</v>
      </c>
      <c r="P364" s="51">
        <v>5000</v>
      </c>
      <c r="Q364" s="52" t="s">
        <v>406</v>
      </c>
      <c r="R364" s="53">
        <v>17330</v>
      </c>
      <c r="S364" s="54">
        <v>8.42</v>
      </c>
      <c r="T364" s="55" t="s">
        <v>402</v>
      </c>
      <c r="U364" s="55" t="s">
        <v>65</v>
      </c>
      <c r="V364" s="80"/>
      <c r="W364" s="80"/>
      <c r="X364" s="83"/>
      <c r="AC364" s="16"/>
      <c r="AD364" s="16"/>
      <c r="AE364" s="16"/>
      <c r="AF364" s="16"/>
      <c r="AG364" s="16"/>
      <c r="BD364" s="17"/>
      <c r="BE364" s="17"/>
      <c r="BF364" s="17"/>
    </row>
    <row r="365" spans="1:59" ht="18.75">
      <c r="A365" s="26"/>
      <c r="B365" s="33"/>
      <c r="C365" s="77" t="s">
        <v>403</v>
      </c>
      <c r="D365" s="78" t="s">
        <v>404</v>
      </c>
      <c r="E365" s="78" t="s">
        <v>125</v>
      </c>
      <c r="F365" s="78" t="s">
        <v>55</v>
      </c>
      <c r="G365" s="78" t="s">
        <v>56</v>
      </c>
      <c r="H365" s="78" t="s">
        <v>57</v>
      </c>
      <c r="I365" s="78" t="s">
        <v>334</v>
      </c>
      <c r="J365" s="86" t="s">
        <v>126</v>
      </c>
      <c r="K365" s="78" t="s">
        <v>60</v>
      </c>
      <c r="L365" s="49">
        <v>1</v>
      </c>
      <c r="M365" s="49" t="s">
        <v>61</v>
      </c>
      <c r="N365" s="50" t="s">
        <v>68</v>
      </c>
      <c r="O365" s="51">
        <v>5001</v>
      </c>
      <c r="P365" s="51">
        <v>10000</v>
      </c>
      <c r="Q365" s="52" t="s">
        <v>407</v>
      </c>
      <c r="R365" s="53">
        <v>51010</v>
      </c>
      <c r="S365" s="54">
        <v>4.95</v>
      </c>
      <c r="T365" s="55" t="s">
        <v>402</v>
      </c>
      <c r="U365" s="55" t="s">
        <v>65</v>
      </c>
      <c r="V365" s="80"/>
      <c r="W365" s="80"/>
      <c r="X365" s="83"/>
      <c r="AC365" s="16"/>
      <c r="AD365" s="16"/>
      <c r="AE365" s="16"/>
      <c r="AF365" s="16"/>
      <c r="AG365" s="16"/>
      <c r="BD365" s="17"/>
      <c r="BE365" s="17"/>
      <c r="BF365" s="17"/>
    </row>
    <row r="366" spans="1:59" ht="18.75">
      <c r="A366" s="26"/>
      <c r="B366" s="33"/>
      <c r="C366" s="77" t="s">
        <v>403</v>
      </c>
      <c r="D366" s="78" t="s">
        <v>404</v>
      </c>
      <c r="E366" s="78" t="s">
        <v>125</v>
      </c>
      <c r="F366" s="78" t="s">
        <v>55</v>
      </c>
      <c r="G366" s="78" t="s">
        <v>56</v>
      </c>
      <c r="H366" s="78" t="s">
        <v>57</v>
      </c>
      <c r="I366" s="78" t="s">
        <v>334</v>
      </c>
      <c r="J366" s="86" t="s">
        <v>126</v>
      </c>
      <c r="K366" s="78" t="s">
        <v>60</v>
      </c>
      <c r="L366" s="49">
        <v>1</v>
      </c>
      <c r="M366" s="49" t="s">
        <v>61</v>
      </c>
      <c r="N366" s="50" t="s">
        <v>70</v>
      </c>
      <c r="O366" s="51">
        <v>10001</v>
      </c>
      <c r="P366" s="51">
        <v>20000</v>
      </c>
      <c r="Q366" s="52" t="s">
        <v>408</v>
      </c>
      <c r="R366" s="53">
        <v>75760</v>
      </c>
      <c r="S366" s="54">
        <v>2.73</v>
      </c>
      <c r="T366" s="55" t="s">
        <v>402</v>
      </c>
      <c r="U366" s="55" t="s">
        <v>65</v>
      </c>
      <c r="V366" s="80"/>
      <c r="W366" s="80"/>
      <c r="X366" s="83"/>
      <c r="AC366" s="16"/>
      <c r="AD366" s="16"/>
      <c r="AE366" s="16"/>
      <c r="AF366" s="16"/>
      <c r="AG366" s="16"/>
      <c r="BD366" s="17"/>
      <c r="BE366" s="17"/>
      <c r="BF366" s="17"/>
    </row>
    <row r="367" spans="1:59" ht="18.75">
      <c r="A367" s="26"/>
      <c r="B367" s="33"/>
      <c r="C367" s="77" t="s">
        <v>403</v>
      </c>
      <c r="D367" s="78" t="s">
        <v>404</v>
      </c>
      <c r="E367" s="78" t="s">
        <v>125</v>
      </c>
      <c r="F367" s="78" t="s">
        <v>55</v>
      </c>
      <c r="G367" s="78" t="s">
        <v>56</v>
      </c>
      <c r="H367" s="78" t="s">
        <v>57</v>
      </c>
      <c r="I367" s="78" t="s">
        <v>334</v>
      </c>
      <c r="J367" s="86" t="s">
        <v>126</v>
      </c>
      <c r="K367" s="78" t="s">
        <v>60</v>
      </c>
      <c r="L367" s="49">
        <v>1</v>
      </c>
      <c r="M367" s="49" t="s">
        <v>61</v>
      </c>
      <c r="N367" s="50" t="s">
        <v>72</v>
      </c>
      <c r="O367" s="51">
        <v>20001</v>
      </c>
      <c r="P367" s="51">
        <v>50000</v>
      </c>
      <c r="Q367" s="52" t="s">
        <v>409</v>
      </c>
      <c r="R367" s="53">
        <v>103060</v>
      </c>
      <c r="S367" s="54">
        <v>1.86</v>
      </c>
      <c r="T367" s="55" t="s">
        <v>402</v>
      </c>
      <c r="U367" s="55" t="s">
        <v>65</v>
      </c>
      <c r="V367" s="80"/>
      <c r="W367" s="80"/>
      <c r="X367" s="83"/>
      <c r="AC367" s="16"/>
      <c r="AD367" s="16"/>
      <c r="AE367" s="16"/>
      <c r="AF367" s="16"/>
      <c r="AG367" s="16"/>
      <c r="BD367" s="17"/>
      <c r="BE367" s="17"/>
      <c r="BF367" s="17"/>
    </row>
    <row r="368" spans="1:59" ht="18.75">
      <c r="A368" s="26"/>
      <c r="B368" s="33"/>
      <c r="C368" s="77" t="s">
        <v>403</v>
      </c>
      <c r="D368" s="78" t="s">
        <v>404</v>
      </c>
      <c r="E368" s="78" t="s">
        <v>125</v>
      </c>
      <c r="F368" s="78" t="s">
        <v>55</v>
      </c>
      <c r="G368" s="78" t="s">
        <v>56</v>
      </c>
      <c r="H368" s="78" t="s">
        <v>57</v>
      </c>
      <c r="I368" s="78" t="s">
        <v>334</v>
      </c>
      <c r="J368" s="86" t="s">
        <v>126</v>
      </c>
      <c r="K368" s="78" t="s">
        <v>60</v>
      </c>
      <c r="L368" s="49">
        <v>1</v>
      </c>
      <c r="M368" s="49" t="s">
        <v>61</v>
      </c>
      <c r="N368" s="50" t="s">
        <v>74</v>
      </c>
      <c r="O368" s="51">
        <v>50001</v>
      </c>
      <c r="P368" s="51">
        <v>100000</v>
      </c>
      <c r="Q368" s="52" t="s">
        <v>410</v>
      </c>
      <c r="R368" s="53">
        <v>158860</v>
      </c>
      <c r="S368" s="54">
        <v>1.61</v>
      </c>
      <c r="T368" s="55" t="s">
        <v>402</v>
      </c>
      <c r="U368" s="55" t="s">
        <v>65</v>
      </c>
      <c r="V368" s="80"/>
      <c r="W368" s="80"/>
      <c r="X368" s="83"/>
      <c r="AC368" s="16"/>
      <c r="AD368" s="16"/>
      <c r="AE368" s="16"/>
      <c r="AF368" s="16"/>
      <c r="AG368" s="16"/>
      <c r="BD368" s="17"/>
      <c r="BE368" s="17"/>
      <c r="BF368" s="17"/>
    </row>
    <row r="369" spans="1:59" ht="18.75">
      <c r="A369" s="26"/>
      <c r="B369" s="33"/>
      <c r="C369" s="77" t="s">
        <v>403</v>
      </c>
      <c r="D369" s="78" t="s">
        <v>404</v>
      </c>
      <c r="E369" s="78" t="s">
        <v>125</v>
      </c>
      <c r="F369" s="78" t="s">
        <v>55</v>
      </c>
      <c r="G369" s="78" t="s">
        <v>56</v>
      </c>
      <c r="H369" s="78" t="s">
        <v>57</v>
      </c>
      <c r="I369" s="78" t="s">
        <v>334</v>
      </c>
      <c r="J369" s="86" t="s">
        <v>126</v>
      </c>
      <c r="K369" s="78" t="s">
        <v>60</v>
      </c>
      <c r="L369" s="49">
        <v>1</v>
      </c>
      <c r="M369" s="49" t="s">
        <v>61</v>
      </c>
      <c r="N369" s="50" t="s">
        <v>76</v>
      </c>
      <c r="O369" s="51">
        <v>100001</v>
      </c>
      <c r="P369" s="51">
        <v>9999999999</v>
      </c>
      <c r="Q369" s="52" t="s">
        <v>411</v>
      </c>
      <c r="R369" s="53">
        <v>239360</v>
      </c>
      <c r="S369" s="54">
        <v>1.49</v>
      </c>
      <c r="T369" s="55" t="s">
        <v>402</v>
      </c>
      <c r="U369" s="55" t="s">
        <v>65</v>
      </c>
      <c r="V369" s="81"/>
      <c r="W369" s="81"/>
      <c r="X369" s="84"/>
      <c r="AC369" s="16"/>
      <c r="AD369" s="16"/>
      <c r="AE369" s="16"/>
      <c r="AF369" s="16"/>
      <c r="AG369" s="16"/>
      <c r="BD369" s="17"/>
      <c r="BE369" s="17"/>
      <c r="BF369" s="17"/>
    </row>
    <row r="370" spans="1:59" ht="18.75">
      <c r="B370" s="30"/>
      <c r="BD370" s="17"/>
      <c r="BE370" s="17"/>
      <c r="BF370" s="17"/>
      <c r="BG370" s="31"/>
    </row>
    <row r="371" spans="1:59" ht="20.25">
      <c r="A371" s="26"/>
      <c r="B371" s="41" t="s">
        <v>412</v>
      </c>
      <c r="C371" s="35"/>
      <c r="D371" s="42"/>
      <c r="E371" s="42"/>
      <c r="F371" s="42"/>
      <c r="G371" s="42"/>
      <c r="H371" s="42"/>
      <c r="I371" s="42"/>
      <c r="J371" s="43"/>
      <c r="K371" s="42"/>
      <c r="L371" s="42"/>
      <c r="M371" s="42"/>
      <c r="N371" s="42"/>
      <c r="O371" s="42"/>
      <c r="P371" s="42"/>
      <c r="Q371" s="42"/>
      <c r="R371" s="44"/>
      <c r="S371" s="44"/>
      <c r="T371" s="44"/>
      <c r="U371" s="36"/>
      <c r="V371" s="35"/>
      <c r="W371" s="35"/>
      <c r="X371" s="30"/>
      <c r="AC371" s="16"/>
      <c r="AD371" s="16"/>
      <c r="AE371" s="16"/>
      <c r="AF371" s="16"/>
      <c r="AG371" s="16"/>
      <c r="BD371" s="17"/>
      <c r="BE371" s="17"/>
      <c r="BF371" s="17"/>
      <c r="BG371" s="31"/>
    </row>
    <row r="372" spans="1:59" ht="18.75">
      <c r="A372" s="26"/>
      <c r="B372" s="45" t="s">
        <v>413</v>
      </c>
      <c r="C372" s="34"/>
      <c r="D372" s="34"/>
      <c r="E372" s="35"/>
      <c r="F372" s="35"/>
      <c r="G372" s="35"/>
      <c r="H372" s="35"/>
      <c r="I372" s="35"/>
      <c r="J372" s="35"/>
      <c r="K372" s="35"/>
      <c r="L372" s="35"/>
      <c r="M372" s="35"/>
      <c r="N372" s="35"/>
      <c r="O372" s="35"/>
      <c r="P372" s="35"/>
      <c r="Q372" s="35"/>
      <c r="R372" s="36"/>
      <c r="S372" s="36"/>
      <c r="T372" s="36"/>
      <c r="U372" s="36"/>
      <c r="V372" s="35"/>
      <c r="W372" s="35"/>
      <c r="X372" s="30"/>
      <c r="AC372" s="16"/>
      <c r="AD372" s="16"/>
      <c r="AE372" s="16"/>
      <c r="AF372" s="16"/>
      <c r="AG372" s="16"/>
      <c r="BD372" s="17"/>
      <c r="BE372" s="17"/>
      <c r="BF372" s="17"/>
    </row>
    <row r="373" spans="1:59" ht="18.75">
      <c r="A373" s="26"/>
      <c r="B373" s="45"/>
      <c r="C373" s="34"/>
      <c r="D373" s="34"/>
      <c r="E373" s="35"/>
      <c r="F373" s="35"/>
      <c r="G373" s="35"/>
      <c r="H373" s="35"/>
      <c r="I373" s="35"/>
      <c r="J373" s="35"/>
      <c r="K373" s="35"/>
      <c r="L373" s="35"/>
      <c r="M373" s="35"/>
      <c r="N373" s="35"/>
      <c r="O373" s="35"/>
      <c r="P373" s="35"/>
      <c r="Q373" s="35"/>
      <c r="R373" s="36"/>
      <c r="S373" s="36"/>
      <c r="T373" s="36"/>
      <c r="U373" s="36"/>
      <c r="V373" s="35"/>
      <c r="W373" s="35"/>
      <c r="X373" s="30"/>
      <c r="AC373" s="16"/>
      <c r="AD373" s="16"/>
      <c r="AE373" s="16"/>
      <c r="AF373" s="16"/>
      <c r="AG373" s="16"/>
      <c r="BD373" s="17"/>
      <c r="BE373" s="17"/>
      <c r="BF373" s="17"/>
    </row>
    <row r="374" spans="1:59" ht="18.75">
      <c r="B374" s="30"/>
      <c r="BD374" s="17"/>
      <c r="BE374" s="17"/>
      <c r="BF374" s="17"/>
      <c r="BG374" s="31"/>
    </row>
    <row r="375" spans="1:59" ht="31.5">
      <c r="A375" s="26"/>
      <c r="B375" s="33"/>
      <c r="C375" s="46" t="s">
        <v>414</v>
      </c>
      <c r="D375" s="47" t="s">
        <v>415</v>
      </c>
      <c r="E375" s="47" t="s">
        <v>125</v>
      </c>
      <c r="F375" s="47" t="s">
        <v>55</v>
      </c>
      <c r="G375" s="47" t="s">
        <v>56</v>
      </c>
      <c r="H375" s="47" t="s">
        <v>131</v>
      </c>
      <c r="I375" s="47" t="s">
        <v>58</v>
      </c>
      <c r="J375" s="48"/>
      <c r="K375" s="47" t="s">
        <v>60</v>
      </c>
      <c r="L375" s="49">
        <v>1</v>
      </c>
      <c r="M375" s="49" t="s">
        <v>127</v>
      </c>
      <c r="N375" s="50"/>
      <c r="O375" s="50"/>
      <c r="P375" s="51"/>
      <c r="Q375" s="52">
        <v>0</v>
      </c>
      <c r="R375" s="53"/>
      <c r="S375" s="54">
        <v>0</v>
      </c>
      <c r="T375" s="55" t="s">
        <v>416</v>
      </c>
      <c r="U375" s="56" t="s">
        <v>65</v>
      </c>
      <c r="V375" s="57"/>
      <c r="W375" s="57"/>
      <c r="X375" s="58"/>
      <c r="BD375" s="17"/>
      <c r="BE375" s="17"/>
      <c r="BF375" s="17"/>
    </row>
    <row r="376" spans="1:59" ht="31.5">
      <c r="A376" s="26"/>
      <c r="B376" s="33"/>
      <c r="C376" s="46" t="s">
        <v>417</v>
      </c>
      <c r="D376" s="47" t="s">
        <v>418</v>
      </c>
      <c r="E376" s="47" t="s">
        <v>125</v>
      </c>
      <c r="F376" s="47" t="s">
        <v>55</v>
      </c>
      <c r="G376" s="47" t="s">
        <v>56</v>
      </c>
      <c r="H376" s="47" t="s">
        <v>131</v>
      </c>
      <c r="I376" s="47" t="s">
        <v>58</v>
      </c>
      <c r="J376" s="48"/>
      <c r="K376" s="47" t="s">
        <v>60</v>
      </c>
      <c r="L376" s="49">
        <v>1</v>
      </c>
      <c r="M376" s="49" t="s">
        <v>127</v>
      </c>
      <c r="N376" s="50"/>
      <c r="O376" s="50"/>
      <c r="P376" s="51"/>
      <c r="Q376" s="52">
        <v>10000</v>
      </c>
      <c r="R376" s="53"/>
      <c r="S376" s="54">
        <v>10000</v>
      </c>
      <c r="T376" s="55" t="s">
        <v>419</v>
      </c>
      <c r="U376" s="56" t="s">
        <v>65</v>
      </c>
      <c r="V376" s="57"/>
      <c r="W376" s="57"/>
      <c r="X376" s="58"/>
      <c r="BD376" s="17"/>
      <c r="BE376" s="17"/>
      <c r="BF376" s="17"/>
    </row>
    <row r="377" spans="1:59" ht="31.5">
      <c r="A377" s="26"/>
      <c r="B377" s="33"/>
      <c r="C377" s="46" t="s">
        <v>420</v>
      </c>
      <c r="D377" s="47" t="s">
        <v>415</v>
      </c>
      <c r="E377" s="47" t="s">
        <v>125</v>
      </c>
      <c r="F377" s="47" t="s">
        <v>55</v>
      </c>
      <c r="G377" s="47" t="s">
        <v>56</v>
      </c>
      <c r="H377" s="47" t="s">
        <v>131</v>
      </c>
      <c r="I377" s="47" t="s">
        <v>58</v>
      </c>
      <c r="J377" s="48"/>
      <c r="K377" s="47" t="s">
        <v>60</v>
      </c>
      <c r="L377" s="49">
        <v>1</v>
      </c>
      <c r="M377" s="49" t="s">
        <v>127</v>
      </c>
      <c r="N377" s="50"/>
      <c r="O377" s="50"/>
      <c r="P377" s="51"/>
      <c r="Q377" s="52">
        <v>0</v>
      </c>
      <c r="R377" s="53"/>
      <c r="S377" s="54">
        <v>0</v>
      </c>
      <c r="T377" s="55" t="s">
        <v>421</v>
      </c>
      <c r="U377" s="56" t="s">
        <v>65</v>
      </c>
      <c r="V377" s="57"/>
      <c r="W377" s="57"/>
      <c r="X377" s="58"/>
      <c r="BD377" s="17"/>
      <c r="BE377" s="17"/>
      <c r="BF377" s="17"/>
    </row>
    <row r="378" spans="1:59" ht="31.5">
      <c r="A378" s="26"/>
      <c r="B378" s="33"/>
      <c r="C378" s="46" t="s">
        <v>422</v>
      </c>
      <c r="D378" s="47" t="s">
        <v>418</v>
      </c>
      <c r="E378" s="47" t="s">
        <v>125</v>
      </c>
      <c r="F378" s="47" t="s">
        <v>55</v>
      </c>
      <c r="G378" s="47" t="s">
        <v>56</v>
      </c>
      <c r="H378" s="47" t="s">
        <v>131</v>
      </c>
      <c r="I378" s="47" t="s">
        <v>58</v>
      </c>
      <c r="J378" s="48"/>
      <c r="K378" s="47" t="s">
        <v>60</v>
      </c>
      <c r="L378" s="49">
        <v>1</v>
      </c>
      <c r="M378" s="49" t="s">
        <v>127</v>
      </c>
      <c r="N378" s="50"/>
      <c r="O378" s="50"/>
      <c r="P378" s="51"/>
      <c r="Q378" s="52">
        <v>10000</v>
      </c>
      <c r="R378" s="53"/>
      <c r="S378" s="54">
        <v>10000</v>
      </c>
      <c r="T378" s="55" t="s">
        <v>423</v>
      </c>
      <c r="U378" s="56" t="s">
        <v>65</v>
      </c>
      <c r="V378" s="57"/>
      <c r="W378" s="57"/>
      <c r="X378" s="58"/>
      <c r="BD378" s="17"/>
      <c r="BE378" s="17"/>
      <c r="BF378" s="17"/>
    </row>
    <row r="379" spans="1:59" ht="18.75">
      <c r="B379" s="30"/>
      <c r="BD379" s="17"/>
      <c r="BE379" s="17"/>
      <c r="BF379" s="17"/>
      <c r="BG379" s="31"/>
    </row>
    <row r="380" spans="1:59" ht="20.25">
      <c r="A380" s="26"/>
      <c r="B380" s="41" t="s">
        <v>424</v>
      </c>
      <c r="C380" s="35"/>
      <c r="D380" s="42"/>
      <c r="E380" s="42"/>
      <c r="F380" s="42"/>
      <c r="G380" s="42"/>
      <c r="H380" s="42"/>
      <c r="I380" s="42"/>
      <c r="J380" s="43"/>
      <c r="K380" s="42"/>
      <c r="L380" s="42"/>
      <c r="M380" s="42"/>
      <c r="N380" s="42"/>
      <c r="O380" s="42"/>
      <c r="P380" s="42"/>
      <c r="Q380" s="42"/>
      <c r="R380" s="44"/>
      <c r="S380" s="44"/>
      <c r="T380" s="44"/>
      <c r="U380" s="36"/>
      <c r="V380" s="35"/>
      <c r="W380" s="35"/>
      <c r="X380" s="30"/>
      <c r="AC380" s="16"/>
      <c r="AD380" s="16"/>
      <c r="AE380" s="16"/>
      <c r="AF380" s="16"/>
      <c r="AG380" s="16"/>
      <c r="BD380" s="17"/>
      <c r="BE380" s="17"/>
      <c r="BF380" s="17"/>
      <c r="BG380" s="31"/>
    </row>
    <row r="381" spans="1:59" ht="18.75">
      <c r="A381" s="26"/>
      <c r="B381" s="45" t="s">
        <v>425</v>
      </c>
      <c r="C381" s="34"/>
      <c r="D381" s="34"/>
      <c r="E381" s="35"/>
      <c r="F381" s="35"/>
      <c r="G381" s="35"/>
      <c r="H381" s="35"/>
      <c r="I381" s="35"/>
      <c r="J381" s="35"/>
      <c r="K381" s="35"/>
      <c r="L381" s="35"/>
      <c r="M381" s="35"/>
      <c r="N381" s="35"/>
      <c r="O381" s="35"/>
      <c r="P381" s="35"/>
      <c r="Q381" s="35"/>
      <c r="R381" s="36"/>
      <c r="S381" s="36"/>
      <c r="T381" s="36"/>
      <c r="U381" s="36"/>
      <c r="V381" s="35"/>
      <c r="W381" s="35"/>
      <c r="X381" s="30"/>
      <c r="AC381" s="16"/>
      <c r="AD381" s="16"/>
      <c r="AE381" s="16"/>
      <c r="AF381" s="16"/>
      <c r="AG381" s="16"/>
      <c r="BD381" s="17"/>
      <c r="BE381" s="17"/>
      <c r="BF381" s="17"/>
    </row>
    <row r="382" spans="1:59" ht="18.75">
      <c r="A382" s="26"/>
      <c r="B382" s="45" t="s">
        <v>426</v>
      </c>
      <c r="C382" s="34"/>
      <c r="D382" s="34"/>
      <c r="E382" s="35"/>
      <c r="F382" s="35"/>
      <c r="G382" s="35"/>
      <c r="H382" s="35"/>
      <c r="I382" s="35"/>
      <c r="J382" s="35"/>
      <c r="K382" s="35"/>
      <c r="L382" s="35"/>
      <c r="M382" s="35"/>
      <c r="N382" s="35"/>
      <c r="O382" s="35"/>
      <c r="P382" s="35"/>
      <c r="Q382" s="35"/>
      <c r="R382" s="36"/>
      <c r="S382" s="36"/>
      <c r="T382" s="36"/>
      <c r="U382" s="36"/>
      <c r="V382" s="35"/>
      <c r="W382" s="35"/>
      <c r="X382" s="30"/>
      <c r="AC382" s="16"/>
      <c r="AD382" s="16"/>
      <c r="AE382" s="16"/>
      <c r="AF382" s="16"/>
      <c r="AG382" s="16"/>
      <c r="BD382" s="17"/>
      <c r="BE382" s="17"/>
      <c r="BF382" s="17"/>
    </row>
    <row r="383" spans="1:59" ht="18.75">
      <c r="B383" s="30"/>
      <c r="BD383" s="17"/>
      <c r="BE383" s="17"/>
      <c r="BF383" s="17"/>
      <c r="BG383" s="31"/>
    </row>
    <row r="384" spans="1:59" ht="15.95" customHeight="1">
      <c r="A384" s="26"/>
      <c r="B384" s="33"/>
      <c r="C384" s="77" t="s">
        <v>427</v>
      </c>
      <c r="D384" s="78" t="s">
        <v>424</v>
      </c>
      <c r="E384" s="78" t="s">
        <v>125</v>
      </c>
      <c r="F384" s="78" t="s">
        <v>55</v>
      </c>
      <c r="G384" s="78" t="s">
        <v>56</v>
      </c>
      <c r="H384" s="78" t="s">
        <v>57</v>
      </c>
      <c r="I384" s="78" t="s">
        <v>58</v>
      </c>
      <c r="J384" s="85" t="s">
        <v>187</v>
      </c>
      <c r="K384" s="78" t="s">
        <v>60</v>
      </c>
      <c r="L384" s="49">
        <v>1</v>
      </c>
      <c r="M384" s="49" t="s">
        <v>61</v>
      </c>
      <c r="N384" s="50" t="s">
        <v>62</v>
      </c>
      <c r="O384" s="50">
        <v>5</v>
      </c>
      <c r="P384" s="51">
        <v>10</v>
      </c>
      <c r="Q384" s="52" t="s">
        <v>188</v>
      </c>
      <c r="R384" s="53">
        <v>0</v>
      </c>
      <c r="S384" s="54">
        <v>1050</v>
      </c>
      <c r="T384" s="55" t="s">
        <v>428</v>
      </c>
      <c r="U384" s="55" t="s">
        <v>65</v>
      </c>
      <c r="V384" s="79"/>
      <c r="W384" s="79"/>
      <c r="X384" s="82"/>
      <c r="AC384" s="16"/>
      <c r="AD384" s="16"/>
      <c r="AE384" s="16"/>
      <c r="AF384" s="16"/>
      <c r="AG384" s="16"/>
      <c r="BD384" s="17"/>
      <c r="BE384" s="17"/>
      <c r="BF384" s="17"/>
    </row>
    <row r="385" spans="1:59" ht="18.75">
      <c r="A385" s="26"/>
      <c r="B385" s="33"/>
      <c r="C385" s="77" t="s">
        <v>427</v>
      </c>
      <c r="D385" s="78" t="s">
        <v>424</v>
      </c>
      <c r="E385" s="78" t="s">
        <v>125</v>
      </c>
      <c r="F385" s="78" t="s">
        <v>55</v>
      </c>
      <c r="G385" s="78" t="s">
        <v>56</v>
      </c>
      <c r="H385" s="78" t="s">
        <v>57</v>
      </c>
      <c r="I385" s="78" t="s">
        <v>58</v>
      </c>
      <c r="J385" s="86" t="s">
        <v>187</v>
      </c>
      <c r="K385" s="78" t="s">
        <v>60</v>
      </c>
      <c r="L385" s="49">
        <v>1</v>
      </c>
      <c r="M385" s="49" t="s">
        <v>61</v>
      </c>
      <c r="N385" s="50" t="s">
        <v>66</v>
      </c>
      <c r="O385" s="51">
        <v>11</v>
      </c>
      <c r="P385" s="51">
        <v>50</v>
      </c>
      <c r="Q385" s="52" t="s">
        <v>190</v>
      </c>
      <c r="R385" s="53">
        <v>10500</v>
      </c>
      <c r="S385" s="54">
        <v>690</v>
      </c>
      <c r="T385" s="55" t="s">
        <v>428</v>
      </c>
      <c r="U385" s="55" t="s">
        <v>65</v>
      </c>
      <c r="V385" s="80"/>
      <c r="W385" s="80"/>
      <c r="X385" s="83"/>
      <c r="AC385" s="16"/>
      <c r="AD385" s="16"/>
      <c r="AE385" s="16"/>
      <c r="AF385" s="16"/>
      <c r="AG385" s="16"/>
      <c r="BD385" s="17"/>
      <c r="BE385" s="17"/>
      <c r="BF385" s="17"/>
    </row>
    <row r="386" spans="1:59" ht="18.75">
      <c r="A386" s="26"/>
      <c r="B386" s="33"/>
      <c r="C386" s="77" t="s">
        <v>427</v>
      </c>
      <c r="D386" s="78" t="s">
        <v>424</v>
      </c>
      <c r="E386" s="78" t="s">
        <v>125</v>
      </c>
      <c r="F386" s="78" t="s">
        <v>55</v>
      </c>
      <c r="G386" s="78" t="s">
        <v>56</v>
      </c>
      <c r="H386" s="78" t="s">
        <v>57</v>
      </c>
      <c r="I386" s="78" t="s">
        <v>58</v>
      </c>
      <c r="J386" s="86" t="s">
        <v>187</v>
      </c>
      <c r="K386" s="78" t="s">
        <v>60</v>
      </c>
      <c r="L386" s="49">
        <v>1</v>
      </c>
      <c r="M386" s="49" t="s">
        <v>61</v>
      </c>
      <c r="N386" s="50" t="s">
        <v>68</v>
      </c>
      <c r="O386" s="51">
        <v>51</v>
      </c>
      <c r="P386" s="51">
        <v>100</v>
      </c>
      <c r="Q386" s="52" t="s">
        <v>191</v>
      </c>
      <c r="R386" s="53">
        <v>38100</v>
      </c>
      <c r="S386" s="54">
        <v>470</v>
      </c>
      <c r="T386" s="55" t="s">
        <v>428</v>
      </c>
      <c r="U386" s="55" t="s">
        <v>65</v>
      </c>
      <c r="V386" s="80"/>
      <c r="W386" s="80"/>
      <c r="X386" s="83"/>
      <c r="AC386" s="16"/>
      <c r="AD386" s="16"/>
      <c r="AE386" s="16"/>
      <c r="AF386" s="16"/>
      <c r="AG386" s="16"/>
      <c r="BD386" s="17"/>
      <c r="BE386" s="17"/>
      <c r="BF386" s="17"/>
    </row>
    <row r="387" spans="1:59" ht="18.75">
      <c r="A387" s="26"/>
      <c r="B387" s="33"/>
      <c r="C387" s="77" t="s">
        <v>427</v>
      </c>
      <c r="D387" s="78" t="s">
        <v>424</v>
      </c>
      <c r="E387" s="78" t="s">
        <v>125</v>
      </c>
      <c r="F387" s="78" t="s">
        <v>55</v>
      </c>
      <c r="G387" s="78" t="s">
        <v>56</v>
      </c>
      <c r="H387" s="78" t="s">
        <v>57</v>
      </c>
      <c r="I387" s="78" t="s">
        <v>58</v>
      </c>
      <c r="J387" s="86" t="s">
        <v>187</v>
      </c>
      <c r="K387" s="78" t="s">
        <v>60</v>
      </c>
      <c r="L387" s="49">
        <v>1</v>
      </c>
      <c r="M387" s="49" t="s">
        <v>61</v>
      </c>
      <c r="N387" s="50" t="s">
        <v>70</v>
      </c>
      <c r="O387" s="51">
        <v>101</v>
      </c>
      <c r="P387" s="51">
        <v>200</v>
      </c>
      <c r="Q387" s="52" t="s">
        <v>192</v>
      </c>
      <c r="R387" s="53">
        <v>61600</v>
      </c>
      <c r="S387" s="54">
        <v>335</v>
      </c>
      <c r="T387" s="55" t="s">
        <v>428</v>
      </c>
      <c r="U387" s="55" t="s">
        <v>65</v>
      </c>
      <c r="V387" s="80"/>
      <c r="W387" s="80"/>
      <c r="X387" s="83"/>
      <c r="AC387" s="16"/>
      <c r="AD387" s="16"/>
      <c r="AE387" s="16"/>
      <c r="AF387" s="16"/>
      <c r="AG387" s="16"/>
      <c r="BD387" s="17"/>
      <c r="BE387" s="17"/>
      <c r="BF387" s="17"/>
    </row>
    <row r="388" spans="1:59" ht="18.75">
      <c r="A388" s="26"/>
      <c r="B388" s="33"/>
      <c r="C388" s="77" t="s">
        <v>427</v>
      </c>
      <c r="D388" s="78" t="s">
        <v>424</v>
      </c>
      <c r="E388" s="78" t="s">
        <v>125</v>
      </c>
      <c r="F388" s="78" t="s">
        <v>55</v>
      </c>
      <c r="G388" s="78" t="s">
        <v>56</v>
      </c>
      <c r="H388" s="78" t="s">
        <v>57</v>
      </c>
      <c r="I388" s="78" t="s">
        <v>58</v>
      </c>
      <c r="J388" s="86" t="s">
        <v>187</v>
      </c>
      <c r="K388" s="78" t="s">
        <v>60</v>
      </c>
      <c r="L388" s="49">
        <v>1</v>
      </c>
      <c r="M388" s="49" t="s">
        <v>61</v>
      </c>
      <c r="N388" s="50" t="s">
        <v>72</v>
      </c>
      <c r="O388" s="51">
        <v>201</v>
      </c>
      <c r="P388" s="51">
        <v>500</v>
      </c>
      <c r="Q388" s="52" t="s">
        <v>193</v>
      </c>
      <c r="R388" s="53">
        <v>95100</v>
      </c>
      <c r="S388" s="54">
        <v>239</v>
      </c>
      <c r="T388" s="55" t="s">
        <v>428</v>
      </c>
      <c r="U388" s="55" t="s">
        <v>65</v>
      </c>
      <c r="V388" s="80"/>
      <c r="W388" s="80"/>
      <c r="X388" s="83"/>
      <c r="AC388" s="16"/>
      <c r="AD388" s="16"/>
      <c r="AE388" s="16"/>
      <c r="AF388" s="16"/>
      <c r="AG388" s="16"/>
      <c r="BD388" s="17"/>
      <c r="BE388" s="17"/>
      <c r="BF388" s="17"/>
    </row>
    <row r="389" spans="1:59" ht="18.75">
      <c r="A389" s="26"/>
      <c r="B389" s="33"/>
      <c r="C389" s="77" t="s">
        <v>427</v>
      </c>
      <c r="D389" s="78" t="s">
        <v>424</v>
      </c>
      <c r="E389" s="78" t="s">
        <v>125</v>
      </c>
      <c r="F389" s="78" t="s">
        <v>55</v>
      </c>
      <c r="G389" s="78" t="s">
        <v>56</v>
      </c>
      <c r="H389" s="78" t="s">
        <v>57</v>
      </c>
      <c r="I389" s="78" t="s">
        <v>58</v>
      </c>
      <c r="J389" s="86" t="s">
        <v>187</v>
      </c>
      <c r="K389" s="78" t="s">
        <v>60</v>
      </c>
      <c r="L389" s="49">
        <v>1</v>
      </c>
      <c r="M389" s="49" t="s">
        <v>61</v>
      </c>
      <c r="N389" s="50" t="s">
        <v>74</v>
      </c>
      <c r="O389" s="51">
        <v>501</v>
      </c>
      <c r="P389" s="51">
        <v>1000</v>
      </c>
      <c r="Q389" s="52" t="s">
        <v>194</v>
      </c>
      <c r="R389" s="53">
        <v>166800</v>
      </c>
      <c r="S389" s="54">
        <v>182</v>
      </c>
      <c r="T389" s="55" t="s">
        <v>428</v>
      </c>
      <c r="U389" s="55" t="s">
        <v>65</v>
      </c>
      <c r="V389" s="80"/>
      <c r="W389" s="80"/>
      <c r="X389" s="83"/>
      <c r="AC389" s="16"/>
      <c r="AD389" s="16"/>
      <c r="AE389" s="16"/>
      <c r="AF389" s="16"/>
      <c r="AG389" s="16"/>
      <c r="BD389" s="17"/>
      <c r="BE389" s="17"/>
      <c r="BF389" s="17"/>
    </row>
    <row r="390" spans="1:59" ht="18.75">
      <c r="A390" s="26"/>
      <c r="B390" s="33"/>
      <c r="C390" s="77" t="s">
        <v>427</v>
      </c>
      <c r="D390" s="78" t="s">
        <v>424</v>
      </c>
      <c r="E390" s="78" t="s">
        <v>125</v>
      </c>
      <c r="F390" s="78" t="s">
        <v>55</v>
      </c>
      <c r="G390" s="78" t="s">
        <v>56</v>
      </c>
      <c r="H390" s="78" t="s">
        <v>57</v>
      </c>
      <c r="I390" s="78" t="s">
        <v>58</v>
      </c>
      <c r="J390" s="86" t="s">
        <v>187</v>
      </c>
      <c r="K390" s="78" t="s">
        <v>60</v>
      </c>
      <c r="L390" s="49">
        <v>1</v>
      </c>
      <c r="M390" s="49" t="s">
        <v>61</v>
      </c>
      <c r="N390" s="50" t="s">
        <v>76</v>
      </c>
      <c r="O390" s="51">
        <v>1001</v>
      </c>
      <c r="P390" s="51">
        <v>9999999999</v>
      </c>
      <c r="Q390" s="52" t="s">
        <v>195</v>
      </c>
      <c r="R390" s="53">
        <v>257800</v>
      </c>
      <c r="S390" s="54">
        <v>108</v>
      </c>
      <c r="T390" s="55" t="s">
        <v>428</v>
      </c>
      <c r="U390" s="55" t="s">
        <v>65</v>
      </c>
      <c r="V390" s="81"/>
      <c r="W390" s="81"/>
      <c r="X390" s="84"/>
      <c r="AC390" s="16"/>
      <c r="AD390" s="16"/>
      <c r="AE390" s="16"/>
      <c r="AF390" s="16"/>
      <c r="AG390" s="16"/>
      <c r="BD390" s="17"/>
      <c r="BE390" s="17"/>
      <c r="BF390" s="17"/>
    </row>
    <row r="391" spans="1:59" ht="18.75">
      <c r="B391" s="30"/>
      <c r="BD391" s="17"/>
      <c r="BE391" s="17"/>
      <c r="BF391" s="17"/>
      <c r="BG391" s="31"/>
    </row>
    <row r="392" spans="1:59" ht="20.25">
      <c r="A392" s="26"/>
      <c r="B392" s="41" t="s">
        <v>429</v>
      </c>
      <c r="C392" s="35"/>
      <c r="D392" s="42"/>
      <c r="E392" s="42"/>
      <c r="F392" s="42"/>
      <c r="G392" s="42"/>
      <c r="H392" s="42"/>
      <c r="I392" s="42"/>
      <c r="J392" s="43"/>
      <c r="K392" s="42"/>
      <c r="L392" s="42"/>
      <c r="M392" s="42"/>
      <c r="N392" s="42"/>
      <c r="O392" s="42"/>
      <c r="P392" s="42"/>
      <c r="Q392" s="42"/>
      <c r="R392" s="44"/>
      <c r="S392" s="44"/>
      <c r="T392" s="44"/>
      <c r="U392" s="36"/>
      <c r="V392" s="35"/>
      <c r="W392" s="35"/>
      <c r="X392" s="30"/>
      <c r="AC392" s="16"/>
      <c r="AD392" s="16"/>
      <c r="AE392" s="16"/>
      <c r="AF392" s="16"/>
      <c r="AG392" s="16"/>
      <c r="BD392" s="17"/>
      <c r="BE392" s="17"/>
      <c r="BF392" s="17"/>
      <c r="BG392" s="31"/>
    </row>
    <row r="393" spans="1:59" ht="18.75">
      <c r="A393" s="26"/>
      <c r="B393" s="45" t="s">
        <v>430</v>
      </c>
      <c r="C393" s="34"/>
      <c r="D393" s="34"/>
      <c r="E393" s="35"/>
      <c r="F393" s="35"/>
      <c r="G393" s="35"/>
      <c r="H393" s="35"/>
      <c r="I393" s="35"/>
      <c r="J393" s="35"/>
      <c r="K393" s="35"/>
      <c r="L393" s="35"/>
      <c r="M393" s="35"/>
      <c r="N393" s="35"/>
      <c r="O393" s="35"/>
      <c r="P393" s="35"/>
      <c r="Q393" s="35"/>
      <c r="R393" s="36"/>
      <c r="S393" s="36"/>
      <c r="T393" s="36"/>
      <c r="U393" s="36"/>
      <c r="V393" s="35"/>
      <c r="W393" s="35"/>
      <c r="X393" s="30"/>
      <c r="AC393" s="16"/>
      <c r="AD393" s="16"/>
      <c r="AE393" s="16"/>
      <c r="AF393" s="16"/>
      <c r="AG393" s="16"/>
      <c r="BD393" s="17"/>
      <c r="BE393" s="17"/>
      <c r="BF393" s="17"/>
    </row>
    <row r="394" spans="1:59" ht="18.75">
      <c r="A394" s="26"/>
      <c r="B394" s="45"/>
      <c r="C394" s="34"/>
      <c r="D394" s="34"/>
      <c r="E394" s="35"/>
      <c r="F394" s="35"/>
      <c r="G394" s="35"/>
      <c r="H394" s="35"/>
      <c r="I394" s="35"/>
      <c r="J394" s="35"/>
      <c r="K394" s="35"/>
      <c r="L394" s="35"/>
      <c r="M394" s="35"/>
      <c r="N394" s="35"/>
      <c r="O394" s="35"/>
      <c r="P394" s="35"/>
      <c r="Q394" s="35"/>
      <c r="R394" s="36"/>
      <c r="S394" s="36"/>
      <c r="T394" s="36"/>
      <c r="U394" s="36"/>
      <c r="V394" s="35"/>
      <c r="W394" s="35"/>
      <c r="X394" s="30"/>
      <c r="AC394" s="16"/>
      <c r="AD394" s="16"/>
      <c r="AE394" s="16"/>
      <c r="AF394" s="16"/>
      <c r="AG394" s="16"/>
      <c r="BD394" s="17"/>
      <c r="BE394" s="17"/>
      <c r="BF394" s="17"/>
    </row>
    <row r="395" spans="1:59" ht="18.75">
      <c r="B395" s="30"/>
      <c r="BD395" s="17"/>
      <c r="BE395" s="17"/>
      <c r="BF395" s="17"/>
      <c r="BG395" s="31"/>
    </row>
    <row r="396" spans="1:59" ht="15.95" customHeight="1">
      <c r="A396" s="26"/>
      <c r="B396" s="33"/>
      <c r="C396" s="77" t="s">
        <v>431</v>
      </c>
      <c r="D396" s="78" t="s">
        <v>432</v>
      </c>
      <c r="E396" s="78" t="s">
        <v>125</v>
      </c>
      <c r="F396" s="78" t="s">
        <v>55</v>
      </c>
      <c r="G396" s="78" t="s">
        <v>56</v>
      </c>
      <c r="H396" s="78" t="s">
        <v>322</v>
      </c>
      <c r="I396" s="78" t="s">
        <v>58</v>
      </c>
      <c r="J396" s="85" t="s">
        <v>187</v>
      </c>
      <c r="K396" s="78" t="s">
        <v>60</v>
      </c>
      <c r="L396" s="49">
        <v>1</v>
      </c>
      <c r="M396" s="49" t="s">
        <v>61</v>
      </c>
      <c r="N396" s="50" t="s">
        <v>62</v>
      </c>
      <c r="O396" s="50">
        <v>5</v>
      </c>
      <c r="P396" s="51">
        <v>10</v>
      </c>
      <c r="Q396" s="52" t="s">
        <v>365</v>
      </c>
      <c r="R396" s="53">
        <v>0</v>
      </c>
      <c r="S396" s="54">
        <v>1575</v>
      </c>
      <c r="T396" s="55" t="s">
        <v>430</v>
      </c>
      <c r="U396" s="55" t="s">
        <v>65</v>
      </c>
      <c r="V396" s="79"/>
      <c r="W396" s="79"/>
      <c r="X396" s="82"/>
      <c r="AC396" s="16"/>
      <c r="AD396" s="16"/>
      <c r="AE396" s="16"/>
      <c r="AF396" s="16"/>
      <c r="AG396" s="16"/>
      <c r="BD396" s="17"/>
      <c r="BE396" s="17"/>
      <c r="BF396" s="17"/>
    </row>
    <row r="397" spans="1:59" ht="18.75">
      <c r="A397" s="26"/>
      <c r="B397" s="33"/>
      <c r="C397" s="77" t="s">
        <v>431</v>
      </c>
      <c r="D397" s="78" t="s">
        <v>432</v>
      </c>
      <c r="E397" s="78" t="s">
        <v>125</v>
      </c>
      <c r="F397" s="78" t="s">
        <v>55</v>
      </c>
      <c r="G397" s="78" t="s">
        <v>56</v>
      </c>
      <c r="H397" s="78" t="s">
        <v>322</v>
      </c>
      <c r="I397" s="78" t="s">
        <v>58</v>
      </c>
      <c r="J397" s="86" t="s">
        <v>187</v>
      </c>
      <c r="K397" s="78" t="s">
        <v>60</v>
      </c>
      <c r="L397" s="49">
        <v>1</v>
      </c>
      <c r="M397" s="49" t="s">
        <v>61</v>
      </c>
      <c r="N397" s="50" t="s">
        <v>66</v>
      </c>
      <c r="O397" s="51">
        <v>11</v>
      </c>
      <c r="P397" s="51">
        <v>50</v>
      </c>
      <c r="Q397" s="52" t="s">
        <v>367</v>
      </c>
      <c r="R397" s="53">
        <v>15750</v>
      </c>
      <c r="S397" s="54">
        <v>1035</v>
      </c>
      <c r="T397" s="55" t="s">
        <v>430</v>
      </c>
      <c r="U397" s="55" t="s">
        <v>65</v>
      </c>
      <c r="V397" s="80"/>
      <c r="W397" s="80"/>
      <c r="X397" s="83"/>
      <c r="AC397" s="16"/>
      <c r="AD397" s="16"/>
      <c r="AE397" s="16"/>
      <c r="AF397" s="16"/>
      <c r="AG397" s="16"/>
      <c r="BD397" s="17"/>
      <c r="BE397" s="17"/>
      <c r="BF397" s="17"/>
    </row>
    <row r="398" spans="1:59" ht="18.75">
      <c r="A398" s="26"/>
      <c r="B398" s="33"/>
      <c r="C398" s="77" t="s">
        <v>431</v>
      </c>
      <c r="D398" s="78" t="s">
        <v>432</v>
      </c>
      <c r="E398" s="78" t="s">
        <v>125</v>
      </c>
      <c r="F398" s="78" t="s">
        <v>55</v>
      </c>
      <c r="G398" s="78" t="s">
        <v>56</v>
      </c>
      <c r="H398" s="78" t="s">
        <v>322</v>
      </c>
      <c r="I398" s="78" t="s">
        <v>58</v>
      </c>
      <c r="J398" s="86" t="s">
        <v>187</v>
      </c>
      <c r="K398" s="78" t="s">
        <v>60</v>
      </c>
      <c r="L398" s="49">
        <v>1</v>
      </c>
      <c r="M398" s="49" t="s">
        <v>61</v>
      </c>
      <c r="N398" s="50" t="s">
        <v>68</v>
      </c>
      <c r="O398" s="51">
        <v>51</v>
      </c>
      <c r="P398" s="51">
        <v>100</v>
      </c>
      <c r="Q398" s="52" t="s">
        <v>368</v>
      </c>
      <c r="R398" s="53">
        <v>57150</v>
      </c>
      <c r="S398" s="54">
        <v>705</v>
      </c>
      <c r="T398" s="55" t="s">
        <v>430</v>
      </c>
      <c r="U398" s="55" t="s">
        <v>65</v>
      </c>
      <c r="V398" s="80"/>
      <c r="W398" s="80"/>
      <c r="X398" s="83"/>
      <c r="AC398" s="16"/>
      <c r="AD398" s="16"/>
      <c r="AE398" s="16"/>
      <c r="AF398" s="16"/>
      <c r="AG398" s="16"/>
      <c r="BD398" s="17"/>
      <c r="BE398" s="17"/>
      <c r="BF398" s="17"/>
    </row>
    <row r="399" spans="1:59" ht="18.75">
      <c r="A399" s="26"/>
      <c r="B399" s="33"/>
      <c r="C399" s="77" t="s">
        <v>431</v>
      </c>
      <c r="D399" s="78" t="s">
        <v>432</v>
      </c>
      <c r="E399" s="78" t="s">
        <v>125</v>
      </c>
      <c r="F399" s="78" t="s">
        <v>55</v>
      </c>
      <c r="G399" s="78" t="s">
        <v>56</v>
      </c>
      <c r="H399" s="78" t="s">
        <v>322</v>
      </c>
      <c r="I399" s="78" t="s">
        <v>58</v>
      </c>
      <c r="J399" s="86" t="s">
        <v>187</v>
      </c>
      <c r="K399" s="78" t="s">
        <v>60</v>
      </c>
      <c r="L399" s="49">
        <v>1</v>
      </c>
      <c r="M399" s="49" t="s">
        <v>61</v>
      </c>
      <c r="N399" s="50" t="s">
        <v>70</v>
      </c>
      <c r="O399" s="51">
        <v>101</v>
      </c>
      <c r="P399" s="51">
        <v>200</v>
      </c>
      <c r="Q399" s="52" t="s">
        <v>369</v>
      </c>
      <c r="R399" s="53">
        <v>92400</v>
      </c>
      <c r="S399" s="54">
        <v>503</v>
      </c>
      <c r="T399" s="55" t="s">
        <v>430</v>
      </c>
      <c r="U399" s="55" t="s">
        <v>65</v>
      </c>
      <c r="V399" s="80"/>
      <c r="W399" s="80"/>
      <c r="X399" s="83"/>
      <c r="AC399" s="16"/>
      <c r="AD399" s="16"/>
      <c r="AE399" s="16"/>
      <c r="AF399" s="16"/>
      <c r="AG399" s="16"/>
      <c r="BD399" s="17"/>
      <c r="BE399" s="17"/>
      <c r="BF399" s="17"/>
    </row>
    <row r="400" spans="1:59" ht="18.75">
      <c r="A400" s="26"/>
      <c r="B400" s="33"/>
      <c r="C400" s="77" t="s">
        <v>431</v>
      </c>
      <c r="D400" s="78" t="s">
        <v>432</v>
      </c>
      <c r="E400" s="78" t="s">
        <v>125</v>
      </c>
      <c r="F400" s="78" t="s">
        <v>55</v>
      </c>
      <c r="G400" s="78" t="s">
        <v>56</v>
      </c>
      <c r="H400" s="78" t="s">
        <v>322</v>
      </c>
      <c r="I400" s="78" t="s">
        <v>58</v>
      </c>
      <c r="J400" s="86" t="s">
        <v>187</v>
      </c>
      <c r="K400" s="78" t="s">
        <v>60</v>
      </c>
      <c r="L400" s="49">
        <v>1</v>
      </c>
      <c r="M400" s="49" t="s">
        <v>61</v>
      </c>
      <c r="N400" s="50" t="s">
        <v>72</v>
      </c>
      <c r="O400" s="51">
        <v>201</v>
      </c>
      <c r="P400" s="51">
        <v>500</v>
      </c>
      <c r="Q400" s="52" t="s">
        <v>433</v>
      </c>
      <c r="R400" s="53">
        <v>142700</v>
      </c>
      <c r="S400" s="54">
        <v>359</v>
      </c>
      <c r="T400" s="55" t="s">
        <v>430</v>
      </c>
      <c r="U400" s="55" t="s">
        <v>65</v>
      </c>
      <c r="V400" s="80"/>
      <c r="W400" s="80"/>
      <c r="X400" s="83"/>
      <c r="AC400" s="16"/>
      <c r="AD400" s="16"/>
      <c r="AE400" s="16"/>
      <c r="AF400" s="16"/>
      <c r="AG400" s="16"/>
      <c r="BD400" s="17"/>
      <c r="BE400" s="17"/>
      <c r="BF400" s="17"/>
    </row>
    <row r="401" spans="1:59" ht="18.75">
      <c r="A401" s="26"/>
      <c r="B401" s="33"/>
      <c r="C401" s="77" t="s">
        <v>431</v>
      </c>
      <c r="D401" s="78" t="s">
        <v>432</v>
      </c>
      <c r="E401" s="78" t="s">
        <v>125</v>
      </c>
      <c r="F401" s="78" t="s">
        <v>55</v>
      </c>
      <c r="G401" s="78" t="s">
        <v>56</v>
      </c>
      <c r="H401" s="78" t="s">
        <v>322</v>
      </c>
      <c r="I401" s="78" t="s">
        <v>58</v>
      </c>
      <c r="J401" s="86" t="s">
        <v>187</v>
      </c>
      <c r="K401" s="78" t="s">
        <v>60</v>
      </c>
      <c r="L401" s="49">
        <v>1</v>
      </c>
      <c r="M401" s="49" t="s">
        <v>61</v>
      </c>
      <c r="N401" s="50" t="s">
        <v>74</v>
      </c>
      <c r="O401" s="51">
        <v>501</v>
      </c>
      <c r="P401" s="51">
        <v>1000</v>
      </c>
      <c r="Q401" s="52" t="s">
        <v>434</v>
      </c>
      <c r="R401" s="53">
        <v>253400</v>
      </c>
      <c r="S401" s="54">
        <v>273</v>
      </c>
      <c r="T401" s="55" t="s">
        <v>430</v>
      </c>
      <c r="U401" s="55" t="s">
        <v>65</v>
      </c>
      <c r="V401" s="80"/>
      <c r="W401" s="80"/>
      <c r="X401" s="83"/>
      <c r="AC401" s="16"/>
      <c r="AD401" s="16"/>
      <c r="AE401" s="16"/>
      <c r="AF401" s="16"/>
      <c r="AG401" s="16"/>
      <c r="BD401" s="17"/>
      <c r="BE401" s="17"/>
      <c r="BF401" s="17"/>
    </row>
    <row r="402" spans="1:59" ht="18.75">
      <c r="A402" s="26"/>
      <c r="B402" s="33"/>
      <c r="C402" s="77" t="s">
        <v>431</v>
      </c>
      <c r="D402" s="78" t="s">
        <v>432</v>
      </c>
      <c r="E402" s="78" t="s">
        <v>125</v>
      </c>
      <c r="F402" s="78" t="s">
        <v>55</v>
      </c>
      <c r="G402" s="78" t="s">
        <v>56</v>
      </c>
      <c r="H402" s="78" t="s">
        <v>322</v>
      </c>
      <c r="I402" s="78" t="s">
        <v>58</v>
      </c>
      <c r="J402" s="86" t="s">
        <v>187</v>
      </c>
      <c r="K402" s="78" t="s">
        <v>60</v>
      </c>
      <c r="L402" s="49">
        <v>1</v>
      </c>
      <c r="M402" s="49" t="s">
        <v>61</v>
      </c>
      <c r="N402" s="50" t="s">
        <v>76</v>
      </c>
      <c r="O402" s="51">
        <v>1001</v>
      </c>
      <c r="P402" s="51">
        <v>9999999999</v>
      </c>
      <c r="Q402" s="52" t="s">
        <v>435</v>
      </c>
      <c r="R402" s="53">
        <v>389900</v>
      </c>
      <c r="S402" s="54">
        <v>162</v>
      </c>
      <c r="T402" s="55" t="s">
        <v>430</v>
      </c>
      <c r="U402" s="55" t="s">
        <v>65</v>
      </c>
      <c r="V402" s="81"/>
      <c r="W402" s="81"/>
      <c r="X402" s="84"/>
      <c r="AC402" s="16"/>
      <c r="AD402" s="16"/>
      <c r="AE402" s="16"/>
      <c r="AF402" s="16"/>
      <c r="AG402" s="16"/>
      <c r="BD402" s="17"/>
      <c r="BE402" s="17"/>
      <c r="BF402" s="17"/>
    </row>
    <row r="403" spans="1:59" ht="18.75">
      <c r="B403" s="30"/>
      <c r="BD403" s="17"/>
      <c r="BE403" s="17"/>
      <c r="BF403" s="17"/>
      <c r="BG403" s="31"/>
    </row>
    <row r="404" spans="1:59" ht="20.25">
      <c r="A404" s="26"/>
      <c r="B404" s="41" t="s">
        <v>436</v>
      </c>
      <c r="C404" s="35"/>
      <c r="D404" s="42"/>
      <c r="E404" s="42"/>
      <c r="F404" s="42"/>
      <c r="G404" s="42"/>
      <c r="H404" s="42"/>
      <c r="I404" s="42"/>
      <c r="J404" s="43"/>
      <c r="K404" s="42"/>
      <c r="L404" s="42"/>
      <c r="M404" s="42"/>
      <c r="N404" s="42"/>
      <c r="O404" s="42"/>
      <c r="P404" s="42"/>
      <c r="Q404" s="42"/>
      <c r="R404" s="44"/>
      <c r="S404" s="44"/>
      <c r="T404" s="44"/>
      <c r="U404" s="36"/>
      <c r="V404" s="35"/>
      <c r="W404" s="35"/>
      <c r="X404" s="30"/>
      <c r="AC404" s="16"/>
      <c r="AD404" s="16"/>
      <c r="AE404" s="16"/>
      <c r="AF404" s="16"/>
      <c r="AG404" s="16"/>
      <c r="BD404" s="17"/>
      <c r="BE404" s="17"/>
      <c r="BF404" s="17"/>
      <c r="BG404" s="31"/>
    </row>
    <row r="405" spans="1:59" ht="18.75">
      <c r="A405" s="26"/>
      <c r="B405" s="45" t="s">
        <v>437</v>
      </c>
      <c r="C405" s="34"/>
      <c r="D405" s="34"/>
      <c r="E405" s="35"/>
      <c r="F405" s="35"/>
      <c r="G405" s="35"/>
      <c r="H405" s="35"/>
      <c r="I405" s="35"/>
      <c r="J405" s="35"/>
      <c r="K405" s="35"/>
      <c r="L405" s="35"/>
      <c r="M405" s="35"/>
      <c r="N405" s="35"/>
      <c r="O405" s="35"/>
      <c r="P405" s="35"/>
      <c r="Q405" s="35"/>
      <c r="R405" s="36"/>
      <c r="S405" s="36"/>
      <c r="T405" s="36"/>
      <c r="U405" s="36"/>
      <c r="V405" s="35"/>
      <c r="W405" s="35"/>
      <c r="X405" s="30"/>
      <c r="AC405" s="16"/>
      <c r="AD405" s="16"/>
      <c r="AE405" s="16"/>
      <c r="AF405" s="16"/>
      <c r="AG405" s="16"/>
      <c r="BD405" s="17"/>
      <c r="BE405" s="17"/>
      <c r="BF405" s="17"/>
    </row>
    <row r="406" spans="1:59" ht="18.75">
      <c r="A406" s="26"/>
      <c r="B406" s="45"/>
      <c r="C406" s="34"/>
      <c r="D406" s="34"/>
      <c r="E406" s="35"/>
      <c r="F406" s="35"/>
      <c r="G406" s="35"/>
      <c r="H406" s="35"/>
      <c r="I406" s="35"/>
      <c r="J406" s="35"/>
      <c r="K406" s="35"/>
      <c r="L406" s="35"/>
      <c r="M406" s="35"/>
      <c r="N406" s="35"/>
      <c r="O406" s="35"/>
      <c r="P406" s="35"/>
      <c r="Q406" s="35"/>
      <c r="R406" s="36"/>
      <c r="S406" s="36"/>
      <c r="T406" s="36"/>
      <c r="U406" s="36"/>
      <c r="V406" s="35"/>
      <c r="W406" s="35"/>
      <c r="X406" s="30"/>
      <c r="AC406" s="16"/>
      <c r="AD406" s="16"/>
      <c r="AE406" s="16"/>
      <c r="AF406" s="16"/>
      <c r="AG406" s="16"/>
      <c r="BD406" s="17"/>
      <c r="BE406" s="17"/>
      <c r="BF406" s="17"/>
    </row>
    <row r="407" spans="1:59" ht="18.75">
      <c r="B407" s="30"/>
      <c r="BD407" s="17"/>
      <c r="BE407" s="17"/>
      <c r="BF407" s="17"/>
      <c r="BG407" s="31"/>
    </row>
    <row r="408" spans="1:59" ht="15.95" customHeight="1">
      <c r="A408" s="26"/>
      <c r="B408" s="33"/>
      <c r="C408" s="77" t="s">
        <v>438</v>
      </c>
      <c r="D408" s="78" t="s">
        <v>439</v>
      </c>
      <c r="E408" s="78" t="s">
        <v>125</v>
      </c>
      <c r="F408" s="78" t="s">
        <v>55</v>
      </c>
      <c r="G408" s="78" t="s">
        <v>56</v>
      </c>
      <c r="H408" s="78" t="s">
        <v>57</v>
      </c>
      <c r="I408" s="78" t="s">
        <v>334</v>
      </c>
      <c r="J408" s="85" t="s">
        <v>187</v>
      </c>
      <c r="K408" s="78" t="s">
        <v>60</v>
      </c>
      <c r="L408" s="49">
        <v>1</v>
      </c>
      <c r="M408" s="49" t="s">
        <v>61</v>
      </c>
      <c r="N408" s="50" t="s">
        <v>62</v>
      </c>
      <c r="O408" s="50">
        <v>5</v>
      </c>
      <c r="P408" s="51">
        <v>10</v>
      </c>
      <c r="Q408" s="52" t="s">
        <v>377</v>
      </c>
      <c r="R408" s="53">
        <v>0</v>
      </c>
      <c r="S408" s="54">
        <v>520</v>
      </c>
      <c r="T408" s="55" t="s">
        <v>437</v>
      </c>
      <c r="U408" s="55" t="s">
        <v>65</v>
      </c>
      <c r="V408" s="79"/>
      <c r="W408" s="79"/>
      <c r="X408" s="82"/>
      <c r="AC408" s="16"/>
      <c r="AD408" s="16"/>
      <c r="AE408" s="16"/>
      <c r="AF408" s="16"/>
      <c r="AG408" s="16"/>
      <c r="BD408" s="17"/>
      <c r="BE408" s="17"/>
      <c r="BF408" s="17"/>
    </row>
    <row r="409" spans="1:59" ht="18.75">
      <c r="A409" s="26"/>
      <c r="B409" s="33"/>
      <c r="C409" s="77" t="s">
        <v>438</v>
      </c>
      <c r="D409" s="78" t="s">
        <v>439</v>
      </c>
      <c r="E409" s="78" t="s">
        <v>125</v>
      </c>
      <c r="F409" s="78" t="s">
        <v>55</v>
      </c>
      <c r="G409" s="78" t="s">
        <v>56</v>
      </c>
      <c r="H409" s="78" t="s">
        <v>57</v>
      </c>
      <c r="I409" s="78" t="s">
        <v>334</v>
      </c>
      <c r="J409" s="86" t="s">
        <v>187</v>
      </c>
      <c r="K409" s="78" t="s">
        <v>60</v>
      </c>
      <c r="L409" s="49">
        <v>1</v>
      </c>
      <c r="M409" s="49" t="s">
        <v>61</v>
      </c>
      <c r="N409" s="50" t="s">
        <v>66</v>
      </c>
      <c r="O409" s="51">
        <v>11</v>
      </c>
      <c r="P409" s="51">
        <v>50</v>
      </c>
      <c r="Q409" s="52" t="s">
        <v>440</v>
      </c>
      <c r="R409" s="53">
        <v>5200</v>
      </c>
      <c r="S409" s="54">
        <v>342</v>
      </c>
      <c r="T409" s="55" t="s">
        <v>437</v>
      </c>
      <c r="U409" s="55" t="s">
        <v>65</v>
      </c>
      <c r="V409" s="80"/>
      <c r="W409" s="80"/>
      <c r="X409" s="83"/>
      <c r="AC409" s="16"/>
      <c r="AD409" s="16"/>
      <c r="AE409" s="16"/>
      <c r="AF409" s="16"/>
      <c r="AG409" s="16"/>
      <c r="BD409" s="17"/>
      <c r="BE409" s="17"/>
      <c r="BF409" s="17"/>
    </row>
    <row r="410" spans="1:59" ht="18.75">
      <c r="A410" s="26"/>
      <c r="B410" s="33"/>
      <c r="C410" s="77" t="s">
        <v>438</v>
      </c>
      <c r="D410" s="78" t="s">
        <v>439</v>
      </c>
      <c r="E410" s="78" t="s">
        <v>125</v>
      </c>
      <c r="F410" s="78" t="s">
        <v>55</v>
      </c>
      <c r="G410" s="78" t="s">
        <v>56</v>
      </c>
      <c r="H410" s="78" t="s">
        <v>57</v>
      </c>
      <c r="I410" s="78" t="s">
        <v>334</v>
      </c>
      <c r="J410" s="86" t="s">
        <v>187</v>
      </c>
      <c r="K410" s="78" t="s">
        <v>60</v>
      </c>
      <c r="L410" s="49">
        <v>1</v>
      </c>
      <c r="M410" s="49" t="s">
        <v>61</v>
      </c>
      <c r="N410" s="50" t="s">
        <v>68</v>
      </c>
      <c r="O410" s="51">
        <v>51</v>
      </c>
      <c r="P410" s="51">
        <v>100</v>
      </c>
      <c r="Q410" s="52" t="s">
        <v>441</v>
      </c>
      <c r="R410" s="53">
        <v>18880</v>
      </c>
      <c r="S410" s="54">
        <v>233</v>
      </c>
      <c r="T410" s="55" t="s">
        <v>437</v>
      </c>
      <c r="U410" s="55" t="s">
        <v>65</v>
      </c>
      <c r="V410" s="80"/>
      <c r="W410" s="80"/>
      <c r="X410" s="83"/>
      <c r="AC410" s="16"/>
      <c r="AD410" s="16"/>
      <c r="AE410" s="16"/>
      <c r="AF410" s="16"/>
      <c r="AG410" s="16"/>
      <c r="BD410" s="17"/>
      <c r="BE410" s="17"/>
      <c r="BF410" s="17"/>
    </row>
    <row r="411" spans="1:59" ht="18.75">
      <c r="A411" s="26"/>
      <c r="B411" s="33"/>
      <c r="C411" s="77" t="s">
        <v>438</v>
      </c>
      <c r="D411" s="78" t="s">
        <v>439</v>
      </c>
      <c r="E411" s="78" t="s">
        <v>125</v>
      </c>
      <c r="F411" s="78" t="s">
        <v>55</v>
      </c>
      <c r="G411" s="78" t="s">
        <v>56</v>
      </c>
      <c r="H411" s="78" t="s">
        <v>57</v>
      </c>
      <c r="I411" s="78" t="s">
        <v>334</v>
      </c>
      <c r="J411" s="86" t="s">
        <v>187</v>
      </c>
      <c r="K411" s="78" t="s">
        <v>60</v>
      </c>
      <c r="L411" s="49">
        <v>1</v>
      </c>
      <c r="M411" s="49" t="s">
        <v>61</v>
      </c>
      <c r="N411" s="50" t="s">
        <v>70</v>
      </c>
      <c r="O411" s="51">
        <v>101</v>
      </c>
      <c r="P411" s="51">
        <v>200</v>
      </c>
      <c r="Q411" s="52" t="s">
        <v>442</v>
      </c>
      <c r="R411" s="53">
        <v>30530</v>
      </c>
      <c r="S411" s="54">
        <v>166</v>
      </c>
      <c r="T411" s="55" t="s">
        <v>437</v>
      </c>
      <c r="U411" s="55" t="s">
        <v>65</v>
      </c>
      <c r="V411" s="80"/>
      <c r="W411" s="80"/>
      <c r="X411" s="83"/>
      <c r="AC411" s="16"/>
      <c r="AD411" s="16"/>
      <c r="AE411" s="16"/>
      <c r="AF411" s="16"/>
      <c r="AG411" s="16"/>
      <c r="BD411" s="17"/>
      <c r="BE411" s="17"/>
      <c r="BF411" s="17"/>
    </row>
    <row r="412" spans="1:59" ht="18.75">
      <c r="A412" s="26"/>
      <c r="B412" s="33"/>
      <c r="C412" s="77" t="s">
        <v>438</v>
      </c>
      <c r="D412" s="78" t="s">
        <v>439</v>
      </c>
      <c r="E412" s="78" t="s">
        <v>125</v>
      </c>
      <c r="F412" s="78" t="s">
        <v>55</v>
      </c>
      <c r="G412" s="78" t="s">
        <v>56</v>
      </c>
      <c r="H412" s="78" t="s">
        <v>57</v>
      </c>
      <c r="I412" s="78" t="s">
        <v>334</v>
      </c>
      <c r="J412" s="86" t="s">
        <v>187</v>
      </c>
      <c r="K412" s="78" t="s">
        <v>60</v>
      </c>
      <c r="L412" s="49">
        <v>1</v>
      </c>
      <c r="M412" s="49" t="s">
        <v>61</v>
      </c>
      <c r="N412" s="50" t="s">
        <v>72</v>
      </c>
      <c r="O412" s="51">
        <v>201</v>
      </c>
      <c r="P412" s="51">
        <v>500</v>
      </c>
      <c r="Q412" s="52" t="s">
        <v>443</v>
      </c>
      <c r="R412" s="53">
        <v>47130</v>
      </c>
      <c r="S412" s="54">
        <v>118</v>
      </c>
      <c r="T412" s="55" t="s">
        <v>437</v>
      </c>
      <c r="U412" s="55" t="s">
        <v>65</v>
      </c>
      <c r="V412" s="80"/>
      <c r="W412" s="80"/>
      <c r="X412" s="83"/>
      <c r="AC412" s="16"/>
      <c r="AD412" s="16"/>
      <c r="AE412" s="16"/>
      <c r="AF412" s="16"/>
      <c r="AG412" s="16"/>
      <c r="BD412" s="17"/>
      <c r="BE412" s="17"/>
      <c r="BF412" s="17"/>
    </row>
    <row r="413" spans="1:59" ht="18.75">
      <c r="A413" s="26"/>
      <c r="B413" s="33"/>
      <c r="C413" s="77" t="s">
        <v>438</v>
      </c>
      <c r="D413" s="78" t="s">
        <v>439</v>
      </c>
      <c r="E413" s="78" t="s">
        <v>125</v>
      </c>
      <c r="F413" s="78" t="s">
        <v>55</v>
      </c>
      <c r="G413" s="78" t="s">
        <v>56</v>
      </c>
      <c r="H413" s="78" t="s">
        <v>57</v>
      </c>
      <c r="I413" s="78" t="s">
        <v>334</v>
      </c>
      <c r="J413" s="86" t="s">
        <v>187</v>
      </c>
      <c r="K413" s="78" t="s">
        <v>60</v>
      </c>
      <c r="L413" s="49">
        <v>1</v>
      </c>
      <c r="M413" s="49" t="s">
        <v>61</v>
      </c>
      <c r="N413" s="50" t="s">
        <v>74</v>
      </c>
      <c r="O413" s="51">
        <v>501</v>
      </c>
      <c r="P413" s="51">
        <v>1000</v>
      </c>
      <c r="Q413" s="52" t="s">
        <v>444</v>
      </c>
      <c r="R413" s="53">
        <v>82530</v>
      </c>
      <c r="S413" s="54">
        <v>90</v>
      </c>
      <c r="T413" s="55" t="s">
        <v>437</v>
      </c>
      <c r="U413" s="55" t="s">
        <v>65</v>
      </c>
      <c r="V413" s="80"/>
      <c r="W413" s="80"/>
      <c r="X413" s="83"/>
      <c r="AC413" s="16"/>
      <c r="AD413" s="16"/>
      <c r="AE413" s="16"/>
      <c r="AF413" s="16"/>
      <c r="AG413" s="16"/>
      <c r="BD413" s="17"/>
      <c r="BE413" s="17"/>
      <c r="BF413" s="17"/>
    </row>
    <row r="414" spans="1:59" ht="18.75">
      <c r="A414" s="26"/>
      <c r="B414" s="33"/>
      <c r="C414" s="77" t="s">
        <v>438</v>
      </c>
      <c r="D414" s="78" t="s">
        <v>439</v>
      </c>
      <c r="E414" s="78" t="s">
        <v>125</v>
      </c>
      <c r="F414" s="78" t="s">
        <v>55</v>
      </c>
      <c r="G414" s="78" t="s">
        <v>56</v>
      </c>
      <c r="H414" s="78" t="s">
        <v>57</v>
      </c>
      <c r="I414" s="78" t="s">
        <v>334</v>
      </c>
      <c r="J414" s="86" t="s">
        <v>187</v>
      </c>
      <c r="K414" s="78" t="s">
        <v>60</v>
      </c>
      <c r="L414" s="49">
        <v>1</v>
      </c>
      <c r="M414" s="49" t="s">
        <v>61</v>
      </c>
      <c r="N414" s="50" t="s">
        <v>76</v>
      </c>
      <c r="O414" s="51">
        <v>1001</v>
      </c>
      <c r="P414" s="51">
        <v>9999999999</v>
      </c>
      <c r="Q414" s="52" t="s">
        <v>445</v>
      </c>
      <c r="R414" s="53">
        <v>127530</v>
      </c>
      <c r="S414" s="54">
        <v>53</v>
      </c>
      <c r="T414" s="55" t="s">
        <v>437</v>
      </c>
      <c r="U414" s="55" t="s">
        <v>65</v>
      </c>
      <c r="V414" s="81"/>
      <c r="W414" s="81"/>
      <c r="X414" s="84"/>
      <c r="AC414" s="16"/>
      <c r="AD414" s="16"/>
      <c r="AE414" s="16"/>
      <c r="AF414" s="16"/>
      <c r="AG414" s="16"/>
      <c r="BD414" s="17"/>
      <c r="BE414" s="17"/>
      <c r="BF414" s="17"/>
    </row>
    <row r="415" spans="1:59" ht="18.75">
      <c r="B415" s="30"/>
      <c r="BD415" s="17"/>
      <c r="BE415" s="17"/>
      <c r="BF415" s="17"/>
      <c r="BG415" s="31"/>
    </row>
    <row r="416" spans="1:59" ht="20.25">
      <c r="A416" s="26"/>
      <c r="B416" s="41" t="s">
        <v>446</v>
      </c>
      <c r="C416" s="35"/>
      <c r="D416" s="42"/>
      <c r="E416" s="42"/>
      <c r="F416" s="42"/>
      <c r="G416" s="42"/>
      <c r="H416" s="42"/>
      <c r="I416" s="42"/>
      <c r="J416" s="43"/>
      <c r="K416" s="42"/>
      <c r="L416" s="42"/>
      <c r="M416" s="42"/>
      <c r="N416" s="42"/>
      <c r="O416" s="42"/>
      <c r="P416" s="42"/>
      <c r="Q416" s="42"/>
      <c r="R416" s="44"/>
      <c r="S416" s="44"/>
      <c r="T416" s="44"/>
      <c r="U416" s="36"/>
      <c r="V416" s="35"/>
      <c r="W416" s="35"/>
      <c r="X416" s="30"/>
      <c r="AC416" s="16"/>
      <c r="AD416" s="16"/>
      <c r="AE416" s="16"/>
      <c r="AF416" s="16"/>
      <c r="AG416" s="16"/>
      <c r="BD416" s="17"/>
      <c r="BE416" s="17"/>
      <c r="BF416" s="17"/>
      <c r="BG416" s="31"/>
    </row>
    <row r="417" spans="1:59" ht="18.75">
      <c r="A417" s="26"/>
      <c r="B417" s="45" t="s">
        <v>447</v>
      </c>
      <c r="C417" s="34"/>
      <c r="D417" s="34"/>
      <c r="E417" s="35"/>
      <c r="F417" s="35"/>
      <c r="G417" s="35"/>
      <c r="H417" s="35"/>
      <c r="I417" s="35"/>
      <c r="J417" s="35"/>
      <c r="K417" s="35"/>
      <c r="L417" s="35"/>
      <c r="M417" s="35"/>
      <c r="N417" s="35"/>
      <c r="O417" s="35"/>
      <c r="P417" s="35"/>
      <c r="Q417" s="35"/>
      <c r="R417" s="36"/>
      <c r="S417" s="36"/>
      <c r="T417" s="36"/>
      <c r="U417" s="36"/>
      <c r="V417" s="35"/>
      <c r="W417" s="35"/>
      <c r="X417" s="30"/>
      <c r="AC417" s="16"/>
      <c r="AD417" s="16"/>
      <c r="AE417" s="16"/>
      <c r="AF417" s="16"/>
      <c r="AG417" s="16"/>
      <c r="BD417" s="17"/>
      <c r="BE417" s="17"/>
      <c r="BF417" s="17"/>
    </row>
    <row r="418" spans="1:59" ht="18.75">
      <c r="A418" s="26"/>
      <c r="B418" s="45"/>
      <c r="C418" s="34"/>
      <c r="D418" s="34"/>
      <c r="E418" s="35"/>
      <c r="F418" s="35"/>
      <c r="G418" s="35"/>
      <c r="H418" s="35"/>
      <c r="I418" s="35"/>
      <c r="J418" s="35"/>
      <c r="K418" s="35"/>
      <c r="L418" s="35"/>
      <c r="M418" s="35"/>
      <c r="N418" s="35"/>
      <c r="O418" s="35"/>
      <c r="P418" s="35"/>
      <c r="Q418" s="35"/>
      <c r="R418" s="36"/>
      <c r="S418" s="36"/>
      <c r="T418" s="36"/>
      <c r="U418" s="36"/>
      <c r="V418" s="35"/>
      <c r="W418" s="35"/>
      <c r="X418" s="30"/>
      <c r="AC418" s="16"/>
      <c r="AD418" s="16"/>
      <c r="AE418" s="16"/>
      <c r="AF418" s="16"/>
      <c r="AG418" s="16"/>
      <c r="BD418" s="17"/>
      <c r="BE418" s="17"/>
      <c r="BF418" s="17"/>
    </row>
    <row r="419" spans="1:59" ht="18.75">
      <c r="B419" s="30"/>
      <c r="BD419" s="17"/>
      <c r="BE419" s="17"/>
      <c r="BF419" s="17"/>
      <c r="BG419" s="31"/>
    </row>
    <row r="420" spans="1:59" ht="31.5">
      <c r="A420" s="26"/>
      <c r="B420" s="33"/>
      <c r="C420" s="46" t="s">
        <v>448</v>
      </c>
      <c r="D420" s="47" t="s">
        <v>446</v>
      </c>
      <c r="E420" s="47" t="s">
        <v>125</v>
      </c>
      <c r="F420" s="47" t="s">
        <v>55</v>
      </c>
      <c r="G420" s="47" t="s">
        <v>56</v>
      </c>
      <c r="H420" s="47" t="s">
        <v>57</v>
      </c>
      <c r="I420" s="47" t="s">
        <v>58</v>
      </c>
      <c r="J420" s="48" t="s">
        <v>126</v>
      </c>
      <c r="K420" s="47" t="s">
        <v>60</v>
      </c>
      <c r="L420" s="49">
        <v>1</v>
      </c>
      <c r="M420" s="49" t="s">
        <v>127</v>
      </c>
      <c r="N420" s="50"/>
      <c r="O420" s="50"/>
      <c r="P420" s="51"/>
      <c r="Q420" s="52">
        <v>4240</v>
      </c>
      <c r="R420" s="53"/>
      <c r="S420" s="54">
        <v>4240</v>
      </c>
      <c r="T420" s="55" t="s">
        <v>447</v>
      </c>
      <c r="U420" s="56" t="s">
        <v>65</v>
      </c>
      <c r="V420" s="57"/>
      <c r="W420" s="57"/>
      <c r="X420" s="58"/>
      <c r="BD420" s="17"/>
      <c r="BE420" s="17"/>
      <c r="BF420" s="17"/>
    </row>
    <row r="421" spans="1:59" ht="18.75">
      <c r="B421" s="30"/>
      <c r="BD421" s="17"/>
      <c r="BE421" s="17"/>
      <c r="BF421" s="17"/>
      <c r="BG421" s="31"/>
    </row>
    <row r="422" spans="1:59" ht="27.75">
      <c r="A422" s="32" t="s">
        <v>449</v>
      </c>
      <c r="B422" s="33"/>
      <c r="C422" s="34"/>
      <c r="D422" s="34"/>
      <c r="E422" s="34"/>
      <c r="F422" s="34"/>
      <c r="G422" s="34"/>
      <c r="H422" s="34"/>
      <c r="I422" s="34"/>
      <c r="J422" s="34"/>
      <c r="K422" s="34"/>
      <c r="L422" s="35"/>
      <c r="M422" s="35"/>
      <c r="N422" s="35"/>
      <c r="O422" s="35"/>
      <c r="P422" s="35"/>
      <c r="Q422" s="35"/>
      <c r="R422" s="36"/>
      <c r="S422" s="36"/>
      <c r="T422" s="36"/>
      <c r="U422" s="36"/>
      <c r="V422" s="35"/>
      <c r="W422" s="35"/>
      <c r="X422" s="30"/>
      <c r="AC422" s="16"/>
      <c r="AD422" s="16"/>
      <c r="AE422" s="16"/>
      <c r="AF422" s="16"/>
      <c r="AG422" s="16"/>
      <c r="BD422" s="17"/>
      <c r="BE422" s="17"/>
      <c r="BF422" s="17"/>
    </row>
    <row r="423" spans="1:59" ht="18.75">
      <c r="A423" s="26"/>
      <c r="B423" s="33"/>
      <c r="C423" s="34"/>
      <c r="D423" s="34"/>
      <c r="E423" s="34"/>
      <c r="F423" s="34"/>
      <c r="G423" s="34"/>
      <c r="H423" s="34"/>
      <c r="I423" s="34"/>
      <c r="J423" s="34"/>
      <c r="K423" s="34"/>
      <c r="L423" s="35"/>
      <c r="M423" s="35"/>
      <c r="N423" s="37"/>
      <c r="O423" s="38"/>
      <c r="P423" s="38"/>
      <c r="Q423" s="35"/>
      <c r="R423" s="39"/>
      <c r="S423" s="39"/>
      <c r="T423" s="40"/>
      <c r="U423" s="36"/>
      <c r="V423" s="35"/>
      <c r="W423" s="35"/>
      <c r="X423" s="30"/>
      <c r="AC423" s="16"/>
      <c r="AD423" s="16"/>
      <c r="AE423" s="16"/>
      <c r="AF423" s="16"/>
      <c r="AG423" s="16"/>
      <c r="BD423" s="17"/>
      <c r="BE423" s="17"/>
      <c r="BF423" s="17"/>
    </row>
    <row r="424" spans="1:59" ht="20.25">
      <c r="A424" s="26"/>
      <c r="B424" s="41" t="s">
        <v>449</v>
      </c>
      <c r="C424" s="35"/>
      <c r="D424" s="42"/>
      <c r="E424" s="42"/>
      <c r="F424" s="42"/>
      <c r="G424" s="42"/>
      <c r="H424" s="42"/>
      <c r="I424" s="42"/>
      <c r="J424" s="43"/>
      <c r="K424" s="42"/>
      <c r="L424" s="42"/>
      <c r="M424" s="42"/>
      <c r="N424" s="42"/>
      <c r="O424" s="42"/>
      <c r="P424" s="42"/>
      <c r="Q424" s="42"/>
      <c r="R424" s="44"/>
      <c r="S424" s="44"/>
      <c r="T424" s="44"/>
      <c r="U424" s="36"/>
      <c r="V424" s="35"/>
      <c r="W424" s="35"/>
      <c r="X424" s="30"/>
      <c r="AC424" s="16"/>
      <c r="AD424" s="16"/>
      <c r="AE424" s="16"/>
      <c r="AF424" s="16"/>
      <c r="AG424" s="16"/>
      <c r="BD424" s="17"/>
      <c r="BE424" s="17"/>
      <c r="BF424" s="17"/>
    </row>
    <row r="425" spans="1:59" ht="18.75">
      <c r="A425" s="26"/>
      <c r="B425" s="45" t="s">
        <v>450</v>
      </c>
      <c r="C425" s="34"/>
      <c r="D425" s="34"/>
      <c r="E425" s="35"/>
      <c r="F425" s="35"/>
      <c r="G425" s="35"/>
      <c r="H425" s="35"/>
      <c r="I425" s="35"/>
      <c r="J425" s="35"/>
      <c r="K425" s="35"/>
      <c r="L425" s="35"/>
      <c r="M425" s="35"/>
      <c r="N425" s="35"/>
      <c r="O425" s="35"/>
      <c r="P425" s="35"/>
      <c r="Q425" s="35"/>
      <c r="R425" s="36"/>
      <c r="S425" s="36"/>
      <c r="T425" s="36"/>
      <c r="U425" s="36"/>
      <c r="V425" s="35"/>
      <c r="W425" s="35"/>
      <c r="X425" s="30"/>
      <c r="AC425" s="16"/>
      <c r="AD425" s="16"/>
      <c r="AE425" s="16"/>
      <c r="AF425" s="16"/>
      <c r="AG425" s="16"/>
      <c r="BD425" s="17"/>
      <c r="BE425" s="17"/>
      <c r="BF425" s="17"/>
    </row>
    <row r="426" spans="1:59" ht="18.75">
      <c r="A426" s="26"/>
      <c r="B426" s="45" t="s">
        <v>451</v>
      </c>
      <c r="C426" s="34"/>
      <c r="D426" s="34"/>
      <c r="E426" s="35"/>
      <c r="F426" s="35"/>
      <c r="G426" s="35"/>
      <c r="H426" s="35"/>
      <c r="I426" s="35"/>
      <c r="J426" s="35"/>
      <c r="K426" s="35"/>
      <c r="L426" s="35"/>
      <c r="M426" s="35"/>
      <c r="N426" s="35"/>
      <c r="O426" s="35"/>
      <c r="P426" s="35"/>
      <c r="Q426" s="35"/>
      <c r="R426" s="36"/>
      <c r="S426" s="36"/>
      <c r="T426" s="36"/>
      <c r="U426" s="36"/>
      <c r="V426" s="35"/>
      <c r="W426" s="35"/>
      <c r="X426" s="30"/>
      <c r="AC426" s="16"/>
      <c r="AD426" s="16"/>
      <c r="AE426" s="16"/>
      <c r="AF426" s="16"/>
      <c r="AG426" s="16"/>
      <c r="BD426" s="17"/>
      <c r="BE426" s="17"/>
      <c r="BF426" s="17"/>
    </row>
    <row r="427" spans="1:59" ht="18.75">
      <c r="B427" s="30"/>
      <c r="BD427" s="17"/>
      <c r="BE427" s="17"/>
      <c r="BF427" s="17"/>
      <c r="BG427" s="31"/>
    </row>
    <row r="428" spans="1:59" ht="15.95" customHeight="1">
      <c r="A428" s="26"/>
      <c r="B428" s="33"/>
      <c r="C428" s="77" t="s">
        <v>452</v>
      </c>
      <c r="D428" s="78" t="s">
        <v>449</v>
      </c>
      <c r="E428" s="78" t="s">
        <v>453</v>
      </c>
      <c r="F428" s="78" t="s">
        <v>55</v>
      </c>
      <c r="G428" s="78" t="s">
        <v>56</v>
      </c>
      <c r="H428" s="78" t="s">
        <v>57</v>
      </c>
      <c r="I428" s="78" t="s">
        <v>58</v>
      </c>
      <c r="J428" s="85" t="s">
        <v>454</v>
      </c>
      <c r="K428" s="78" t="s">
        <v>455</v>
      </c>
      <c r="L428" s="49">
        <v>1</v>
      </c>
      <c r="M428" s="49" t="s">
        <v>61</v>
      </c>
      <c r="N428" s="50" t="s">
        <v>62</v>
      </c>
      <c r="O428" s="50">
        <v>25</v>
      </c>
      <c r="P428" s="51">
        <v>1000</v>
      </c>
      <c r="Q428" s="52" t="s">
        <v>456</v>
      </c>
      <c r="R428" s="53">
        <v>0</v>
      </c>
      <c r="S428" s="54">
        <v>20</v>
      </c>
      <c r="T428" s="55" t="s">
        <v>457</v>
      </c>
      <c r="U428" s="55" t="s">
        <v>65</v>
      </c>
      <c r="V428" s="79"/>
      <c r="W428" s="79"/>
      <c r="X428" s="82"/>
      <c r="AC428" s="16"/>
      <c r="AD428" s="16"/>
      <c r="AE428" s="16"/>
      <c r="AF428" s="16"/>
      <c r="AG428" s="16"/>
      <c r="BD428" s="17"/>
      <c r="BE428" s="17"/>
      <c r="BF428" s="17"/>
    </row>
    <row r="429" spans="1:59" ht="18.75">
      <c r="A429" s="26"/>
      <c r="B429" s="33"/>
      <c r="C429" s="77" t="s">
        <v>452</v>
      </c>
      <c r="D429" s="78" t="s">
        <v>449</v>
      </c>
      <c r="E429" s="78" t="s">
        <v>453</v>
      </c>
      <c r="F429" s="78" t="s">
        <v>55</v>
      </c>
      <c r="G429" s="78" t="s">
        <v>56</v>
      </c>
      <c r="H429" s="78" t="s">
        <v>57</v>
      </c>
      <c r="I429" s="78" t="s">
        <v>58</v>
      </c>
      <c r="J429" s="86" t="s">
        <v>454</v>
      </c>
      <c r="K429" s="78" t="s">
        <v>455</v>
      </c>
      <c r="L429" s="49">
        <v>1</v>
      </c>
      <c r="M429" s="49" t="s">
        <v>61</v>
      </c>
      <c r="N429" s="50" t="s">
        <v>66</v>
      </c>
      <c r="O429" s="51">
        <v>1001</v>
      </c>
      <c r="P429" s="51">
        <v>5000</v>
      </c>
      <c r="Q429" s="52" t="s">
        <v>458</v>
      </c>
      <c r="R429" s="53">
        <v>20000</v>
      </c>
      <c r="S429" s="54">
        <v>9.3000000000000007</v>
      </c>
      <c r="T429" s="55" t="s">
        <v>457</v>
      </c>
      <c r="U429" s="55" t="s">
        <v>65</v>
      </c>
      <c r="V429" s="80"/>
      <c r="W429" s="80"/>
      <c r="X429" s="83"/>
      <c r="AC429" s="16"/>
      <c r="AD429" s="16"/>
      <c r="AE429" s="16"/>
      <c r="AF429" s="16"/>
      <c r="AG429" s="16"/>
      <c r="BD429" s="17"/>
      <c r="BE429" s="17"/>
      <c r="BF429" s="17"/>
    </row>
    <row r="430" spans="1:59" ht="18.75">
      <c r="A430" s="26"/>
      <c r="B430" s="33"/>
      <c r="C430" s="77" t="s">
        <v>452</v>
      </c>
      <c r="D430" s="78" t="s">
        <v>449</v>
      </c>
      <c r="E430" s="78" t="s">
        <v>453</v>
      </c>
      <c r="F430" s="78" t="s">
        <v>55</v>
      </c>
      <c r="G430" s="78" t="s">
        <v>56</v>
      </c>
      <c r="H430" s="78" t="s">
        <v>57</v>
      </c>
      <c r="I430" s="78" t="s">
        <v>58</v>
      </c>
      <c r="J430" s="86" t="s">
        <v>454</v>
      </c>
      <c r="K430" s="78" t="s">
        <v>455</v>
      </c>
      <c r="L430" s="49">
        <v>1</v>
      </c>
      <c r="M430" s="49" t="s">
        <v>61</v>
      </c>
      <c r="N430" s="50" t="s">
        <v>68</v>
      </c>
      <c r="O430" s="51">
        <v>5001</v>
      </c>
      <c r="P430" s="51">
        <v>10000</v>
      </c>
      <c r="Q430" s="52" t="s">
        <v>459</v>
      </c>
      <c r="R430" s="53">
        <v>57200</v>
      </c>
      <c r="S430" s="54">
        <v>7.4</v>
      </c>
      <c r="T430" s="55" t="s">
        <v>457</v>
      </c>
      <c r="U430" s="55" t="s">
        <v>65</v>
      </c>
      <c r="V430" s="80"/>
      <c r="W430" s="80"/>
      <c r="X430" s="83"/>
      <c r="AC430" s="16"/>
      <c r="AD430" s="16"/>
      <c r="AE430" s="16"/>
      <c r="AF430" s="16"/>
      <c r="AG430" s="16"/>
      <c r="BD430" s="17"/>
      <c r="BE430" s="17"/>
      <c r="BF430" s="17"/>
    </row>
    <row r="431" spans="1:59" ht="18.75">
      <c r="A431" s="26"/>
      <c r="B431" s="33"/>
      <c r="C431" s="77" t="s">
        <v>452</v>
      </c>
      <c r="D431" s="78" t="s">
        <v>449</v>
      </c>
      <c r="E431" s="78" t="s">
        <v>453</v>
      </c>
      <c r="F431" s="78" t="s">
        <v>55</v>
      </c>
      <c r="G431" s="78" t="s">
        <v>56</v>
      </c>
      <c r="H431" s="78" t="s">
        <v>57</v>
      </c>
      <c r="I431" s="78" t="s">
        <v>58</v>
      </c>
      <c r="J431" s="86" t="s">
        <v>454</v>
      </c>
      <c r="K431" s="78" t="s">
        <v>455</v>
      </c>
      <c r="L431" s="49">
        <v>1</v>
      </c>
      <c r="M431" s="49" t="s">
        <v>61</v>
      </c>
      <c r="N431" s="50" t="s">
        <v>70</v>
      </c>
      <c r="O431" s="51">
        <v>10001</v>
      </c>
      <c r="P431" s="51">
        <v>20000</v>
      </c>
      <c r="Q431" s="52" t="s">
        <v>460</v>
      </c>
      <c r="R431" s="53">
        <v>94200</v>
      </c>
      <c r="S431" s="54">
        <v>5.4</v>
      </c>
      <c r="T431" s="55" t="s">
        <v>457</v>
      </c>
      <c r="U431" s="55" t="s">
        <v>65</v>
      </c>
      <c r="V431" s="80"/>
      <c r="W431" s="80"/>
      <c r="X431" s="83"/>
      <c r="AC431" s="16"/>
      <c r="AD431" s="16"/>
      <c r="AE431" s="16"/>
      <c r="AF431" s="16"/>
      <c r="AG431" s="16"/>
      <c r="BD431" s="17"/>
      <c r="BE431" s="17"/>
      <c r="BF431" s="17"/>
    </row>
    <row r="432" spans="1:59" ht="18.75">
      <c r="A432" s="26"/>
      <c r="B432" s="33"/>
      <c r="C432" s="77" t="s">
        <v>452</v>
      </c>
      <c r="D432" s="78" t="s">
        <v>449</v>
      </c>
      <c r="E432" s="78" t="s">
        <v>453</v>
      </c>
      <c r="F432" s="78" t="s">
        <v>55</v>
      </c>
      <c r="G432" s="78" t="s">
        <v>56</v>
      </c>
      <c r="H432" s="78" t="s">
        <v>57</v>
      </c>
      <c r="I432" s="78" t="s">
        <v>58</v>
      </c>
      <c r="J432" s="86" t="s">
        <v>454</v>
      </c>
      <c r="K432" s="78" t="s">
        <v>455</v>
      </c>
      <c r="L432" s="49">
        <v>1</v>
      </c>
      <c r="M432" s="49" t="s">
        <v>61</v>
      </c>
      <c r="N432" s="50" t="s">
        <v>72</v>
      </c>
      <c r="O432" s="51">
        <v>20001</v>
      </c>
      <c r="P432" s="51">
        <v>50000</v>
      </c>
      <c r="Q432" s="52" t="s">
        <v>461</v>
      </c>
      <c r="R432" s="53">
        <v>148200</v>
      </c>
      <c r="S432" s="54">
        <v>5.0999999999999996</v>
      </c>
      <c r="T432" s="55" t="s">
        <v>457</v>
      </c>
      <c r="U432" s="55" t="s">
        <v>65</v>
      </c>
      <c r="V432" s="80"/>
      <c r="W432" s="80"/>
      <c r="X432" s="83"/>
      <c r="AC432" s="16"/>
      <c r="AD432" s="16"/>
      <c r="AE432" s="16"/>
      <c r="AF432" s="16"/>
      <c r="AG432" s="16"/>
      <c r="BD432" s="17"/>
      <c r="BE432" s="17"/>
      <c r="BF432" s="17"/>
    </row>
    <row r="433" spans="1:59" ht="18.75">
      <c r="A433" s="26"/>
      <c r="B433" s="33"/>
      <c r="C433" s="77" t="s">
        <v>452</v>
      </c>
      <c r="D433" s="78" t="s">
        <v>449</v>
      </c>
      <c r="E433" s="78" t="s">
        <v>453</v>
      </c>
      <c r="F433" s="78" t="s">
        <v>55</v>
      </c>
      <c r="G433" s="78" t="s">
        <v>56</v>
      </c>
      <c r="H433" s="78" t="s">
        <v>57</v>
      </c>
      <c r="I433" s="78" t="s">
        <v>58</v>
      </c>
      <c r="J433" s="86" t="s">
        <v>454</v>
      </c>
      <c r="K433" s="78" t="s">
        <v>455</v>
      </c>
      <c r="L433" s="49">
        <v>1</v>
      </c>
      <c r="M433" s="49" t="s">
        <v>61</v>
      </c>
      <c r="N433" s="50" t="s">
        <v>74</v>
      </c>
      <c r="O433" s="51">
        <v>50001</v>
      </c>
      <c r="P433" s="51">
        <v>100000</v>
      </c>
      <c r="Q433" s="52" t="s">
        <v>462</v>
      </c>
      <c r="R433" s="53">
        <v>301200</v>
      </c>
      <c r="S433" s="54">
        <v>5.0999999999999996</v>
      </c>
      <c r="T433" s="55" t="s">
        <v>457</v>
      </c>
      <c r="U433" s="55" t="s">
        <v>65</v>
      </c>
      <c r="V433" s="80"/>
      <c r="W433" s="80"/>
      <c r="X433" s="83"/>
      <c r="AC433" s="16"/>
      <c r="AD433" s="16"/>
      <c r="AE433" s="16"/>
      <c r="AF433" s="16"/>
      <c r="AG433" s="16"/>
      <c r="BD433" s="17"/>
      <c r="BE433" s="17"/>
      <c r="BF433" s="17"/>
    </row>
    <row r="434" spans="1:59" ht="18.75">
      <c r="A434" s="26"/>
      <c r="B434" s="33"/>
      <c r="C434" s="77" t="s">
        <v>452</v>
      </c>
      <c r="D434" s="78" t="s">
        <v>449</v>
      </c>
      <c r="E434" s="78" t="s">
        <v>453</v>
      </c>
      <c r="F434" s="78" t="s">
        <v>55</v>
      </c>
      <c r="G434" s="78" t="s">
        <v>56</v>
      </c>
      <c r="H434" s="78" t="s">
        <v>57</v>
      </c>
      <c r="I434" s="78" t="s">
        <v>58</v>
      </c>
      <c r="J434" s="86" t="s">
        <v>454</v>
      </c>
      <c r="K434" s="78" t="s">
        <v>455</v>
      </c>
      <c r="L434" s="49">
        <v>1</v>
      </c>
      <c r="M434" s="49" t="s">
        <v>61</v>
      </c>
      <c r="N434" s="50" t="s">
        <v>76</v>
      </c>
      <c r="O434" s="51">
        <v>100001</v>
      </c>
      <c r="P434" s="51">
        <v>999999999</v>
      </c>
      <c r="Q434" s="52" t="s">
        <v>463</v>
      </c>
      <c r="R434" s="53">
        <v>556200</v>
      </c>
      <c r="S434" s="54">
        <v>5.0999999999999996</v>
      </c>
      <c r="T434" s="55" t="s">
        <v>457</v>
      </c>
      <c r="U434" s="55" t="s">
        <v>65</v>
      </c>
      <c r="V434" s="81"/>
      <c r="W434" s="81"/>
      <c r="X434" s="84"/>
      <c r="AC434" s="16"/>
      <c r="AD434" s="16"/>
      <c r="AE434" s="16"/>
      <c r="AF434" s="16"/>
      <c r="AG434" s="16"/>
      <c r="BD434" s="17"/>
      <c r="BE434" s="17"/>
      <c r="BF434" s="17"/>
    </row>
    <row r="435" spans="1:59" ht="18.75">
      <c r="B435" s="30"/>
      <c r="BD435" s="17"/>
      <c r="BE435" s="17"/>
      <c r="BF435" s="17"/>
      <c r="BG435" s="31"/>
    </row>
    <row r="436" spans="1:59" ht="27.75">
      <c r="A436" s="32" t="s">
        <v>464</v>
      </c>
      <c r="B436" s="33"/>
      <c r="C436" s="34"/>
      <c r="D436" s="34"/>
      <c r="E436" s="34"/>
      <c r="F436" s="34"/>
      <c r="G436" s="34"/>
      <c r="H436" s="34"/>
      <c r="I436" s="34"/>
      <c r="J436" s="34"/>
      <c r="K436" s="34"/>
      <c r="L436" s="35"/>
      <c r="M436" s="35"/>
      <c r="N436" s="35"/>
      <c r="O436" s="35"/>
      <c r="P436" s="35"/>
      <c r="Q436" s="35"/>
      <c r="R436" s="36"/>
      <c r="S436" s="36"/>
      <c r="T436" s="36"/>
      <c r="U436" s="36"/>
      <c r="V436" s="35"/>
      <c r="W436" s="35"/>
      <c r="X436" s="30"/>
      <c r="AC436" s="16"/>
      <c r="AD436" s="16"/>
      <c r="AE436" s="16"/>
      <c r="AF436" s="16"/>
      <c r="AG436" s="16"/>
      <c r="BD436" s="17"/>
      <c r="BE436" s="17"/>
      <c r="BF436" s="17"/>
    </row>
    <row r="437" spans="1:59" ht="18.75">
      <c r="A437" s="26"/>
      <c r="B437" s="33"/>
      <c r="C437" s="34"/>
      <c r="D437" s="34"/>
      <c r="E437" s="34"/>
      <c r="F437" s="34"/>
      <c r="G437" s="34"/>
      <c r="H437" s="34"/>
      <c r="I437" s="34"/>
      <c r="J437" s="34"/>
      <c r="K437" s="34"/>
      <c r="L437" s="35"/>
      <c r="M437" s="35"/>
      <c r="N437" s="37"/>
      <c r="O437" s="38"/>
      <c r="P437" s="38"/>
      <c r="Q437" s="35"/>
      <c r="R437" s="39"/>
      <c r="S437" s="39"/>
      <c r="T437" s="40"/>
      <c r="U437" s="36"/>
      <c r="V437" s="35"/>
      <c r="W437" s="35"/>
      <c r="X437" s="30"/>
      <c r="AC437" s="16"/>
      <c r="AD437" s="16"/>
      <c r="AE437" s="16"/>
      <c r="AF437" s="16"/>
      <c r="AG437" s="16"/>
      <c r="BD437" s="17"/>
      <c r="BE437" s="17"/>
      <c r="BF437" s="17"/>
    </row>
    <row r="438" spans="1:59" ht="20.25">
      <c r="A438" s="26"/>
      <c r="B438" s="41" t="s">
        <v>464</v>
      </c>
      <c r="C438" s="35"/>
      <c r="D438" s="42"/>
      <c r="E438" s="42"/>
      <c r="F438" s="42"/>
      <c r="G438" s="42"/>
      <c r="H438" s="42"/>
      <c r="I438" s="42"/>
      <c r="J438" s="43"/>
      <c r="K438" s="42"/>
      <c r="L438" s="42"/>
      <c r="M438" s="42"/>
      <c r="N438" s="42"/>
      <c r="O438" s="42"/>
      <c r="P438" s="42"/>
      <c r="Q438" s="42"/>
      <c r="R438" s="44"/>
      <c r="S438" s="44"/>
      <c r="T438" s="44"/>
      <c r="U438" s="36"/>
      <c r="V438" s="35"/>
      <c r="W438" s="35"/>
      <c r="X438" s="30"/>
      <c r="AC438" s="16"/>
      <c r="AD438" s="16"/>
      <c r="AE438" s="16"/>
      <c r="AF438" s="16"/>
      <c r="AG438" s="16"/>
      <c r="BD438" s="17"/>
      <c r="BE438" s="17"/>
      <c r="BF438" s="17"/>
    </row>
    <row r="439" spans="1:59" ht="18.75">
      <c r="A439" s="26"/>
      <c r="B439" s="45" t="s">
        <v>465</v>
      </c>
      <c r="C439" s="34"/>
      <c r="D439" s="34"/>
      <c r="E439" s="35"/>
      <c r="F439" s="35"/>
      <c r="G439" s="35"/>
      <c r="H439" s="35"/>
      <c r="I439" s="35"/>
      <c r="J439" s="35"/>
      <c r="K439" s="35"/>
      <c r="L439" s="35"/>
      <c r="M439" s="35"/>
      <c r="N439" s="35"/>
      <c r="O439" s="35"/>
      <c r="P439" s="35"/>
      <c r="Q439" s="35"/>
      <c r="R439" s="36"/>
      <c r="S439" s="36"/>
      <c r="T439" s="36"/>
      <c r="U439" s="36"/>
      <c r="V439" s="35"/>
      <c r="W439" s="35"/>
      <c r="X439" s="30"/>
      <c r="AC439" s="16"/>
      <c r="AD439" s="16"/>
      <c r="AE439" s="16"/>
      <c r="AF439" s="16"/>
      <c r="AG439" s="16"/>
      <c r="BD439" s="17"/>
      <c r="BE439" s="17"/>
      <c r="BF439" s="17"/>
    </row>
    <row r="440" spans="1:59" ht="18.75">
      <c r="A440" s="26"/>
      <c r="B440" s="45"/>
      <c r="C440" s="34"/>
      <c r="D440" s="34"/>
      <c r="E440" s="35"/>
      <c r="F440" s="35"/>
      <c r="G440" s="35"/>
      <c r="H440" s="35"/>
      <c r="I440" s="35"/>
      <c r="J440" s="35"/>
      <c r="K440" s="35"/>
      <c r="L440" s="35"/>
      <c r="M440" s="35"/>
      <c r="N440" s="35"/>
      <c r="O440" s="35"/>
      <c r="P440" s="35"/>
      <c r="Q440" s="35"/>
      <c r="R440" s="36"/>
      <c r="S440" s="36"/>
      <c r="T440" s="36"/>
      <c r="U440" s="36"/>
      <c r="V440" s="35"/>
      <c r="W440" s="35"/>
      <c r="X440" s="30"/>
      <c r="AC440" s="16"/>
      <c r="AD440" s="16"/>
      <c r="AE440" s="16"/>
      <c r="AF440" s="16"/>
      <c r="AG440" s="16"/>
      <c r="BD440" s="17"/>
      <c r="BE440" s="17"/>
      <c r="BF440" s="17"/>
    </row>
    <row r="441" spans="1:59" ht="18.75">
      <c r="B441" s="30"/>
      <c r="BD441" s="17"/>
      <c r="BE441" s="17"/>
      <c r="BF441" s="17"/>
      <c r="BG441" s="31"/>
    </row>
    <row r="442" spans="1:59" ht="15.95" customHeight="1">
      <c r="A442" s="26"/>
      <c r="B442" s="33"/>
      <c r="C442" s="77" t="s">
        <v>466</v>
      </c>
      <c r="D442" s="78" t="s">
        <v>464</v>
      </c>
      <c r="E442" s="78" t="s">
        <v>22</v>
      </c>
      <c r="F442" s="78" t="s">
        <v>55</v>
      </c>
      <c r="G442" s="78" t="s">
        <v>56</v>
      </c>
      <c r="H442" s="78" t="s">
        <v>57</v>
      </c>
      <c r="I442" s="78" t="s">
        <v>58</v>
      </c>
      <c r="J442" s="85" t="s">
        <v>126</v>
      </c>
      <c r="K442" s="78" t="s">
        <v>60</v>
      </c>
      <c r="L442" s="49">
        <v>1</v>
      </c>
      <c r="M442" s="49" t="s">
        <v>61</v>
      </c>
      <c r="N442" s="50" t="s">
        <v>62</v>
      </c>
      <c r="O442" s="50">
        <v>500</v>
      </c>
      <c r="P442" s="51">
        <v>1000</v>
      </c>
      <c r="Q442" s="52" t="s">
        <v>467</v>
      </c>
      <c r="R442" s="53">
        <v>0</v>
      </c>
      <c r="S442" s="54">
        <v>6.75</v>
      </c>
      <c r="T442" s="55" t="s">
        <v>465</v>
      </c>
      <c r="U442" s="55" t="s">
        <v>65</v>
      </c>
      <c r="V442" s="79"/>
      <c r="W442" s="79"/>
      <c r="X442" s="82"/>
      <c r="AC442" s="16"/>
      <c r="AD442" s="16"/>
      <c r="AE442" s="16"/>
      <c r="AF442" s="16"/>
      <c r="AG442" s="16"/>
      <c r="BD442" s="17"/>
      <c r="BE442" s="17"/>
      <c r="BF442" s="17"/>
    </row>
    <row r="443" spans="1:59" ht="18.75">
      <c r="A443" s="26"/>
      <c r="B443" s="33"/>
      <c r="C443" s="77" t="s">
        <v>466</v>
      </c>
      <c r="D443" s="78" t="s">
        <v>464</v>
      </c>
      <c r="E443" s="78" t="s">
        <v>22</v>
      </c>
      <c r="F443" s="78" t="s">
        <v>55</v>
      </c>
      <c r="G443" s="78" t="s">
        <v>56</v>
      </c>
      <c r="H443" s="78" t="s">
        <v>57</v>
      </c>
      <c r="I443" s="78" t="s">
        <v>58</v>
      </c>
      <c r="J443" s="86" t="s">
        <v>126</v>
      </c>
      <c r="K443" s="78" t="s">
        <v>60</v>
      </c>
      <c r="L443" s="49">
        <v>1</v>
      </c>
      <c r="M443" s="49" t="s">
        <v>61</v>
      </c>
      <c r="N443" s="50" t="s">
        <v>66</v>
      </c>
      <c r="O443" s="51">
        <v>1001</v>
      </c>
      <c r="P443" s="51">
        <v>5000</v>
      </c>
      <c r="Q443" s="52" t="s">
        <v>468</v>
      </c>
      <c r="R443" s="53">
        <v>6750</v>
      </c>
      <c r="S443" s="54">
        <v>3</v>
      </c>
      <c r="T443" s="55" t="s">
        <v>465</v>
      </c>
      <c r="U443" s="55" t="s">
        <v>65</v>
      </c>
      <c r="V443" s="80"/>
      <c r="W443" s="80"/>
      <c r="X443" s="83"/>
      <c r="AC443" s="16"/>
      <c r="AD443" s="16"/>
      <c r="AE443" s="16"/>
      <c r="AF443" s="16"/>
      <c r="AG443" s="16"/>
      <c r="BD443" s="17"/>
      <c r="BE443" s="17"/>
      <c r="BF443" s="17"/>
    </row>
    <row r="444" spans="1:59" ht="18.75">
      <c r="A444" s="26"/>
      <c r="B444" s="33"/>
      <c r="C444" s="77" t="s">
        <v>466</v>
      </c>
      <c r="D444" s="78" t="s">
        <v>464</v>
      </c>
      <c r="E444" s="78" t="s">
        <v>22</v>
      </c>
      <c r="F444" s="78" t="s">
        <v>55</v>
      </c>
      <c r="G444" s="78" t="s">
        <v>56</v>
      </c>
      <c r="H444" s="78" t="s">
        <v>57</v>
      </c>
      <c r="I444" s="78" t="s">
        <v>58</v>
      </c>
      <c r="J444" s="86" t="s">
        <v>126</v>
      </c>
      <c r="K444" s="78" t="s">
        <v>60</v>
      </c>
      <c r="L444" s="49">
        <v>1</v>
      </c>
      <c r="M444" s="49" t="s">
        <v>61</v>
      </c>
      <c r="N444" s="50" t="s">
        <v>68</v>
      </c>
      <c r="O444" s="51">
        <v>5001</v>
      </c>
      <c r="P444" s="51">
        <v>10000</v>
      </c>
      <c r="Q444" s="52" t="s">
        <v>469</v>
      </c>
      <c r="R444" s="53">
        <v>18750</v>
      </c>
      <c r="S444" s="54">
        <v>2.25</v>
      </c>
      <c r="T444" s="55" t="s">
        <v>465</v>
      </c>
      <c r="U444" s="55" t="s">
        <v>65</v>
      </c>
      <c r="V444" s="80"/>
      <c r="W444" s="80"/>
      <c r="X444" s="83"/>
      <c r="AC444" s="16"/>
      <c r="AD444" s="16"/>
      <c r="AE444" s="16"/>
      <c r="AF444" s="16"/>
      <c r="AG444" s="16"/>
      <c r="BD444" s="17"/>
      <c r="BE444" s="17"/>
      <c r="BF444" s="17"/>
    </row>
    <row r="445" spans="1:59" ht="18.75">
      <c r="A445" s="26"/>
      <c r="B445" s="33"/>
      <c r="C445" s="77" t="s">
        <v>466</v>
      </c>
      <c r="D445" s="78" t="s">
        <v>464</v>
      </c>
      <c r="E445" s="78" t="s">
        <v>22</v>
      </c>
      <c r="F445" s="78" t="s">
        <v>55</v>
      </c>
      <c r="G445" s="78" t="s">
        <v>56</v>
      </c>
      <c r="H445" s="78" t="s">
        <v>57</v>
      </c>
      <c r="I445" s="78" t="s">
        <v>58</v>
      </c>
      <c r="J445" s="86" t="s">
        <v>126</v>
      </c>
      <c r="K445" s="78" t="s">
        <v>60</v>
      </c>
      <c r="L445" s="49">
        <v>1</v>
      </c>
      <c r="M445" s="49" t="s">
        <v>61</v>
      </c>
      <c r="N445" s="50" t="s">
        <v>70</v>
      </c>
      <c r="O445" s="51">
        <v>10001</v>
      </c>
      <c r="P445" s="51">
        <v>20000</v>
      </c>
      <c r="Q445" s="52" t="s">
        <v>470</v>
      </c>
      <c r="R445" s="53">
        <v>30000</v>
      </c>
      <c r="S445" s="54">
        <v>1.1299999999999999</v>
      </c>
      <c r="T445" s="55" t="s">
        <v>465</v>
      </c>
      <c r="U445" s="55" t="s">
        <v>65</v>
      </c>
      <c r="V445" s="80"/>
      <c r="W445" s="80"/>
      <c r="X445" s="83"/>
      <c r="AC445" s="16"/>
      <c r="AD445" s="16"/>
      <c r="AE445" s="16"/>
      <c r="AF445" s="16"/>
      <c r="AG445" s="16"/>
      <c r="BD445" s="17"/>
      <c r="BE445" s="17"/>
      <c r="BF445" s="17"/>
    </row>
    <row r="446" spans="1:59" ht="18.75">
      <c r="A446" s="26"/>
      <c r="B446" s="33"/>
      <c r="C446" s="77" t="s">
        <v>466</v>
      </c>
      <c r="D446" s="78" t="s">
        <v>464</v>
      </c>
      <c r="E446" s="78" t="s">
        <v>22</v>
      </c>
      <c r="F446" s="78" t="s">
        <v>55</v>
      </c>
      <c r="G446" s="78" t="s">
        <v>56</v>
      </c>
      <c r="H446" s="78" t="s">
        <v>57</v>
      </c>
      <c r="I446" s="78" t="s">
        <v>58</v>
      </c>
      <c r="J446" s="86" t="s">
        <v>126</v>
      </c>
      <c r="K446" s="78" t="s">
        <v>60</v>
      </c>
      <c r="L446" s="49">
        <v>1</v>
      </c>
      <c r="M446" s="49" t="s">
        <v>61</v>
      </c>
      <c r="N446" s="50" t="s">
        <v>72</v>
      </c>
      <c r="O446" s="51">
        <v>20001</v>
      </c>
      <c r="P446" s="51">
        <v>50000</v>
      </c>
      <c r="Q446" s="52" t="s">
        <v>471</v>
      </c>
      <c r="R446" s="53">
        <v>41300</v>
      </c>
      <c r="S446" s="54">
        <v>0.38</v>
      </c>
      <c r="T446" s="55" t="s">
        <v>465</v>
      </c>
      <c r="U446" s="55" t="s">
        <v>65</v>
      </c>
      <c r="V446" s="80"/>
      <c r="W446" s="80"/>
      <c r="X446" s="83"/>
      <c r="AC446" s="16"/>
      <c r="AD446" s="16"/>
      <c r="AE446" s="16"/>
      <c r="AF446" s="16"/>
      <c r="AG446" s="16"/>
      <c r="BD446" s="17"/>
      <c r="BE446" s="17"/>
      <c r="BF446" s="17"/>
    </row>
    <row r="447" spans="1:59" ht="18.75">
      <c r="A447" s="26"/>
      <c r="B447" s="33"/>
      <c r="C447" s="77" t="s">
        <v>466</v>
      </c>
      <c r="D447" s="78" t="s">
        <v>464</v>
      </c>
      <c r="E447" s="78" t="s">
        <v>22</v>
      </c>
      <c r="F447" s="78" t="s">
        <v>55</v>
      </c>
      <c r="G447" s="78" t="s">
        <v>56</v>
      </c>
      <c r="H447" s="78" t="s">
        <v>57</v>
      </c>
      <c r="I447" s="78" t="s">
        <v>58</v>
      </c>
      <c r="J447" s="86" t="s">
        <v>126</v>
      </c>
      <c r="K447" s="78" t="s">
        <v>60</v>
      </c>
      <c r="L447" s="49">
        <v>1</v>
      </c>
      <c r="M447" s="49" t="s">
        <v>61</v>
      </c>
      <c r="N447" s="50" t="s">
        <v>74</v>
      </c>
      <c r="O447" s="51">
        <v>50001</v>
      </c>
      <c r="P447" s="51">
        <v>100000</v>
      </c>
      <c r="Q447" s="52" t="s">
        <v>472</v>
      </c>
      <c r="R447" s="53">
        <v>52700</v>
      </c>
      <c r="S447" s="54">
        <v>0.38</v>
      </c>
      <c r="T447" s="55" t="s">
        <v>465</v>
      </c>
      <c r="U447" s="55" t="s">
        <v>65</v>
      </c>
      <c r="V447" s="80"/>
      <c r="W447" s="80"/>
      <c r="X447" s="83"/>
      <c r="AC447" s="16"/>
      <c r="AD447" s="16"/>
      <c r="AE447" s="16"/>
      <c r="AF447" s="16"/>
      <c r="AG447" s="16"/>
      <c r="BD447" s="17"/>
      <c r="BE447" s="17"/>
      <c r="BF447" s="17"/>
    </row>
    <row r="448" spans="1:59" ht="18.75">
      <c r="A448" s="26"/>
      <c r="B448" s="33"/>
      <c r="C448" s="77" t="s">
        <v>466</v>
      </c>
      <c r="D448" s="78" t="s">
        <v>464</v>
      </c>
      <c r="E448" s="78" t="s">
        <v>22</v>
      </c>
      <c r="F448" s="78" t="s">
        <v>55</v>
      </c>
      <c r="G448" s="78" t="s">
        <v>56</v>
      </c>
      <c r="H448" s="78" t="s">
        <v>57</v>
      </c>
      <c r="I448" s="78" t="s">
        <v>58</v>
      </c>
      <c r="J448" s="86" t="s">
        <v>126</v>
      </c>
      <c r="K448" s="78" t="s">
        <v>60</v>
      </c>
      <c r="L448" s="49">
        <v>1</v>
      </c>
      <c r="M448" s="49" t="s">
        <v>61</v>
      </c>
      <c r="N448" s="50" t="s">
        <v>76</v>
      </c>
      <c r="O448" s="51">
        <v>100001</v>
      </c>
      <c r="P448" s="51">
        <v>9999999999</v>
      </c>
      <c r="Q448" s="52" t="s">
        <v>473</v>
      </c>
      <c r="R448" s="53">
        <v>71700</v>
      </c>
      <c r="S448" s="54">
        <v>0.38</v>
      </c>
      <c r="T448" s="55" t="s">
        <v>465</v>
      </c>
      <c r="U448" s="55" t="s">
        <v>65</v>
      </c>
      <c r="V448" s="81"/>
      <c r="W448" s="81"/>
      <c r="X448" s="84"/>
      <c r="AC448" s="16"/>
      <c r="AD448" s="16"/>
      <c r="AE448" s="16"/>
      <c r="AF448" s="16"/>
      <c r="AG448" s="16"/>
      <c r="BD448" s="17"/>
      <c r="BE448" s="17"/>
      <c r="BF448" s="17"/>
    </row>
    <row r="449" spans="1:59" ht="18.75">
      <c r="B449" s="30"/>
      <c r="BD449" s="17"/>
      <c r="BE449" s="17"/>
      <c r="BF449" s="17"/>
      <c r="BG449" s="31"/>
    </row>
    <row r="450" spans="1:59" ht="20.25">
      <c r="A450" s="26"/>
      <c r="B450" s="41" t="s">
        <v>474</v>
      </c>
      <c r="C450" s="35"/>
      <c r="D450" s="42"/>
      <c r="E450" s="42"/>
      <c r="F450" s="42"/>
      <c r="G450" s="42"/>
      <c r="H450" s="42"/>
      <c r="I450" s="42"/>
      <c r="J450" s="43"/>
      <c r="K450" s="42"/>
      <c r="L450" s="42"/>
      <c r="M450" s="42"/>
      <c r="N450" s="42"/>
      <c r="O450" s="42"/>
      <c r="P450" s="42"/>
      <c r="Q450" s="42"/>
      <c r="R450" s="44"/>
      <c r="S450" s="44"/>
      <c r="T450" s="44"/>
      <c r="U450" s="36"/>
      <c r="V450" s="35"/>
      <c r="W450" s="35"/>
      <c r="X450" s="30"/>
      <c r="AC450" s="16"/>
      <c r="AD450" s="16"/>
      <c r="AE450" s="16"/>
      <c r="AF450" s="16"/>
      <c r="AG450" s="16"/>
      <c r="BD450" s="17"/>
      <c r="BE450" s="17"/>
      <c r="BF450" s="17"/>
      <c r="BG450" s="31"/>
    </row>
    <row r="451" spans="1:59" ht="18.75">
      <c r="A451" s="26"/>
      <c r="B451" s="45" t="s">
        <v>475</v>
      </c>
      <c r="C451" s="34"/>
      <c r="D451" s="34"/>
      <c r="E451" s="35"/>
      <c r="F451" s="35"/>
      <c r="G451" s="35"/>
      <c r="H451" s="35"/>
      <c r="I451" s="35"/>
      <c r="J451" s="35"/>
      <c r="K451" s="35"/>
      <c r="L451" s="35"/>
      <c r="M451" s="35"/>
      <c r="N451" s="35"/>
      <c r="O451" s="35"/>
      <c r="P451" s="35"/>
      <c r="Q451" s="35"/>
      <c r="R451" s="36"/>
      <c r="S451" s="36"/>
      <c r="T451" s="36"/>
      <c r="U451" s="36"/>
      <c r="V451" s="35"/>
      <c r="W451" s="35"/>
      <c r="X451" s="30"/>
      <c r="AC451" s="16"/>
      <c r="AD451" s="16"/>
      <c r="AE451" s="16"/>
      <c r="AF451" s="16"/>
      <c r="AG451" s="16"/>
      <c r="BD451" s="17"/>
      <c r="BE451" s="17"/>
      <c r="BF451" s="17"/>
    </row>
    <row r="452" spans="1:59" ht="18.75">
      <c r="A452" s="26"/>
      <c r="B452" s="45"/>
      <c r="C452" s="34"/>
      <c r="D452" s="34"/>
      <c r="E452" s="35"/>
      <c r="F452" s="35"/>
      <c r="G452" s="35"/>
      <c r="H452" s="35"/>
      <c r="I452" s="35"/>
      <c r="J452" s="35"/>
      <c r="K452" s="35"/>
      <c r="L452" s="35"/>
      <c r="M452" s="35"/>
      <c r="N452" s="35"/>
      <c r="O452" s="35"/>
      <c r="P452" s="35"/>
      <c r="Q452" s="35"/>
      <c r="R452" s="36"/>
      <c r="S452" s="36"/>
      <c r="T452" s="36"/>
      <c r="U452" s="36"/>
      <c r="V452" s="35"/>
      <c r="W452" s="35"/>
      <c r="X452" s="30"/>
      <c r="AC452" s="16"/>
      <c r="AD452" s="16"/>
      <c r="AE452" s="16"/>
      <c r="AF452" s="16"/>
      <c r="AG452" s="16"/>
      <c r="BD452" s="17"/>
      <c r="BE452" s="17"/>
      <c r="BF452" s="17"/>
    </row>
    <row r="453" spans="1:59" ht="18.75">
      <c r="B453" s="30"/>
      <c r="BD453" s="17"/>
      <c r="BE453" s="17"/>
      <c r="BF453" s="17"/>
      <c r="BG453" s="31"/>
    </row>
    <row r="454" spans="1:59" ht="15.95" customHeight="1">
      <c r="A454" s="26"/>
      <c r="B454" s="33"/>
      <c r="C454" s="77" t="s">
        <v>476</v>
      </c>
      <c r="D454" s="78" t="s">
        <v>464</v>
      </c>
      <c r="E454" s="78" t="s">
        <v>22</v>
      </c>
      <c r="F454" s="78" t="s">
        <v>55</v>
      </c>
      <c r="G454" s="78" t="s">
        <v>56</v>
      </c>
      <c r="H454" s="78" t="s">
        <v>322</v>
      </c>
      <c r="I454" s="78" t="s">
        <v>58</v>
      </c>
      <c r="J454" s="85" t="s">
        <v>126</v>
      </c>
      <c r="K454" s="78" t="s">
        <v>60</v>
      </c>
      <c r="L454" s="49" t="s">
        <v>307</v>
      </c>
      <c r="M454" s="49" t="s">
        <v>61</v>
      </c>
      <c r="N454" s="50" t="s">
        <v>62</v>
      </c>
      <c r="O454" s="50">
        <v>500</v>
      </c>
      <c r="P454" s="51">
        <v>1000</v>
      </c>
      <c r="Q454" s="52" t="s">
        <v>477</v>
      </c>
      <c r="R454" s="53">
        <v>0</v>
      </c>
      <c r="S454" s="54">
        <v>10.130000000000001</v>
      </c>
      <c r="T454" s="55" t="s">
        <v>475</v>
      </c>
      <c r="U454" s="55" t="s">
        <v>65</v>
      </c>
      <c r="V454" s="79"/>
      <c r="W454" s="79"/>
      <c r="X454" s="82"/>
      <c r="AC454" s="16"/>
      <c r="AD454" s="16"/>
      <c r="AE454" s="16"/>
      <c r="AF454" s="16"/>
      <c r="AG454" s="16"/>
      <c r="BD454" s="17"/>
      <c r="BE454" s="17"/>
      <c r="BF454" s="17"/>
    </row>
    <row r="455" spans="1:59" ht="18.75">
      <c r="A455" s="26"/>
      <c r="B455" s="33"/>
      <c r="C455" s="77" t="s">
        <v>476</v>
      </c>
      <c r="D455" s="78" t="s">
        <v>464</v>
      </c>
      <c r="E455" s="78" t="s">
        <v>22</v>
      </c>
      <c r="F455" s="78" t="s">
        <v>55</v>
      </c>
      <c r="G455" s="78" t="s">
        <v>56</v>
      </c>
      <c r="H455" s="78" t="s">
        <v>322</v>
      </c>
      <c r="I455" s="78" t="s">
        <v>58</v>
      </c>
      <c r="J455" s="86" t="s">
        <v>126</v>
      </c>
      <c r="K455" s="78" t="s">
        <v>60</v>
      </c>
      <c r="L455" s="49" t="s">
        <v>307</v>
      </c>
      <c r="M455" s="49" t="s">
        <v>61</v>
      </c>
      <c r="N455" s="50" t="s">
        <v>66</v>
      </c>
      <c r="O455" s="51">
        <v>1001</v>
      </c>
      <c r="P455" s="51">
        <v>5000</v>
      </c>
      <c r="Q455" s="52" t="s">
        <v>478</v>
      </c>
      <c r="R455" s="53">
        <v>10130</v>
      </c>
      <c r="S455" s="54">
        <v>4.5</v>
      </c>
      <c r="T455" s="55" t="s">
        <v>475</v>
      </c>
      <c r="U455" s="55" t="s">
        <v>65</v>
      </c>
      <c r="V455" s="80"/>
      <c r="W455" s="80"/>
      <c r="X455" s="83"/>
      <c r="AC455" s="16"/>
      <c r="AD455" s="16"/>
      <c r="AE455" s="16"/>
      <c r="AF455" s="16"/>
      <c r="AG455" s="16"/>
      <c r="BD455" s="17"/>
      <c r="BE455" s="17"/>
      <c r="BF455" s="17"/>
    </row>
    <row r="456" spans="1:59" ht="18.75">
      <c r="A456" s="26"/>
      <c r="B456" s="33"/>
      <c r="C456" s="77" t="s">
        <v>476</v>
      </c>
      <c r="D456" s="78" t="s">
        <v>464</v>
      </c>
      <c r="E456" s="78" t="s">
        <v>22</v>
      </c>
      <c r="F456" s="78" t="s">
        <v>55</v>
      </c>
      <c r="G456" s="78" t="s">
        <v>56</v>
      </c>
      <c r="H456" s="78" t="s">
        <v>322</v>
      </c>
      <c r="I456" s="78" t="s">
        <v>58</v>
      </c>
      <c r="J456" s="86" t="s">
        <v>126</v>
      </c>
      <c r="K456" s="78" t="s">
        <v>60</v>
      </c>
      <c r="L456" s="49" t="s">
        <v>307</v>
      </c>
      <c r="M456" s="49" t="s">
        <v>61</v>
      </c>
      <c r="N456" s="50" t="s">
        <v>68</v>
      </c>
      <c r="O456" s="51">
        <v>5001</v>
      </c>
      <c r="P456" s="51">
        <v>10000</v>
      </c>
      <c r="Q456" s="52" t="s">
        <v>479</v>
      </c>
      <c r="R456" s="53">
        <v>28130</v>
      </c>
      <c r="S456" s="54">
        <v>3.38</v>
      </c>
      <c r="T456" s="55" t="s">
        <v>475</v>
      </c>
      <c r="U456" s="55" t="s">
        <v>65</v>
      </c>
      <c r="V456" s="80"/>
      <c r="W456" s="80"/>
      <c r="X456" s="83"/>
      <c r="AC456" s="16"/>
      <c r="AD456" s="16"/>
      <c r="AE456" s="16"/>
      <c r="AF456" s="16"/>
      <c r="AG456" s="16"/>
      <c r="BD456" s="17"/>
      <c r="BE456" s="17"/>
      <c r="BF456" s="17"/>
    </row>
    <row r="457" spans="1:59" ht="18.75">
      <c r="A457" s="26"/>
      <c r="B457" s="33"/>
      <c r="C457" s="77" t="s">
        <v>476</v>
      </c>
      <c r="D457" s="78" t="s">
        <v>464</v>
      </c>
      <c r="E457" s="78" t="s">
        <v>22</v>
      </c>
      <c r="F457" s="78" t="s">
        <v>55</v>
      </c>
      <c r="G457" s="78" t="s">
        <v>56</v>
      </c>
      <c r="H457" s="78" t="s">
        <v>322</v>
      </c>
      <c r="I457" s="78" t="s">
        <v>58</v>
      </c>
      <c r="J457" s="86" t="s">
        <v>126</v>
      </c>
      <c r="K457" s="78" t="s">
        <v>60</v>
      </c>
      <c r="L457" s="49" t="s">
        <v>307</v>
      </c>
      <c r="M457" s="49" t="s">
        <v>61</v>
      </c>
      <c r="N457" s="50" t="s">
        <v>70</v>
      </c>
      <c r="O457" s="51">
        <v>10001</v>
      </c>
      <c r="P457" s="51">
        <v>20000</v>
      </c>
      <c r="Q457" s="52" t="s">
        <v>480</v>
      </c>
      <c r="R457" s="53">
        <v>45030</v>
      </c>
      <c r="S457" s="54">
        <v>1.7</v>
      </c>
      <c r="T457" s="55" t="s">
        <v>475</v>
      </c>
      <c r="U457" s="55" t="s">
        <v>65</v>
      </c>
      <c r="V457" s="80"/>
      <c r="W457" s="80"/>
      <c r="X457" s="83"/>
      <c r="AC457" s="16"/>
      <c r="AD457" s="16"/>
      <c r="AE457" s="16"/>
      <c r="AF457" s="16"/>
      <c r="AG457" s="16"/>
      <c r="BD457" s="17"/>
      <c r="BE457" s="17"/>
      <c r="BF457" s="17"/>
    </row>
    <row r="458" spans="1:59" ht="18.75">
      <c r="A458" s="26"/>
      <c r="B458" s="33"/>
      <c r="C458" s="77" t="s">
        <v>476</v>
      </c>
      <c r="D458" s="78" t="s">
        <v>464</v>
      </c>
      <c r="E458" s="78" t="s">
        <v>22</v>
      </c>
      <c r="F458" s="78" t="s">
        <v>55</v>
      </c>
      <c r="G458" s="78" t="s">
        <v>56</v>
      </c>
      <c r="H458" s="78" t="s">
        <v>322</v>
      </c>
      <c r="I458" s="78" t="s">
        <v>58</v>
      </c>
      <c r="J458" s="86" t="s">
        <v>126</v>
      </c>
      <c r="K458" s="78" t="s">
        <v>60</v>
      </c>
      <c r="L458" s="49" t="s">
        <v>307</v>
      </c>
      <c r="M458" s="49" t="s">
        <v>61</v>
      </c>
      <c r="N458" s="50" t="s">
        <v>72</v>
      </c>
      <c r="O458" s="51">
        <v>20001</v>
      </c>
      <c r="P458" s="51">
        <v>50000</v>
      </c>
      <c r="Q458" s="52" t="s">
        <v>481</v>
      </c>
      <c r="R458" s="53">
        <v>62030</v>
      </c>
      <c r="S458" s="54">
        <v>0.56999999999999995</v>
      </c>
      <c r="T458" s="55" t="s">
        <v>475</v>
      </c>
      <c r="U458" s="55" t="s">
        <v>65</v>
      </c>
      <c r="V458" s="80"/>
      <c r="W458" s="80"/>
      <c r="X458" s="83"/>
      <c r="AC458" s="16"/>
      <c r="AD458" s="16"/>
      <c r="AE458" s="16"/>
      <c r="AF458" s="16"/>
      <c r="AG458" s="16"/>
      <c r="BD458" s="17"/>
      <c r="BE458" s="17"/>
      <c r="BF458" s="17"/>
    </row>
    <row r="459" spans="1:59" ht="18.75">
      <c r="A459" s="26"/>
      <c r="B459" s="33"/>
      <c r="C459" s="77" t="s">
        <v>476</v>
      </c>
      <c r="D459" s="78" t="s">
        <v>464</v>
      </c>
      <c r="E459" s="78" t="s">
        <v>22</v>
      </c>
      <c r="F459" s="78" t="s">
        <v>55</v>
      </c>
      <c r="G459" s="78" t="s">
        <v>56</v>
      </c>
      <c r="H459" s="78" t="s">
        <v>322</v>
      </c>
      <c r="I459" s="78" t="s">
        <v>58</v>
      </c>
      <c r="J459" s="86" t="s">
        <v>126</v>
      </c>
      <c r="K459" s="78" t="s">
        <v>60</v>
      </c>
      <c r="L459" s="49" t="s">
        <v>307</v>
      </c>
      <c r="M459" s="49" t="s">
        <v>61</v>
      </c>
      <c r="N459" s="50" t="s">
        <v>74</v>
      </c>
      <c r="O459" s="51">
        <v>50001</v>
      </c>
      <c r="P459" s="51">
        <v>100000</v>
      </c>
      <c r="Q459" s="52" t="s">
        <v>482</v>
      </c>
      <c r="R459" s="53">
        <v>79130</v>
      </c>
      <c r="S459" s="54">
        <v>0.56000000000000005</v>
      </c>
      <c r="T459" s="55" t="s">
        <v>475</v>
      </c>
      <c r="U459" s="55" t="s">
        <v>65</v>
      </c>
      <c r="V459" s="80"/>
      <c r="W459" s="80"/>
      <c r="X459" s="83"/>
      <c r="AC459" s="16"/>
      <c r="AD459" s="16"/>
      <c r="AE459" s="16"/>
      <c r="AF459" s="16"/>
      <c r="AG459" s="16"/>
      <c r="BD459" s="17"/>
      <c r="BE459" s="17"/>
      <c r="BF459" s="17"/>
    </row>
    <row r="460" spans="1:59" ht="18.75">
      <c r="A460" s="26"/>
      <c r="B460" s="33"/>
      <c r="C460" s="77" t="s">
        <v>476</v>
      </c>
      <c r="D460" s="78" t="s">
        <v>464</v>
      </c>
      <c r="E460" s="78" t="s">
        <v>22</v>
      </c>
      <c r="F460" s="78" t="s">
        <v>55</v>
      </c>
      <c r="G460" s="78" t="s">
        <v>56</v>
      </c>
      <c r="H460" s="78" t="s">
        <v>322</v>
      </c>
      <c r="I460" s="78" t="s">
        <v>58</v>
      </c>
      <c r="J460" s="86" t="s">
        <v>126</v>
      </c>
      <c r="K460" s="78" t="s">
        <v>60</v>
      </c>
      <c r="L460" s="49" t="s">
        <v>307</v>
      </c>
      <c r="M460" s="49" t="s">
        <v>61</v>
      </c>
      <c r="N460" s="50" t="s">
        <v>76</v>
      </c>
      <c r="O460" s="51">
        <v>100001</v>
      </c>
      <c r="P460" s="51">
        <v>9999999999</v>
      </c>
      <c r="Q460" s="52" t="s">
        <v>483</v>
      </c>
      <c r="R460" s="53">
        <v>107130</v>
      </c>
      <c r="S460" s="54">
        <v>0.55000000000000004</v>
      </c>
      <c r="T460" s="55" t="s">
        <v>475</v>
      </c>
      <c r="U460" s="55" t="s">
        <v>65</v>
      </c>
      <c r="V460" s="81"/>
      <c r="W460" s="81"/>
      <c r="X460" s="84"/>
      <c r="AC460" s="16"/>
      <c r="AD460" s="16"/>
      <c r="AE460" s="16"/>
      <c r="AF460" s="16"/>
      <c r="AG460" s="16"/>
      <c r="BD460" s="17"/>
      <c r="BE460" s="17"/>
      <c r="BF460" s="17"/>
    </row>
    <row r="461" spans="1:59" ht="18.75">
      <c r="B461" s="30"/>
      <c r="BD461" s="17"/>
      <c r="BE461" s="17"/>
      <c r="BF461" s="17"/>
      <c r="BG461" s="31"/>
    </row>
    <row r="462" spans="1:59" ht="20.25">
      <c r="A462" s="26"/>
      <c r="B462" s="41" t="s">
        <v>484</v>
      </c>
      <c r="C462" s="35"/>
      <c r="D462" s="42"/>
      <c r="E462" s="42"/>
      <c r="F462" s="42"/>
      <c r="G462" s="42"/>
      <c r="H462" s="42"/>
      <c r="I462" s="42"/>
      <c r="J462" s="43"/>
      <c r="K462" s="42"/>
      <c r="L462" s="42"/>
      <c r="M462" s="42"/>
      <c r="N462" s="42"/>
      <c r="O462" s="42"/>
      <c r="P462" s="42"/>
      <c r="Q462" s="42"/>
      <c r="R462" s="44"/>
      <c r="S462" s="44"/>
      <c r="T462" s="44"/>
      <c r="U462" s="36"/>
      <c r="V462" s="35"/>
      <c r="W462" s="35"/>
      <c r="X462" s="30"/>
      <c r="AC462" s="16"/>
      <c r="AD462" s="16"/>
      <c r="AE462" s="16"/>
      <c r="AF462" s="16"/>
      <c r="AG462" s="16"/>
      <c r="BD462" s="17"/>
      <c r="BE462" s="17"/>
      <c r="BF462" s="17"/>
      <c r="BG462" s="31"/>
    </row>
    <row r="463" spans="1:59" ht="18.75">
      <c r="A463" s="26"/>
      <c r="B463" s="45" t="s">
        <v>485</v>
      </c>
      <c r="C463" s="34"/>
      <c r="D463" s="34"/>
      <c r="E463" s="35"/>
      <c r="F463" s="35"/>
      <c r="G463" s="35"/>
      <c r="H463" s="35"/>
      <c r="I463" s="35"/>
      <c r="J463" s="35"/>
      <c r="K463" s="35"/>
      <c r="L463" s="35"/>
      <c r="M463" s="35"/>
      <c r="N463" s="35"/>
      <c r="O463" s="35"/>
      <c r="P463" s="35"/>
      <c r="Q463" s="35"/>
      <c r="R463" s="36"/>
      <c r="S463" s="36"/>
      <c r="T463" s="36"/>
      <c r="U463" s="36"/>
      <c r="V463" s="35"/>
      <c r="W463" s="35"/>
      <c r="X463" s="30"/>
      <c r="AC463" s="16"/>
      <c r="AD463" s="16"/>
      <c r="AE463" s="16"/>
      <c r="AF463" s="16"/>
      <c r="AG463" s="16"/>
      <c r="BD463" s="17"/>
      <c r="BE463" s="17"/>
      <c r="BF463" s="17"/>
    </row>
    <row r="464" spans="1:59" ht="18.75">
      <c r="A464" s="26"/>
      <c r="B464" s="45"/>
      <c r="C464" s="34"/>
      <c r="D464" s="34"/>
      <c r="E464" s="35"/>
      <c r="F464" s="35"/>
      <c r="G464" s="35"/>
      <c r="H464" s="35"/>
      <c r="I464" s="35"/>
      <c r="J464" s="35"/>
      <c r="K464" s="35"/>
      <c r="L464" s="35"/>
      <c r="M464" s="35"/>
      <c r="N464" s="35"/>
      <c r="O464" s="35"/>
      <c r="P464" s="35"/>
      <c r="Q464" s="35"/>
      <c r="R464" s="36"/>
      <c r="S464" s="36"/>
      <c r="T464" s="36"/>
      <c r="U464" s="36"/>
      <c r="V464" s="35"/>
      <c r="W464" s="35"/>
      <c r="X464" s="30"/>
      <c r="AC464" s="16"/>
      <c r="AD464" s="16"/>
      <c r="AE464" s="16"/>
      <c r="AF464" s="16"/>
      <c r="AG464" s="16"/>
      <c r="BD464" s="17"/>
      <c r="BE464" s="17"/>
      <c r="BF464" s="17"/>
    </row>
    <row r="465" spans="1:59" ht="18.75">
      <c r="B465" s="30"/>
      <c r="BD465" s="17"/>
      <c r="BE465" s="17"/>
      <c r="BF465" s="17"/>
      <c r="BG465" s="31"/>
    </row>
    <row r="466" spans="1:59" ht="15.95" customHeight="1">
      <c r="A466" s="26"/>
      <c r="B466" s="33"/>
      <c r="C466" s="77" t="s">
        <v>486</v>
      </c>
      <c r="D466" s="78" t="s">
        <v>484</v>
      </c>
      <c r="E466" s="78" t="s">
        <v>22</v>
      </c>
      <c r="F466" s="78" t="s">
        <v>55</v>
      </c>
      <c r="G466" s="78" t="s">
        <v>56</v>
      </c>
      <c r="H466" s="78" t="s">
        <v>57</v>
      </c>
      <c r="I466" s="78" t="s">
        <v>334</v>
      </c>
      <c r="J466" s="85" t="s">
        <v>126</v>
      </c>
      <c r="K466" s="78" t="s">
        <v>60</v>
      </c>
      <c r="L466" s="49">
        <v>1</v>
      </c>
      <c r="M466" s="49" t="s">
        <v>61</v>
      </c>
      <c r="N466" s="50" t="s">
        <v>62</v>
      </c>
      <c r="O466" s="50">
        <v>500</v>
      </c>
      <c r="P466" s="51">
        <v>1000</v>
      </c>
      <c r="Q466" s="52" t="s">
        <v>487</v>
      </c>
      <c r="R466" s="53">
        <v>0</v>
      </c>
      <c r="S466" s="54">
        <v>3.04</v>
      </c>
      <c r="T466" s="55" t="s">
        <v>488</v>
      </c>
      <c r="U466" s="55" t="s">
        <v>65</v>
      </c>
      <c r="V466" s="79"/>
      <c r="W466" s="79"/>
      <c r="X466" s="82"/>
      <c r="AC466" s="16"/>
      <c r="AD466" s="16"/>
      <c r="AE466" s="16"/>
      <c r="AF466" s="16"/>
      <c r="AG466" s="16"/>
      <c r="BD466" s="17"/>
      <c r="BE466" s="17"/>
      <c r="BF466" s="17"/>
    </row>
    <row r="467" spans="1:59" ht="18.75">
      <c r="A467" s="26"/>
      <c r="B467" s="33"/>
      <c r="C467" s="77" t="s">
        <v>486</v>
      </c>
      <c r="D467" s="78" t="s">
        <v>484</v>
      </c>
      <c r="E467" s="78" t="s">
        <v>22</v>
      </c>
      <c r="F467" s="78" t="s">
        <v>55</v>
      </c>
      <c r="G467" s="78" t="s">
        <v>56</v>
      </c>
      <c r="H467" s="78" t="s">
        <v>57</v>
      </c>
      <c r="I467" s="78" t="s">
        <v>334</v>
      </c>
      <c r="J467" s="86" t="s">
        <v>126</v>
      </c>
      <c r="K467" s="78" t="s">
        <v>60</v>
      </c>
      <c r="L467" s="49">
        <v>1</v>
      </c>
      <c r="M467" s="49" t="s">
        <v>61</v>
      </c>
      <c r="N467" s="50" t="s">
        <v>66</v>
      </c>
      <c r="O467" s="51">
        <v>1001</v>
      </c>
      <c r="P467" s="51">
        <v>5000</v>
      </c>
      <c r="Q467" s="52" t="s">
        <v>489</v>
      </c>
      <c r="R467" s="53">
        <v>3040</v>
      </c>
      <c r="S467" s="54">
        <v>1.35</v>
      </c>
      <c r="T467" s="55" t="s">
        <v>488</v>
      </c>
      <c r="U467" s="55" t="s">
        <v>65</v>
      </c>
      <c r="V467" s="80"/>
      <c r="W467" s="80"/>
      <c r="X467" s="83"/>
      <c r="AC467" s="16"/>
      <c r="AD467" s="16"/>
      <c r="AE467" s="16"/>
      <c r="AF467" s="16"/>
      <c r="AG467" s="16"/>
      <c r="BD467" s="17"/>
      <c r="BE467" s="17"/>
      <c r="BF467" s="17"/>
    </row>
    <row r="468" spans="1:59" ht="18.75">
      <c r="A468" s="26"/>
      <c r="B468" s="33"/>
      <c r="C468" s="77" t="s">
        <v>486</v>
      </c>
      <c r="D468" s="78" t="s">
        <v>484</v>
      </c>
      <c r="E468" s="78" t="s">
        <v>22</v>
      </c>
      <c r="F468" s="78" t="s">
        <v>55</v>
      </c>
      <c r="G468" s="78" t="s">
        <v>56</v>
      </c>
      <c r="H468" s="78" t="s">
        <v>57</v>
      </c>
      <c r="I468" s="78" t="s">
        <v>334</v>
      </c>
      <c r="J468" s="86" t="s">
        <v>126</v>
      </c>
      <c r="K468" s="78" t="s">
        <v>60</v>
      </c>
      <c r="L468" s="49">
        <v>1</v>
      </c>
      <c r="M468" s="49" t="s">
        <v>61</v>
      </c>
      <c r="N468" s="50" t="s">
        <v>68</v>
      </c>
      <c r="O468" s="51">
        <v>5001</v>
      </c>
      <c r="P468" s="51">
        <v>10000</v>
      </c>
      <c r="Q468" s="52" t="s">
        <v>490</v>
      </c>
      <c r="R468" s="53">
        <v>8440</v>
      </c>
      <c r="S468" s="54">
        <v>1.01</v>
      </c>
      <c r="T468" s="55" t="s">
        <v>488</v>
      </c>
      <c r="U468" s="55" t="s">
        <v>65</v>
      </c>
      <c r="V468" s="80"/>
      <c r="W468" s="80"/>
      <c r="X468" s="83"/>
      <c r="AC468" s="16"/>
      <c r="AD468" s="16"/>
      <c r="AE468" s="16"/>
      <c r="AF468" s="16"/>
      <c r="AG468" s="16"/>
      <c r="BD468" s="17"/>
      <c r="BE468" s="17"/>
      <c r="BF468" s="17"/>
    </row>
    <row r="469" spans="1:59" ht="18.75">
      <c r="A469" s="26"/>
      <c r="B469" s="33"/>
      <c r="C469" s="77" t="s">
        <v>486</v>
      </c>
      <c r="D469" s="78" t="s">
        <v>484</v>
      </c>
      <c r="E469" s="78" t="s">
        <v>22</v>
      </c>
      <c r="F469" s="78" t="s">
        <v>55</v>
      </c>
      <c r="G469" s="78" t="s">
        <v>56</v>
      </c>
      <c r="H469" s="78" t="s">
        <v>57</v>
      </c>
      <c r="I469" s="78" t="s">
        <v>334</v>
      </c>
      <c r="J469" s="86" t="s">
        <v>126</v>
      </c>
      <c r="K469" s="78" t="s">
        <v>60</v>
      </c>
      <c r="L469" s="49">
        <v>1</v>
      </c>
      <c r="M469" s="49" t="s">
        <v>61</v>
      </c>
      <c r="N469" s="50" t="s">
        <v>70</v>
      </c>
      <c r="O469" s="51">
        <v>10001</v>
      </c>
      <c r="P469" s="51">
        <v>20000</v>
      </c>
      <c r="Q469" s="52" t="s">
        <v>491</v>
      </c>
      <c r="R469" s="53">
        <v>13490</v>
      </c>
      <c r="S469" s="54">
        <v>0.51</v>
      </c>
      <c r="T469" s="55" t="s">
        <v>488</v>
      </c>
      <c r="U469" s="55" t="s">
        <v>65</v>
      </c>
      <c r="V469" s="80"/>
      <c r="W469" s="80"/>
      <c r="X469" s="83"/>
      <c r="AC469" s="16"/>
      <c r="AD469" s="16"/>
      <c r="AE469" s="16"/>
      <c r="AF469" s="16"/>
      <c r="AG469" s="16"/>
      <c r="BD469" s="17"/>
      <c r="BE469" s="17"/>
      <c r="BF469" s="17"/>
    </row>
    <row r="470" spans="1:59" ht="18.75">
      <c r="A470" s="26"/>
      <c r="B470" s="33"/>
      <c r="C470" s="77" t="s">
        <v>486</v>
      </c>
      <c r="D470" s="78" t="s">
        <v>484</v>
      </c>
      <c r="E470" s="78" t="s">
        <v>22</v>
      </c>
      <c r="F470" s="78" t="s">
        <v>55</v>
      </c>
      <c r="G470" s="78" t="s">
        <v>56</v>
      </c>
      <c r="H470" s="78" t="s">
        <v>57</v>
      </c>
      <c r="I470" s="78" t="s">
        <v>334</v>
      </c>
      <c r="J470" s="86" t="s">
        <v>126</v>
      </c>
      <c r="K470" s="78" t="s">
        <v>60</v>
      </c>
      <c r="L470" s="49">
        <v>1</v>
      </c>
      <c r="M470" s="49" t="s">
        <v>61</v>
      </c>
      <c r="N470" s="50" t="s">
        <v>72</v>
      </c>
      <c r="O470" s="51">
        <v>20001</v>
      </c>
      <c r="P470" s="51">
        <v>50000</v>
      </c>
      <c r="Q470" s="52" t="s">
        <v>492</v>
      </c>
      <c r="R470" s="53">
        <v>18590</v>
      </c>
      <c r="S470" s="54">
        <v>0.17</v>
      </c>
      <c r="T470" s="55" t="s">
        <v>488</v>
      </c>
      <c r="U470" s="55" t="s">
        <v>65</v>
      </c>
      <c r="V470" s="80"/>
      <c r="W470" s="80"/>
      <c r="X470" s="83"/>
      <c r="AC470" s="16"/>
      <c r="AD470" s="16"/>
      <c r="AE470" s="16"/>
      <c r="AF470" s="16"/>
      <c r="AG470" s="16"/>
      <c r="BD470" s="17"/>
      <c r="BE470" s="17"/>
      <c r="BF470" s="17"/>
    </row>
    <row r="471" spans="1:59" ht="18.75">
      <c r="A471" s="26"/>
      <c r="B471" s="33"/>
      <c r="C471" s="77" t="s">
        <v>486</v>
      </c>
      <c r="D471" s="78" t="s">
        <v>484</v>
      </c>
      <c r="E471" s="78" t="s">
        <v>22</v>
      </c>
      <c r="F471" s="78" t="s">
        <v>55</v>
      </c>
      <c r="G471" s="78" t="s">
        <v>56</v>
      </c>
      <c r="H471" s="78" t="s">
        <v>57</v>
      </c>
      <c r="I471" s="78" t="s">
        <v>334</v>
      </c>
      <c r="J471" s="86" t="s">
        <v>126</v>
      </c>
      <c r="K471" s="78" t="s">
        <v>60</v>
      </c>
      <c r="L471" s="49">
        <v>1</v>
      </c>
      <c r="M471" s="49" t="s">
        <v>61</v>
      </c>
      <c r="N471" s="50" t="s">
        <v>74</v>
      </c>
      <c r="O471" s="51">
        <v>50001</v>
      </c>
      <c r="P471" s="51">
        <v>100000</v>
      </c>
      <c r="Q471" s="52" t="s">
        <v>493</v>
      </c>
      <c r="R471" s="53">
        <v>23690</v>
      </c>
      <c r="S471" s="54">
        <v>0.17</v>
      </c>
      <c r="T471" s="55" t="s">
        <v>488</v>
      </c>
      <c r="U471" s="55" t="s">
        <v>65</v>
      </c>
      <c r="V471" s="80"/>
      <c r="W471" s="80"/>
      <c r="X471" s="83"/>
      <c r="AC471" s="16"/>
      <c r="AD471" s="16"/>
      <c r="AE471" s="16"/>
      <c r="AF471" s="16"/>
      <c r="AG471" s="16"/>
      <c r="BD471" s="17"/>
      <c r="BE471" s="17"/>
      <c r="BF471" s="17"/>
    </row>
    <row r="472" spans="1:59" ht="18.75">
      <c r="A472" s="26"/>
      <c r="B472" s="33"/>
      <c r="C472" s="77" t="s">
        <v>486</v>
      </c>
      <c r="D472" s="78" t="s">
        <v>484</v>
      </c>
      <c r="E472" s="78" t="s">
        <v>22</v>
      </c>
      <c r="F472" s="78" t="s">
        <v>55</v>
      </c>
      <c r="G472" s="78" t="s">
        <v>56</v>
      </c>
      <c r="H472" s="78" t="s">
        <v>57</v>
      </c>
      <c r="I472" s="78" t="s">
        <v>334</v>
      </c>
      <c r="J472" s="86" t="s">
        <v>126</v>
      </c>
      <c r="K472" s="78" t="s">
        <v>60</v>
      </c>
      <c r="L472" s="49">
        <v>1</v>
      </c>
      <c r="M472" s="49" t="s">
        <v>61</v>
      </c>
      <c r="N472" s="50" t="s">
        <v>76</v>
      </c>
      <c r="O472" s="51">
        <v>100001</v>
      </c>
      <c r="P472" s="51">
        <v>9999999999</v>
      </c>
      <c r="Q472" s="52" t="s">
        <v>494</v>
      </c>
      <c r="R472" s="53">
        <v>32190</v>
      </c>
      <c r="S472" s="54">
        <v>0.17</v>
      </c>
      <c r="T472" s="55" t="s">
        <v>488</v>
      </c>
      <c r="U472" s="55" t="s">
        <v>65</v>
      </c>
      <c r="V472" s="81"/>
      <c r="W472" s="81"/>
      <c r="X472" s="84"/>
      <c r="AC472" s="16"/>
      <c r="AD472" s="16"/>
      <c r="AE472" s="16"/>
      <c r="AF472" s="16"/>
      <c r="AG472" s="16"/>
      <c r="BD472" s="17"/>
      <c r="BE472" s="17"/>
      <c r="BF472" s="17"/>
    </row>
    <row r="473" spans="1:59" ht="18.75">
      <c r="B473" s="30"/>
      <c r="BD473" s="17"/>
      <c r="BE473" s="17"/>
      <c r="BF473" s="17"/>
      <c r="BG473" s="31"/>
    </row>
    <row r="474" spans="1:59" ht="27.75">
      <c r="A474" s="32" t="s">
        <v>495</v>
      </c>
      <c r="B474" s="33"/>
      <c r="C474" s="34"/>
      <c r="D474" s="34"/>
      <c r="E474" s="34"/>
      <c r="F474" s="34"/>
      <c r="G474" s="34"/>
      <c r="H474" s="34"/>
      <c r="I474" s="34"/>
      <c r="J474" s="34"/>
      <c r="K474" s="34"/>
      <c r="L474" s="35"/>
      <c r="M474" s="35"/>
      <c r="N474" s="35"/>
      <c r="O474" s="35"/>
      <c r="P474" s="35"/>
      <c r="Q474" s="35"/>
      <c r="R474" s="36"/>
      <c r="S474" s="36"/>
      <c r="T474" s="36"/>
      <c r="U474" s="36"/>
      <c r="V474" s="35"/>
      <c r="W474" s="35"/>
      <c r="X474" s="30"/>
      <c r="AC474" s="16"/>
      <c r="AD474" s="16"/>
      <c r="AE474" s="16"/>
      <c r="AF474" s="16"/>
      <c r="AG474" s="16"/>
      <c r="BD474" s="17"/>
      <c r="BE474" s="17"/>
      <c r="BF474" s="17"/>
    </row>
    <row r="475" spans="1:59" ht="18.75">
      <c r="A475" s="26"/>
      <c r="B475" s="33"/>
      <c r="C475" s="34"/>
      <c r="D475" s="34"/>
      <c r="E475" s="34"/>
      <c r="F475" s="34"/>
      <c r="G475" s="34"/>
      <c r="H475" s="34"/>
      <c r="I475" s="34"/>
      <c r="J475" s="34"/>
      <c r="K475" s="34"/>
      <c r="L475" s="35"/>
      <c r="M475" s="35"/>
      <c r="N475" s="37"/>
      <c r="O475" s="38"/>
      <c r="P475" s="38"/>
      <c r="Q475" s="35"/>
      <c r="R475" s="39"/>
      <c r="S475" s="39"/>
      <c r="T475" s="40"/>
      <c r="U475" s="36"/>
      <c r="V475" s="35"/>
      <c r="W475" s="35"/>
      <c r="X475" s="30"/>
      <c r="AC475" s="16"/>
      <c r="AD475" s="16"/>
      <c r="AE475" s="16"/>
      <c r="AF475" s="16"/>
      <c r="AG475" s="16"/>
      <c r="BD475" s="17"/>
      <c r="BE475" s="17"/>
      <c r="BF475" s="17"/>
    </row>
    <row r="476" spans="1:59" ht="20.25">
      <c r="A476" s="26"/>
      <c r="B476" s="41" t="s">
        <v>496</v>
      </c>
      <c r="C476" s="35"/>
      <c r="D476" s="42"/>
      <c r="E476" s="42"/>
      <c r="F476" s="42"/>
      <c r="G476" s="42"/>
      <c r="H476" s="42"/>
      <c r="I476" s="42"/>
      <c r="J476" s="43"/>
      <c r="K476" s="42"/>
      <c r="L476" s="42"/>
      <c r="M476" s="42"/>
      <c r="N476" s="42"/>
      <c r="O476" s="42"/>
      <c r="P476" s="42"/>
      <c r="Q476" s="42"/>
      <c r="R476" s="44"/>
      <c r="S476" s="44"/>
      <c r="T476" s="44"/>
      <c r="U476" s="36"/>
      <c r="V476" s="35"/>
      <c r="W476" s="35"/>
      <c r="X476" s="30"/>
      <c r="AC476" s="16"/>
      <c r="AD476" s="16"/>
      <c r="AE476" s="16"/>
      <c r="AF476" s="16"/>
      <c r="AG476" s="16"/>
      <c r="BD476" s="17"/>
      <c r="BE476" s="17"/>
      <c r="BF476" s="17"/>
    </row>
    <row r="477" spans="1:59" ht="18.75">
      <c r="A477" s="26"/>
      <c r="B477" s="45" t="s">
        <v>497</v>
      </c>
      <c r="C477" s="34"/>
      <c r="D477" s="34"/>
      <c r="E477" s="35"/>
      <c r="F477" s="35"/>
      <c r="G477" s="35"/>
      <c r="H477" s="35"/>
      <c r="I477" s="35"/>
      <c r="J477" s="35"/>
      <c r="K477" s="35"/>
      <c r="L477" s="35"/>
      <c r="M477" s="35"/>
      <c r="N477" s="35"/>
      <c r="O477" s="35"/>
      <c r="P477" s="35"/>
      <c r="Q477" s="35"/>
      <c r="R477" s="36"/>
      <c r="S477" s="36"/>
      <c r="T477" s="36"/>
      <c r="U477" s="36"/>
      <c r="V477" s="35"/>
      <c r="W477" s="35"/>
      <c r="X477" s="30"/>
      <c r="AC477" s="16"/>
      <c r="AD477" s="16"/>
      <c r="AE477" s="16"/>
      <c r="AF477" s="16"/>
      <c r="AG477" s="16"/>
      <c r="BD477" s="17"/>
      <c r="BE477" s="17"/>
      <c r="BF477" s="17"/>
    </row>
    <row r="478" spans="1:59" ht="18.75">
      <c r="A478" s="26"/>
      <c r="B478" s="45"/>
      <c r="C478" s="34"/>
      <c r="D478" s="34"/>
      <c r="E478" s="35"/>
      <c r="F478" s="35"/>
      <c r="G478" s="35"/>
      <c r="H478" s="35"/>
      <c r="I478" s="35"/>
      <c r="J478" s="35"/>
      <c r="K478" s="35"/>
      <c r="L478" s="35"/>
      <c r="M478" s="35"/>
      <c r="N478" s="35"/>
      <c r="O478" s="35"/>
      <c r="P478" s="35"/>
      <c r="Q478" s="35"/>
      <c r="R478" s="36"/>
      <c r="S478" s="36"/>
      <c r="T478" s="36"/>
      <c r="U478" s="36"/>
      <c r="V478" s="35"/>
      <c r="W478" s="35"/>
      <c r="X478" s="30"/>
      <c r="AC478" s="16"/>
      <c r="AD478" s="16"/>
      <c r="AE478" s="16"/>
      <c r="AF478" s="16"/>
      <c r="AG478" s="16"/>
      <c r="BD478" s="17"/>
      <c r="BE478" s="17"/>
      <c r="BF478" s="17"/>
    </row>
    <row r="479" spans="1:59" ht="18.75">
      <c r="B479" s="30"/>
      <c r="BD479" s="17"/>
      <c r="BE479" s="17"/>
      <c r="BF479" s="17"/>
      <c r="BG479" s="31"/>
    </row>
    <row r="480" spans="1:59" ht="31.5">
      <c r="A480" s="26"/>
      <c r="B480" s="33"/>
      <c r="C480" s="46" t="s">
        <v>498</v>
      </c>
      <c r="D480" s="47" t="s">
        <v>499</v>
      </c>
      <c r="E480" s="47" t="s">
        <v>500</v>
      </c>
      <c r="F480" s="47" t="s">
        <v>55</v>
      </c>
      <c r="G480" s="47" t="s">
        <v>56</v>
      </c>
      <c r="H480" s="47" t="s">
        <v>57</v>
      </c>
      <c r="I480" s="47" t="s">
        <v>58</v>
      </c>
      <c r="J480" s="48"/>
      <c r="K480" s="47" t="s">
        <v>165</v>
      </c>
      <c r="L480" s="49">
        <v>1</v>
      </c>
      <c r="M480" s="49" t="s">
        <v>127</v>
      </c>
      <c r="N480" s="50"/>
      <c r="O480" s="50"/>
      <c r="P480" s="51"/>
      <c r="Q480" s="52">
        <v>3285</v>
      </c>
      <c r="R480" s="53"/>
      <c r="S480" s="54">
        <v>3285</v>
      </c>
      <c r="T480" s="55" t="s">
        <v>497</v>
      </c>
      <c r="U480" s="56" t="s">
        <v>65</v>
      </c>
      <c r="V480" s="57"/>
      <c r="W480" s="57"/>
      <c r="X480" s="58"/>
      <c r="BD480" s="17"/>
      <c r="BE480" s="17"/>
      <c r="BF480" s="17"/>
    </row>
    <row r="481" spans="1:59" ht="18.75">
      <c r="B481" s="30"/>
      <c r="BD481" s="17"/>
      <c r="BE481" s="17"/>
      <c r="BF481" s="17"/>
      <c r="BG481" s="31"/>
    </row>
    <row r="482" spans="1:59" ht="20.25">
      <c r="A482" s="26"/>
      <c r="B482" s="41" t="s">
        <v>501</v>
      </c>
      <c r="C482" s="35"/>
      <c r="D482" s="42"/>
      <c r="E482" s="42"/>
      <c r="F482" s="42"/>
      <c r="G482" s="42"/>
      <c r="H482" s="42"/>
      <c r="I482" s="42"/>
      <c r="J482" s="43"/>
      <c r="K482" s="42"/>
      <c r="L482" s="42"/>
      <c r="M482" s="42"/>
      <c r="N482" s="42"/>
      <c r="O482" s="42"/>
      <c r="P482" s="42"/>
      <c r="Q482" s="42"/>
      <c r="R482" s="44"/>
      <c r="S482" s="44"/>
      <c r="T482" s="44"/>
      <c r="U482" s="36"/>
      <c r="V482" s="35"/>
      <c r="W482" s="35"/>
      <c r="X482" s="30"/>
      <c r="AC482" s="16"/>
      <c r="AD482" s="16"/>
      <c r="AE482" s="16"/>
      <c r="AF482" s="16"/>
      <c r="AG482" s="16"/>
      <c r="BD482" s="17"/>
      <c r="BE482" s="17"/>
      <c r="BF482" s="17"/>
      <c r="BG482" s="31"/>
    </row>
    <row r="483" spans="1:59" ht="18.75">
      <c r="A483" s="26"/>
      <c r="B483" s="45" t="s">
        <v>502</v>
      </c>
      <c r="C483" s="34"/>
      <c r="D483" s="34"/>
      <c r="E483" s="35"/>
      <c r="F483" s="35"/>
      <c r="G483" s="35"/>
      <c r="H483" s="35"/>
      <c r="I483" s="35"/>
      <c r="J483" s="35"/>
      <c r="K483" s="35"/>
      <c r="L483" s="35"/>
      <c r="M483" s="35"/>
      <c r="N483" s="35"/>
      <c r="O483" s="35"/>
      <c r="P483" s="35"/>
      <c r="Q483" s="35"/>
      <c r="R483" s="36"/>
      <c r="S483" s="36"/>
      <c r="T483" s="36"/>
      <c r="U483" s="36"/>
      <c r="V483" s="35"/>
      <c r="W483" s="35"/>
      <c r="X483" s="30"/>
      <c r="AC483" s="16"/>
      <c r="AD483" s="16"/>
      <c r="AE483" s="16"/>
      <c r="AF483" s="16"/>
      <c r="AG483" s="16"/>
      <c r="BD483" s="17"/>
      <c r="BE483" s="17"/>
      <c r="BF483" s="17"/>
    </row>
    <row r="484" spans="1:59" ht="18.75">
      <c r="A484" s="26"/>
      <c r="B484" s="45"/>
      <c r="C484" s="34"/>
      <c r="D484" s="34"/>
      <c r="E484" s="35"/>
      <c r="F484" s="35"/>
      <c r="G484" s="35"/>
      <c r="H484" s="35"/>
      <c r="I484" s="35"/>
      <c r="J484" s="35"/>
      <c r="K484" s="35"/>
      <c r="L484" s="35"/>
      <c r="M484" s="35"/>
      <c r="N484" s="35"/>
      <c r="O484" s="35"/>
      <c r="P484" s="35"/>
      <c r="Q484" s="35"/>
      <c r="R484" s="36"/>
      <c r="S484" s="36"/>
      <c r="T484" s="36"/>
      <c r="U484" s="36"/>
      <c r="V484" s="35"/>
      <c r="W484" s="35"/>
      <c r="X484" s="30"/>
      <c r="AC484" s="16"/>
      <c r="AD484" s="16"/>
      <c r="AE484" s="16"/>
      <c r="AF484" s="16"/>
      <c r="AG484" s="16"/>
      <c r="BD484" s="17"/>
      <c r="BE484" s="17"/>
      <c r="BF484" s="17"/>
    </row>
    <row r="485" spans="1:59" ht="18.75">
      <c r="B485" s="30"/>
      <c r="BD485" s="17"/>
      <c r="BE485" s="17"/>
      <c r="BF485" s="17"/>
      <c r="BG485" s="31"/>
    </row>
    <row r="486" spans="1:59" ht="31.5">
      <c r="A486" s="26"/>
      <c r="B486" s="33"/>
      <c r="C486" s="46" t="s">
        <v>503</v>
      </c>
      <c r="D486" s="47" t="s">
        <v>504</v>
      </c>
      <c r="E486" s="47" t="s">
        <v>500</v>
      </c>
      <c r="F486" s="47" t="s">
        <v>55</v>
      </c>
      <c r="G486" s="47" t="s">
        <v>56</v>
      </c>
      <c r="H486" s="47" t="s">
        <v>57</v>
      </c>
      <c r="I486" s="47" t="s">
        <v>58</v>
      </c>
      <c r="J486" s="48"/>
      <c r="K486" s="47" t="s">
        <v>60</v>
      </c>
      <c r="L486" s="49">
        <v>1</v>
      </c>
      <c r="M486" s="49" t="s">
        <v>127</v>
      </c>
      <c r="N486" s="50"/>
      <c r="O486" s="50"/>
      <c r="P486" s="51"/>
      <c r="Q486" s="52">
        <v>20075</v>
      </c>
      <c r="R486" s="53"/>
      <c r="S486" s="54">
        <v>20075</v>
      </c>
      <c r="T486" s="55" t="s">
        <v>505</v>
      </c>
      <c r="U486" s="56" t="s">
        <v>65</v>
      </c>
      <c r="V486" s="57"/>
      <c r="W486" s="57"/>
      <c r="X486" s="58"/>
      <c r="BD486" s="17"/>
      <c r="BE486" s="17"/>
      <c r="BF486" s="17"/>
    </row>
    <row r="487" spans="1:59" ht="31.5">
      <c r="A487" s="26"/>
      <c r="B487" s="33"/>
      <c r="C487" s="46" t="s">
        <v>506</v>
      </c>
      <c r="D487" s="47" t="s">
        <v>507</v>
      </c>
      <c r="E487" s="47" t="s">
        <v>500</v>
      </c>
      <c r="F487" s="47" t="s">
        <v>55</v>
      </c>
      <c r="G487" s="47" t="s">
        <v>56</v>
      </c>
      <c r="H487" s="47" t="s">
        <v>322</v>
      </c>
      <c r="I487" s="47" t="s">
        <v>58</v>
      </c>
      <c r="J487" s="48"/>
      <c r="K487" s="47" t="s">
        <v>508</v>
      </c>
      <c r="L487" s="49" t="s">
        <v>307</v>
      </c>
      <c r="M487" s="49" t="s">
        <v>127</v>
      </c>
      <c r="N487" s="50"/>
      <c r="O487" s="50"/>
      <c r="P487" s="51"/>
      <c r="Q487" s="52">
        <v>30000</v>
      </c>
      <c r="R487" s="53"/>
      <c r="S487" s="54">
        <v>30000</v>
      </c>
      <c r="T487" s="55" t="s">
        <v>509</v>
      </c>
      <c r="U487" s="56" t="s">
        <v>65</v>
      </c>
      <c r="V487" s="57"/>
      <c r="W487" s="57"/>
      <c r="X487" s="58"/>
      <c r="BD487" s="17"/>
      <c r="BE487" s="17"/>
      <c r="BF487" s="17"/>
    </row>
    <row r="488" spans="1:59" ht="31.5">
      <c r="A488" s="26"/>
      <c r="B488" s="33"/>
      <c r="C488" s="46" t="s">
        <v>510</v>
      </c>
      <c r="D488" s="47" t="s">
        <v>511</v>
      </c>
      <c r="E488" s="47" t="s">
        <v>500</v>
      </c>
      <c r="F488" s="47" t="s">
        <v>55</v>
      </c>
      <c r="G488" s="47" t="s">
        <v>56</v>
      </c>
      <c r="H488" s="47" t="s">
        <v>57</v>
      </c>
      <c r="I488" s="47" t="s">
        <v>334</v>
      </c>
      <c r="J488" s="48"/>
      <c r="K488" s="47" t="s">
        <v>60</v>
      </c>
      <c r="L488" s="49">
        <v>1</v>
      </c>
      <c r="M488" s="49" t="s">
        <v>127</v>
      </c>
      <c r="N488" s="50"/>
      <c r="O488" s="50"/>
      <c r="P488" s="51"/>
      <c r="Q488" s="52">
        <v>9000</v>
      </c>
      <c r="R488" s="53"/>
      <c r="S488" s="54">
        <v>9000</v>
      </c>
      <c r="T488" s="55" t="s">
        <v>512</v>
      </c>
      <c r="U488" s="56" t="s">
        <v>65</v>
      </c>
      <c r="V488" s="57"/>
      <c r="W488" s="57"/>
      <c r="X488" s="58"/>
      <c r="BD488" s="17"/>
      <c r="BE488" s="17"/>
      <c r="BF488" s="17"/>
    </row>
    <row r="489" spans="1:59" ht="31.5">
      <c r="A489" s="26"/>
      <c r="B489" s="33"/>
      <c r="C489" s="46" t="s">
        <v>513</v>
      </c>
      <c r="D489" s="47" t="s">
        <v>514</v>
      </c>
      <c r="E489" s="47" t="s">
        <v>500</v>
      </c>
      <c r="F489" s="47" t="s">
        <v>55</v>
      </c>
      <c r="G489" s="47" t="s">
        <v>56</v>
      </c>
      <c r="H489" s="47" t="s">
        <v>57</v>
      </c>
      <c r="I489" s="47" t="s">
        <v>334</v>
      </c>
      <c r="J489" s="48"/>
      <c r="K489" s="47" t="s">
        <v>165</v>
      </c>
      <c r="L489" s="49">
        <v>1</v>
      </c>
      <c r="M489" s="49" t="s">
        <v>127</v>
      </c>
      <c r="N489" s="50"/>
      <c r="O489" s="50"/>
      <c r="P489" s="51"/>
      <c r="Q489" s="52">
        <v>9000</v>
      </c>
      <c r="R489" s="53"/>
      <c r="S489" s="54">
        <v>9000</v>
      </c>
      <c r="T489" s="55" t="s">
        <v>515</v>
      </c>
      <c r="U489" s="56" t="s">
        <v>65</v>
      </c>
      <c r="V489" s="57"/>
      <c r="W489" s="57"/>
      <c r="X489" s="58"/>
      <c r="BD489" s="17"/>
      <c r="BE489" s="17"/>
      <c r="BF489" s="17"/>
    </row>
    <row r="490" spans="1:59" ht="31.5">
      <c r="A490" s="26"/>
      <c r="B490" s="33"/>
      <c r="C490" s="46" t="s">
        <v>516</v>
      </c>
      <c r="D490" s="47" t="s">
        <v>517</v>
      </c>
      <c r="E490" s="47" t="s">
        <v>500</v>
      </c>
      <c r="F490" s="47" t="s">
        <v>55</v>
      </c>
      <c r="G490" s="47" t="s">
        <v>56</v>
      </c>
      <c r="H490" s="47" t="s">
        <v>57</v>
      </c>
      <c r="I490" s="47" t="s">
        <v>334</v>
      </c>
      <c r="J490" s="48"/>
      <c r="K490" s="47" t="s">
        <v>165</v>
      </c>
      <c r="L490" s="49">
        <v>1</v>
      </c>
      <c r="M490" s="49" t="s">
        <v>127</v>
      </c>
      <c r="N490" s="50"/>
      <c r="O490" s="50"/>
      <c r="P490" s="51"/>
      <c r="Q490" s="52">
        <v>3000</v>
      </c>
      <c r="R490" s="53"/>
      <c r="S490" s="54">
        <v>3000</v>
      </c>
      <c r="T490" s="55" t="s">
        <v>518</v>
      </c>
      <c r="U490" s="56" t="s">
        <v>65</v>
      </c>
      <c r="V490" s="57"/>
      <c r="W490" s="57"/>
      <c r="X490" s="58"/>
      <c r="BD490" s="17"/>
      <c r="BE490" s="17"/>
      <c r="BF490" s="17"/>
    </row>
    <row r="491" spans="1:59" ht="31.5">
      <c r="A491" s="26"/>
      <c r="B491" s="33"/>
      <c r="C491" s="46" t="s">
        <v>519</v>
      </c>
      <c r="D491" s="47" t="s">
        <v>520</v>
      </c>
      <c r="E491" s="47" t="s">
        <v>500</v>
      </c>
      <c r="F491" s="47" t="s">
        <v>55</v>
      </c>
      <c r="G491" s="47" t="s">
        <v>56</v>
      </c>
      <c r="H491" s="47" t="s">
        <v>57</v>
      </c>
      <c r="I491" s="47" t="s">
        <v>334</v>
      </c>
      <c r="J491" s="48" t="s">
        <v>521</v>
      </c>
      <c r="K491" s="47" t="s">
        <v>165</v>
      </c>
      <c r="L491" s="49">
        <v>1</v>
      </c>
      <c r="M491" s="49" t="s">
        <v>127</v>
      </c>
      <c r="N491" s="50"/>
      <c r="O491" s="50"/>
      <c r="P491" s="51"/>
      <c r="Q491" s="52">
        <v>3000</v>
      </c>
      <c r="R491" s="53"/>
      <c r="S491" s="54">
        <v>3000</v>
      </c>
      <c r="T491" s="55" t="s">
        <v>522</v>
      </c>
      <c r="U491" s="56" t="s">
        <v>65</v>
      </c>
      <c r="V491" s="57"/>
      <c r="W491" s="57"/>
      <c r="X491" s="58"/>
      <c r="BD491" s="17"/>
      <c r="BE491" s="17"/>
      <c r="BF491" s="17"/>
    </row>
    <row r="492" spans="1:59" ht="18.75">
      <c r="B492" s="30"/>
      <c r="BD492" s="17"/>
      <c r="BE492" s="17"/>
      <c r="BF492" s="17"/>
      <c r="BG492" s="31"/>
    </row>
    <row r="493" spans="1:59" ht="27.75">
      <c r="A493" s="32" t="s">
        <v>523</v>
      </c>
      <c r="B493" s="33"/>
      <c r="C493" s="34"/>
      <c r="D493" s="34"/>
      <c r="E493" s="34"/>
      <c r="F493" s="34"/>
      <c r="G493" s="34"/>
      <c r="H493" s="34"/>
      <c r="I493" s="34"/>
      <c r="J493" s="34"/>
      <c r="K493" s="34"/>
      <c r="L493" s="35"/>
      <c r="M493" s="35"/>
      <c r="N493" s="35"/>
      <c r="O493" s="35"/>
      <c r="P493" s="35"/>
      <c r="Q493" s="35"/>
      <c r="R493" s="36"/>
      <c r="S493" s="36"/>
      <c r="T493" s="36"/>
      <c r="U493" s="36"/>
      <c r="V493" s="35"/>
      <c r="W493" s="35"/>
      <c r="X493" s="30"/>
      <c r="AC493" s="16"/>
      <c r="AD493" s="16"/>
      <c r="AE493" s="16"/>
      <c r="AF493" s="16"/>
      <c r="AG493" s="16"/>
      <c r="BD493" s="17"/>
      <c r="BE493" s="17"/>
      <c r="BF493" s="17"/>
    </row>
    <row r="494" spans="1:59" ht="18.75">
      <c r="A494" s="26"/>
      <c r="B494" s="33"/>
      <c r="C494" s="34"/>
      <c r="D494" s="34"/>
      <c r="E494" s="34"/>
      <c r="F494" s="34"/>
      <c r="G494" s="34"/>
      <c r="H494" s="34"/>
      <c r="I494" s="34"/>
      <c r="J494" s="34"/>
      <c r="K494" s="34"/>
      <c r="L494" s="35"/>
      <c r="M494" s="35"/>
      <c r="N494" s="37"/>
      <c r="O494" s="38"/>
      <c r="P494" s="38"/>
      <c r="Q494" s="35"/>
      <c r="R494" s="39"/>
      <c r="S494" s="39"/>
      <c r="T494" s="40"/>
      <c r="U494" s="36"/>
      <c r="V494" s="35"/>
      <c r="W494" s="35"/>
      <c r="X494" s="30"/>
      <c r="AC494" s="16"/>
      <c r="AD494" s="16"/>
      <c r="AE494" s="16"/>
      <c r="AF494" s="16"/>
      <c r="AG494" s="16"/>
      <c r="BD494" s="17"/>
      <c r="BE494" s="17"/>
      <c r="BF494" s="17"/>
    </row>
    <row r="495" spans="1:59" ht="20.25">
      <c r="A495" s="26"/>
      <c r="B495" s="41" t="s">
        <v>524</v>
      </c>
      <c r="C495" s="35"/>
      <c r="D495" s="42"/>
      <c r="E495" s="42"/>
      <c r="F495" s="42"/>
      <c r="G495" s="42"/>
      <c r="H495" s="42"/>
      <c r="I495" s="42"/>
      <c r="J495" s="43"/>
      <c r="K495" s="42"/>
      <c r="L495" s="42"/>
      <c r="M495" s="42"/>
      <c r="N495" s="42"/>
      <c r="O495" s="42"/>
      <c r="P495" s="42"/>
      <c r="Q495" s="42"/>
      <c r="R495" s="44"/>
      <c r="S495" s="44"/>
      <c r="T495" s="44"/>
      <c r="U495" s="36"/>
      <c r="V495" s="35"/>
      <c r="W495" s="35"/>
      <c r="X495" s="30"/>
      <c r="AC495" s="16"/>
      <c r="AD495" s="16"/>
      <c r="AE495" s="16"/>
      <c r="AF495" s="16"/>
      <c r="AG495" s="16"/>
      <c r="BD495" s="17"/>
      <c r="BE495" s="17"/>
      <c r="BF495" s="17"/>
    </row>
    <row r="496" spans="1:59" ht="18.75">
      <c r="A496" s="26"/>
      <c r="B496" s="45" t="s">
        <v>525</v>
      </c>
      <c r="C496" s="34"/>
      <c r="D496" s="34"/>
      <c r="E496" s="35"/>
      <c r="F496" s="35"/>
      <c r="G496" s="35"/>
      <c r="H496" s="35"/>
      <c r="I496" s="35"/>
      <c r="J496" s="35"/>
      <c r="K496" s="35"/>
      <c r="L496" s="35"/>
      <c r="M496" s="35"/>
      <c r="N496" s="35"/>
      <c r="O496" s="35"/>
      <c r="P496" s="35"/>
      <c r="Q496" s="35"/>
      <c r="R496" s="36"/>
      <c r="S496" s="36"/>
      <c r="T496" s="36"/>
      <c r="U496" s="36"/>
      <c r="V496" s="35"/>
      <c r="W496" s="35"/>
      <c r="X496" s="30"/>
      <c r="AC496" s="16"/>
      <c r="AD496" s="16"/>
      <c r="AE496" s="16"/>
      <c r="AF496" s="16"/>
      <c r="AG496" s="16"/>
      <c r="BD496" s="17"/>
      <c r="BE496" s="17"/>
      <c r="BF496" s="17"/>
    </row>
    <row r="497" spans="1:59" ht="18.75">
      <c r="A497" s="26"/>
      <c r="B497" s="45"/>
      <c r="C497" s="34"/>
      <c r="D497" s="34"/>
      <c r="E497" s="35"/>
      <c r="F497" s="35"/>
      <c r="G497" s="35"/>
      <c r="H497" s="35"/>
      <c r="I497" s="35"/>
      <c r="J497" s="35"/>
      <c r="K497" s="35"/>
      <c r="L497" s="35"/>
      <c r="M497" s="35"/>
      <c r="N497" s="35"/>
      <c r="O497" s="35"/>
      <c r="P497" s="35"/>
      <c r="Q497" s="35"/>
      <c r="R497" s="36"/>
      <c r="S497" s="36"/>
      <c r="T497" s="36"/>
      <c r="U497" s="36"/>
      <c r="V497" s="35"/>
      <c r="W497" s="35"/>
      <c r="X497" s="30"/>
      <c r="AC497" s="16"/>
      <c r="AD497" s="16"/>
      <c r="AE497" s="16"/>
      <c r="AF497" s="16"/>
      <c r="AG497" s="16"/>
      <c r="BD497" s="17"/>
      <c r="BE497" s="17"/>
      <c r="BF497" s="17"/>
    </row>
    <row r="498" spans="1:59" ht="18.75">
      <c r="B498" s="30"/>
      <c r="BD498" s="17"/>
      <c r="BE498" s="17"/>
      <c r="BF498" s="17"/>
      <c r="BG498" s="31"/>
    </row>
    <row r="499" spans="1:59" ht="18.75">
      <c r="A499" s="26"/>
      <c r="B499" s="33"/>
      <c r="C499" s="46" t="s">
        <v>526</v>
      </c>
      <c r="D499" s="47" t="s">
        <v>527</v>
      </c>
      <c r="E499" s="47" t="s">
        <v>90</v>
      </c>
      <c r="F499" s="47" t="s">
        <v>528</v>
      </c>
      <c r="G499" s="47" t="s">
        <v>56</v>
      </c>
      <c r="H499" s="47" t="s">
        <v>57</v>
      </c>
      <c r="I499" s="47" t="s">
        <v>58</v>
      </c>
      <c r="J499" s="48" t="s">
        <v>94</v>
      </c>
      <c r="K499" s="47" t="s">
        <v>132</v>
      </c>
      <c r="L499" s="49">
        <v>1</v>
      </c>
      <c r="M499" s="49" t="s">
        <v>127</v>
      </c>
      <c r="N499" s="50"/>
      <c r="O499" s="50">
        <v>500</v>
      </c>
      <c r="P499" s="51">
        <v>500</v>
      </c>
      <c r="Q499" s="52">
        <v>0</v>
      </c>
      <c r="R499" s="53"/>
      <c r="S499" s="54">
        <v>0</v>
      </c>
      <c r="T499" s="55" t="s">
        <v>529</v>
      </c>
      <c r="U499" s="56"/>
      <c r="V499" s="57"/>
      <c r="W499" s="57"/>
      <c r="X499" s="58"/>
      <c r="BD499" s="17"/>
      <c r="BE499" s="17"/>
      <c r="BF499" s="17"/>
    </row>
    <row r="500" spans="1:59" ht="18.75">
      <c r="A500" s="26"/>
      <c r="B500" s="33"/>
      <c r="C500" s="46" t="s">
        <v>530</v>
      </c>
      <c r="D500" s="47" t="s">
        <v>531</v>
      </c>
      <c r="E500" s="47" t="s">
        <v>90</v>
      </c>
      <c r="F500" s="47" t="s">
        <v>528</v>
      </c>
      <c r="G500" s="47" t="s">
        <v>56</v>
      </c>
      <c r="H500" s="47" t="s">
        <v>57</v>
      </c>
      <c r="I500" s="47" t="s">
        <v>58</v>
      </c>
      <c r="J500" s="48" t="s">
        <v>94</v>
      </c>
      <c r="K500" s="47" t="s">
        <v>132</v>
      </c>
      <c r="L500" s="49">
        <v>1</v>
      </c>
      <c r="M500" s="49" t="s">
        <v>127</v>
      </c>
      <c r="N500" s="50"/>
      <c r="O500" s="50">
        <v>750</v>
      </c>
      <c r="P500" s="51">
        <v>750</v>
      </c>
      <c r="Q500" s="52">
        <v>0</v>
      </c>
      <c r="R500" s="53"/>
      <c r="S500" s="54">
        <v>0</v>
      </c>
      <c r="T500" s="55" t="s">
        <v>532</v>
      </c>
      <c r="U500" s="56" t="s">
        <v>65</v>
      </c>
      <c r="V500" s="57"/>
      <c r="W500" s="57"/>
      <c r="X500" s="58"/>
      <c r="BD500" s="17"/>
      <c r="BE500" s="17"/>
      <c r="BF500" s="17"/>
    </row>
    <row r="501" spans="1:59" ht="31.5">
      <c r="A501" s="26"/>
      <c r="B501" s="33"/>
      <c r="C501" s="46" t="s">
        <v>533</v>
      </c>
      <c r="D501" s="47" t="s">
        <v>534</v>
      </c>
      <c r="E501" s="47" t="s">
        <v>140</v>
      </c>
      <c r="F501" s="47" t="s">
        <v>528</v>
      </c>
      <c r="G501" s="47" t="s">
        <v>56</v>
      </c>
      <c r="H501" s="47" t="s">
        <v>57</v>
      </c>
      <c r="I501" s="47" t="s">
        <v>58</v>
      </c>
      <c r="J501" s="48" t="s">
        <v>94</v>
      </c>
      <c r="K501" s="47" t="s">
        <v>132</v>
      </c>
      <c r="L501" s="49">
        <v>1</v>
      </c>
      <c r="M501" s="49" t="s">
        <v>127</v>
      </c>
      <c r="N501" s="50"/>
      <c r="O501" s="50">
        <v>100</v>
      </c>
      <c r="P501" s="51">
        <v>100</v>
      </c>
      <c r="Q501" s="52">
        <v>0</v>
      </c>
      <c r="R501" s="53"/>
      <c r="S501" s="54">
        <v>0</v>
      </c>
      <c r="T501" s="55" t="s">
        <v>535</v>
      </c>
      <c r="U501" s="56" t="s">
        <v>65</v>
      </c>
      <c r="V501" s="57"/>
      <c r="W501" s="57"/>
      <c r="X501" s="58"/>
      <c r="BD501" s="17"/>
      <c r="BE501" s="17"/>
      <c r="BF501" s="17"/>
    </row>
    <row r="502" spans="1:59" ht="31.5">
      <c r="A502" s="26"/>
      <c r="B502" s="33"/>
      <c r="C502" s="46" t="s">
        <v>536</v>
      </c>
      <c r="D502" s="47" t="s">
        <v>537</v>
      </c>
      <c r="E502" s="47" t="s">
        <v>140</v>
      </c>
      <c r="F502" s="47" t="s">
        <v>528</v>
      </c>
      <c r="G502" s="47" t="s">
        <v>56</v>
      </c>
      <c r="H502" s="47" t="s">
        <v>57</v>
      </c>
      <c r="I502" s="47" t="s">
        <v>58</v>
      </c>
      <c r="J502" s="48" t="s">
        <v>94</v>
      </c>
      <c r="K502" s="47" t="s">
        <v>132</v>
      </c>
      <c r="L502" s="49">
        <v>1</v>
      </c>
      <c r="M502" s="49" t="s">
        <v>127</v>
      </c>
      <c r="N502" s="50"/>
      <c r="O502" s="50">
        <v>100</v>
      </c>
      <c r="P502" s="51">
        <v>100</v>
      </c>
      <c r="Q502" s="52">
        <v>0</v>
      </c>
      <c r="R502" s="53"/>
      <c r="S502" s="54">
        <v>0</v>
      </c>
      <c r="T502" s="55" t="s">
        <v>538</v>
      </c>
      <c r="U502" s="56" t="s">
        <v>65</v>
      </c>
      <c r="V502" s="57"/>
      <c r="W502" s="57"/>
      <c r="X502" s="58"/>
      <c r="BD502" s="17"/>
      <c r="BE502" s="17"/>
      <c r="BF502" s="17"/>
    </row>
    <row r="503" spans="1:59" ht="31.5">
      <c r="A503" s="26"/>
      <c r="B503" s="33"/>
      <c r="C503" s="46" t="s">
        <v>539</v>
      </c>
      <c r="D503" s="47" t="s">
        <v>540</v>
      </c>
      <c r="E503" s="47" t="s">
        <v>125</v>
      </c>
      <c r="F503" s="47" t="s">
        <v>528</v>
      </c>
      <c r="G503" s="47" t="s">
        <v>56</v>
      </c>
      <c r="H503" s="47" t="s">
        <v>57</v>
      </c>
      <c r="I503" s="47" t="s">
        <v>58</v>
      </c>
      <c r="J503" s="48" t="s">
        <v>126</v>
      </c>
      <c r="K503" s="47" t="s">
        <v>132</v>
      </c>
      <c r="L503" s="49">
        <v>1</v>
      </c>
      <c r="M503" s="49" t="s">
        <v>127</v>
      </c>
      <c r="N503" s="50"/>
      <c r="O503" s="50">
        <v>512</v>
      </c>
      <c r="P503" s="51">
        <v>512</v>
      </c>
      <c r="Q503" s="52">
        <v>0</v>
      </c>
      <c r="R503" s="53"/>
      <c r="S503" s="54">
        <v>0</v>
      </c>
      <c r="T503" s="55" t="s">
        <v>541</v>
      </c>
      <c r="U503" s="56" t="s">
        <v>65</v>
      </c>
      <c r="V503" s="57"/>
      <c r="W503" s="57"/>
      <c r="X503" s="58"/>
      <c r="BD503" s="17"/>
      <c r="BE503" s="17"/>
      <c r="BF503" s="17"/>
    </row>
    <row r="504" spans="1:59" ht="31.5">
      <c r="A504" s="26"/>
      <c r="B504" s="33"/>
      <c r="C504" s="46" t="s">
        <v>542</v>
      </c>
      <c r="D504" s="47" t="s">
        <v>543</v>
      </c>
      <c r="E504" s="47" t="s">
        <v>125</v>
      </c>
      <c r="F504" s="47" t="s">
        <v>528</v>
      </c>
      <c r="G504" s="47" t="s">
        <v>56</v>
      </c>
      <c r="H504" s="47" t="s">
        <v>57</v>
      </c>
      <c r="I504" s="47" t="s">
        <v>58</v>
      </c>
      <c r="J504" s="48" t="s">
        <v>126</v>
      </c>
      <c r="K504" s="47" t="s">
        <v>132</v>
      </c>
      <c r="L504" s="49">
        <v>1</v>
      </c>
      <c r="M504" s="49" t="s">
        <v>127</v>
      </c>
      <c r="N504" s="50"/>
      <c r="O504" s="50">
        <v>64</v>
      </c>
      <c r="P504" s="51">
        <v>64</v>
      </c>
      <c r="Q504" s="52">
        <v>0</v>
      </c>
      <c r="R504" s="53"/>
      <c r="S504" s="54">
        <v>0</v>
      </c>
      <c r="T504" s="55" t="s">
        <v>544</v>
      </c>
      <c r="U504" s="56" t="s">
        <v>65</v>
      </c>
      <c r="V504" s="57"/>
      <c r="W504" s="57"/>
      <c r="X504" s="58"/>
      <c r="BD504" s="17"/>
      <c r="BE504" s="17"/>
      <c r="BF504" s="17"/>
    </row>
    <row r="505" spans="1:59" ht="31.5">
      <c r="A505" s="26"/>
      <c r="B505" s="33"/>
      <c r="C505" s="46" t="s">
        <v>545</v>
      </c>
      <c r="D505" s="47" t="s">
        <v>546</v>
      </c>
      <c r="E505" s="47" t="s">
        <v>140</v>
      </c>
      <c r="F505" s="47" t="s">
        <v>528</v>
      </c>
      <c r="G505" s="47" t="s">
        <v>56</v>
      </c>
      <c r="H505" s="47" t="s">
        <v>57</v>
      </c>
      <c r="I505" s="47" t="s">
        <v>58</v>
      </c>
      <c r="J505" s="48" t="s">
        <v>94</v>
      </c>
      <c r="K505" s="47" t="s">
        <v>132</v>
      </c>
      <c r="L505" s="49">
        <v>1</v>
      </c>
      <c r="M505" s="49" t="s">
        <v>127</v>
      </c>
      <c r="N505" s="50"/>
      <c r="O505" s="50">
        <v>100</v>
      </c>
      <c r="P505" s="51">
        <v>100</v>
      </c>
      <c r="Q505" s="52">
        <v>0</v>
      </c>
      <c r="R505" s="53"/>
      <c r="S505" s="54">
        <v>0</v>
      </c>
      <c r="T505" s="55" t="s">
        <v>547</v>
      </c>
      <c r="U505" s="56" t="s">
        <v>65</v>
      </c>
      <c r="V505" s="57"/>
      <c r="W505" s="57"/>
      <c r="X505" s="58"/>
      <c r="BD505" s="17"/>
      <c r="BE505" s="17"/>
      <c r="BF505" s="17"/>
    </row>
    <row r="506" spans="1:59" ht="31.5">
      <c r="A506" s="26"/>
      <c r="B506" s="33"/>
      <c r="C506" s="46" t="s">
        <v>548</v>
      </c>
      <c r="D506" s="47" t="s">
        <v>549</v>
      </c>
      <c r="E506" s="47" t="s">
        <v>140</v>
      </c>
      <c r="F506" s="47" t="s">
        <v>528</v>
      </c>
      <c r="G506" s="47" t="s">
        <v>56</v>
      </c>
      <c r="H506" s="47" t="s">
        <v>57</v>
      </c>
      <c r="I506" s="47" t="s">
        <v>58</v>
      </c>
      <c r="J506" s="48" t="s">
        <v>126</v>
      </c>
      <c r="K506" s="47" t="s">
        <v>132</v>
      </c>
      <c r="L506" s="49">
        <v>1</v>
      </c>
      <c r="M506" s="49" t="s">
        <v>127</v>
      </c>
      <c r="N506" s="50"/>
      <c r="O506" s="50">
        <v>64</v>
      </c>
      <c r="P506" s="51">
        <v>64</v>
      </c>
      <c r="Q506" s="52">
        <v>0</v>
      </c>
      <c r="R506" s="53"/>
      <c r="S506" s="54">
        <v>0</v>
      </c>
      <c r="T506" s="55" t="s">
        <v>550</v>
      </c>
      <c r="U506" s="56" t="s">
        <v>65</v>
      </c>
      <c r="V506" s="57"/>
      <c r="W506" s="57"/>
      <c r="X506" s="58"/>
      <c r="BD506" s="17"/>
      <c r="BE506" s="17"/>
      <c r="BF506" s="17"/>
    </row>
    <row r="507" spans="1:59" ht="31.5">
      <c r="A507" s="26"/>
      <c r="B507" s="33"/>
      <c r="C507" s="46" t="s">
        <v>551</v>
      </c>
      <c r="D507" s="47" t="s">
        <v>552</v>
      </c>
      <c r="E507" s="47" t="s">
        <v>140</v>
      </c>
      <c r="F507" s="47" t="s">
        <v>528</v>
      </c>
      <c r="G507" s="47" t="s">
        <v>56</v>
      </c>
      <c r="H507" s="47" t="s">
        <v>57</v>
      </c>
      <c r="I507" s="47" t="s">
        <v>58</v>
      </c>
      <c r="J507" s="48" t="s">
        <v>94</v>
      </c>
      <c r="K507" s="47" t="s">
        <v>132</v>
      </c>
      <c r="L507" s="49">
        <v>1</v>
      </c>
      <c r="M507" s="49" t="s">
        <v>127</v>
      </c>
      <c r="N507" s="50"/>
      <c r="O507" s="50">
        <v>5</v>
      </c>
      <c r="P507" s="51">
        <v>5</v>
      </c>
      <c r="Q507" s="52">
        <v>0</v>
      </c>
      <c r="R507" s="53"/>
      <c r="S507" s="54">
        <v>0</v>
      </c>
      <c r="T507" s="55" t="s">
        <v>553</v>
      </c>
      <c r="U507" s="56" t="s">
        <v>65</v>
      </c>
      <c r="V507" s="57"/>
      <c r="W507" s="57"/>
      <c r="X507" s="58"/>
      <c r="BD507" s="17"/>
      <c r="BE507" s="17"/>
      <c r="BF507" s="17"/>
    </row>
    <row r="508" spans="1:59" ht="31.5">
      <c r="A508" s="26"/>
      <c r="B508" s="33"/>
      <c r="C508" s="46" t="s">
        <v>554</v>
      </c>
      <c r="D508" s="47" t="s">
        <v>555</v>
      </c>
      <c r="E508" s="47" t="s">
        <v>125</v>
      </c>
      <c r="F508" s="47" t="s">
        <v>528</v>
      </c>
      <c r="G508" s="47" t="s">
        <v>56</v>
      </c>
      <c r="H508" s="47" t="s">
        <v>57</v>
      </c>
      <c r="I508" s="47" t="s">
        <v>58</v>
      </c>
      <c r="J508" s="48" t="s">
        <v>187</v>
      </c>
      <c r="K508" s="47" t="s">
        <v>132</v>
      </c>
      <c r="L508" s="49">
        <v>1</v>
      </c>
      <c r="M508" s="49" t="s">
        <v>127</v>
      </c>
      <c r="N508" s="50"/>
      <c r="O508" s="50">
        <v>5</v>
      </c>
      <c r="P508" s="51">
        <v>5</v>
      </c>
      <c r="Q508" s="52">
        <v>0</v>
      </c>
      <c r="R508" s="53"/>
      <c r="S508" s="54">
        <v>0</v>
      </c>
      <c r="T508" s="55" t="s">
        <v>556</v>
      </c>
      <c r="U508" s="56" t="s">
        <v>65</v>
      </c>
      <c r="V508" s="57"/>
      <c r="W508" s="57"/>
      <c r="X508" s="58"/>
      <c r="BD508" s="17"/>
      <c r="BE508" s="17"/>
      <c r="BF508" s="17"/>
    </row>
    <row r="509" spans="1:59" ht="31.5">
      <c r="A509" s="26"/>
      <c r="B509" s="33"/>
      <c r="C509" s="46" t="s">
        <v>557</v>
      </c>
      <c r="D509" s="47" t="s">
        <v>558</v>
      </c>
      <c r="E509" s="47" t="s">
        <v>559</v>
      </c>
      <c r="F509" s="47" t="s">
        <v>528</v>
      </c>
      <c r="G509" s="47" t="s">
        <v>56</v>
      </c>
      <c r="H509" s="47" t="s">
        <v>57</v>
      </c>
      <c r="I509" s="47" t="s">
        <v>58</v>
      </c>
      <c r="J509" s="48" t="s">
        <v>94</v>
      </c>
      <c r="K509" s="47" t="s">
        <v>132</v>
      </c>
      <c r="L509" s="49">
        <v>1</v>
      </c>
      <c r="M509" s="49" t="s">
        <v>127</v>
      </c>
      <c r="N509" s="50"/>
      <c r="O509" s="50">
        <v>128</v>
      </c>
      <c r="P509" s="51">
        <v>128</v>
      </c>
      <c r="Q509" s="52">
        <v>0</v>
      </c>
      <c r="R509" s="53"/>
      <c r="S509" s="54">
        <v>0</v>
      </c>
      <c r="T509" s="55" t="s">
        <v>560</v>
      </c>
      <c r="U509" s="56" t="s">
        <v>65</v>
      </c>
      <c r="V509" s="57"/>
      <c r="W509" s="57"/>
      <c r="X509" s="58"/>
      <c r="BD509" s="17"/>
      <c r="BE509" s="17"/>
      <c r="BF509" s="17"/>
    </row>
    <row r="510" spans="1:59" ht="31.5">
      <c r="A510" s="26"/>
      <c r="B510" s="33"/>
      <c r="C510" s="46" t="s">
        <v>561</v>
      </c>
      <c r="D510" s="47" t="s">
        <v>562</v>
      </c>
      <c r="E510" s="47" t="s">
        <v>50</v>
      </c>
      <c r="F510" s="47" t="s">
        <v>528</v>
      </c>
      <c r="G510" s="47" t="s">
        <v>56</v>
      </c>
      <c r="H510" s="47" t="s">
        <v>57</v>
      </c>
      <c r="I510" s="47" t="s">
        <v>58</v>
      </c>
      <c r="J510" s="48" t="s">
        <v>59</v>
      </c>
      <c r="K510" s="47" t="s">
        <v>132</v>
      </c>
      <c r="L510" s="49">
        <v>1</v>
      </c>
      <c r="M510" s="49" t="s">
        <v>127</v>
      </c>
      <c r="N510" s="50"/>
      <c r="O510" s="50">
        <v>100</v>
      </c>
      <c r="P510" s="51">
        <v>100</v>
      </c>
      <c r="Q510" s="52">
        <v>0</v>
      </c>
      <c r="R510" s="53"/>
      <c r="S510" s="54">
        <v>0</v>
      </c>
      <c r="T510" s="55" t="s">
        <v>563</v>
      </c>
      <c r="U510" s="56" t="s">
        <v>65</v>
      </c>
      <c r="V510" s="57"/>
      <c r="W510" s="57"/>
      <c r="X510" s="58"/>
      <c r="BD510" s="17"/>
      <c r="BE510" s="17"/>
      <c r="BF510" s="17"/>
    </row>
    <row r="511" spans="1:59" ht="31.5">
      <c r="A511" s="26"/>
      <c r="B511" s="33"/>
      <c r="C511" s="46" t="s">
        <v>564</v>
      </c>
      <c r="D511" s="47" t="s">
        <v>565</v>
      </c>
      <c r="E511" s="47" t="s">
        <v>559</v>
      </c>
      <c r="F511" s="47" t="s">
        <v>528</v>
      </c>
      <c r="G511" s="47" t="s">
        <v>56</v>
      </c>
      <c r="H511" s="47" t="s">
        <v>57</v>
      </c>
      <c r="I511" s="47" t="s">
        <v>58</v>
      </c>
      <c r="J511" s="48" t="s">
        <v>94</v>
      </c>
      <c r="K511" s="47" t="s">
        <v>132</v>
      </c>
      <c r="L511" s="49">
        <v>1</v>
      </c>
      <c r="M511" s="49" t="s">
        <v>127</v>
      </c>
      <c r="N511" s="50"/>
      <c r="O511" s="50">
        <v>512</v>
      </c>
      <c r="P511" s="51">
        <v>512</v>
      </c>
      <c r="Q511" s="52">
        <v>0</v>
      </c>
      <c r="R511" s="53"/>
      <c r="S511" s="54">
        <v>0</v>
      </c>
      <c r="T511" s="55" t="s">
        <v>566</v>
      </c>
      <c r="U511" s="56" t="s">
        <v>65</v>
      </c>
      <c r="V511" s="57"/>
      <c r="W511" s="57"/>
      <c r="X511" s="58"/>
      <c r="BD511" s="17"/>
      <c r="BE511" s="17"/>
      <c r="BF511" s="17"/>
    </row>
    <row r="512" spans="1:59" ht="18.75">
      <c r="A512" s="26"/>
      <c r="B512" s="33"/>
      <c r="C512" s="46" t="s">
        <v>567</v>
      </c>
      <c r="D512" s="47" t="s">
        <v>568</v>
      </c>
      <c r="E512" s="47" t="s">
        <v>569</v>
      </c>
      <c r="F512" s="47" t="s">
        <v>528</v>
      </c>
      <c r="G512" s="47" t="s">
        <v>56</v>
      </c>
      <c r="H512" s="47" t="s">
        <v>57</v>
      </c>
      <c r="I512" s="47" t="s">
        <v>58</v>
      </c>
      <c r="J512" s="48" t="s">
        <v>94</v>
      </c>
      <c r="K512" s="47" t="s">
        <v>132</v>
      </c>
      <c r="L512" s="49">
        <v>1</v>
      </c>
      <c r="M512" s="49" t="s">
        <v>127</v>
      </c>
      <c r="N512" s="50"/>
      <c r="O512" s="50">
        <v>256</v>
      </c>
      <c r="P512" s="51">
        <v>256</v>
      </c>
      <c r="Q512" s="52">
        <v>0</v>
      </c>
      <c r="R512" s="53"/>
      <c r="S512" s="54">
        <v>0</v>
      </c>
      <c r="T512" s="55" t="s">
        <v>570</v>
      </c>
      <c r="U512" s="56" t="s">
        <v>65</v>
      </c>
      <c r="V512" s="57"/>
      <c r="W512" s="57"/>
      <c r="X512" s="58"/>
      <c r="BD512" s="17"/>
      <c r="BE512" s="17"/>
      <c r="BF512" s="17"/>
    </row>
    <row r="513" spans="1:59" ht="18.75">
      <c r="A513" s="26"/>
      <c r="B513" s="33"/>
      <c r="C513" s="46" t="s">
        <v>571</v>
      </c>
      <c r="D513" s="47" t="s">
        <v>572</v>
      </c>
      <c r="E513" s="47" t="s">
        <v>569</v>
      </c>
      <c r="F513" s="47" t="s">
        <v>528</v>
      </c>
      <c r="G513" s="47" t="s">
        <v>56</v>
      </c>
      <c r="H513" s="47" t="s">
        <v>322</v>
      </c>
      <c r="I513" s="47" t="s">
        <v>58</v>
      </c>
      <c r="J513" s="48"/>
      <c r="K513" s="47" t="s">
        <v>132</v>
      </c>
      <c r="L513" s="49">
        <v>1</v>
      </c>
      <c r="M513" s="49" t="s">
        <v>573</v>
      </c>
      <c r="N513" s="50"/>
      <c r="O513" s="50"/>
      <c r="P513" s="51"/>
      <c r="Q513" s="52">
        <v>7000</v>
      </c>
      <c r="R513" s="53"/>
      <c r="S513" s="54">
        <v>7000</v>
      </c>
      <c r="T513" s="55" t="s">
        <v>574</v>
      </c>
      <c r="U513" s="56" t="s">
        <v>65</v>
      </c>
      <c r="V513" s="57"/>
      <c r="W513" s="57"/>
      <c r="X513" s="58"/>
      <c r="BD513" s="17"/>
      <c r="BE513" s="17"/>
      <c r="BF513" s="17"/>
    </row>
    <row r="514" spans="1:59" ht="31.5">
      <c r="A514" s="26"/>
      <c r="B514" s="33"/>
      <c r="C514" s="46" t="s">
        <v>575</v>
      </c>
      <c r="D514" s="47" t="s">
        <v>576</v>
      </c>
      <c r="E514" s="47" t="s">
        <v>577</v>
      </c>
      <c r="F514" s="47" t="s">
        <v>528</v>
      </c>
      <c r="G514" s="47" t="s">
        <v>56</v>
      </c>
      <c r="H514" s="47" t="s">
        <v>57</v>
      </c>
      <c r="I514" s="47" t="s">
        <v>58</v>
      </c>
      <c r="J514" s="48" t="s">
        <v>228</v>
      </c>
      <c r="K514" s="47"/>
      <c r="L514" s="49">
        <v>1</v>
      </c>
      <c r="M514" s="49" t="s">
        <v>127</v>
      </c>
      <c r="N514" s="50"/>
      <c r="O514" s="50">
        <v>50</v>
      </c>
      <c r="P514" s="51">
        <v>50</v>
      </c>
      <c r="Q514" s="52">
        <v>0</v>
      </c>
      <c r="R514" s="53"/>
      <c r="S514" s="54">
        <v>0</v>
      </c>
      <c r="T514" s="55" t="s">
        <v>578</v>
      </c>
      <c r="U514" s="56" t="s">
        <v>65</v>
      </c>
      <c r="V514" s="57"/>
      <c r="W514" s="57"/>
      <c r="X514" s="58"/>
      <c r="BD514" s="17"/>
      <c r="BE514" s="17"/>
      <c r="BF514" s="17"/>
    </row>
    <row r="515" spans="1:59" ht="31.5">
      <c r="A515" s="26"/>
      <c r="B515" s="33"/>
      <c r="C515" s="46" t="s">
        <v>579</v>
      </c>
      <c r="D515" s="47" t="s">
        <v>580</v>
      </c>
      <c r="E515" s="47" t="s">
        <v>577</v>
      </c>
      <c r="F515" s="47" t="s">
        <v>528</v>
      </c>
      <c r="G515" s="47" t="s">
        <v>56</v>
      </c>
      <c r="H515" s="47" t="s">
        <v>57</v>
      </c>
      <c r="I515" s="47" t="s">
        <v>58</v>
      </c>
      <c r="J515" s="48" t="s">
        <v>228</v>
      </c>
      <c r="K515" s="47"/>
      <c r="L515" s="49">
        <v>1</v>
      </c>
      <c r="M515" s="49" t="s">
        <v>127</v>
      </c>
      <c r="N515" s="50"/>
      <c r="O515" s="50">
        <v>50</v>
      </c>
      <c r="P515" s="51">
        <v>50</v>
      </c>
      <c r="Q515" s="52">
        <v>0</v>
      </c>
      <c r="R515" s="53"/>
      <c r="S515" s="54">
        <v>0</v>
      </c>
      <c r="T515" s="55" t="s">
        <v>581</v>
      </c>
      <c r="U515" s="56" t="s">
        <v>65</v>
      </c>
      <c r="V515" s="57"/>
      <c r="W515" s="57"/>
      <c r="X515" s="58"/>
      <c r="BD515" s="17"/>
      <c r="BE515" s="17"/>
      <c r="BF515" s="17"/>
    </row>
    <row r="516" spans="1:59" ht="31.5">
      <c r="A516" s="26"/>
      <c r="B516" s="33"/>
      <c r="C516" s="46" t="s">
        <v>582</v>
      </c>
      <c r="D516" s="47" t="s">
        <v>583</v>
      </c>
      <c r="E516" s="47" t="s">
        <v>577</v>
      </c>
      <c r="F516" s="47" t="s">
        <v>528</v>
      </c>
      <c r="G516" s="47" t="s">
        <v>56</v>
      </c>
      <c r="H516" s="47" t="s">
        <v>57</v>
      </c>
      <c r="I516" s="47" t="s">
        <v>58</v>
      </c>
      <c r="J516" s="48" t="s">
        <v>228</v>
      </c>
      <c r="K516" s="47"/>
      <c r="L516" s="49">
        <v>1</v>
      </c>
      <c r="M516" s="49" t="s">
        <v>127</v>
      </c>
      <c r="N516" s="50"/>
      <c r="O516" s="50">
        <v>50</v>
      </c>
      <c r="P516" s="51">
        <v>50</v>
      </c>
      <c r="Q516" s="52">
        <v>0</v>
      </c>
      <c r="R516" s="53"/>
      <c r="S516" s="54">
        <v>0</v>
      </c>
      <c r="T516" s="55" t="s">
        <v>584</v>
      </c>
      <c r="U516" s="56" t="s">
        <v>65</v>
      </c>
      <c r="V516" s="57"/>
      <c r="W516" s="57"/>
      <c r="X516" s="58"/>
      <c r="BD516" s="17"/>
      <c r="BE516" s="17"/>
      <c r="BF516" s="17"/>
    </row>
    <row r="517" spans="1:59" ht="18.75">
      <c r="A517" s="26"/>
      <c r="B517" s="33"/>
      <c r="C517" s="46" t="s">
        <v>585</v>
      </c>
      <c r="D517" s="47" t="s">
        <v>586</v>
      </c>
      <c r="E517" s="47" t="s">
        <v>577</v>
      </c>
      <c r="F517" s="47" t="s">
        <v>528</v>
      </c>
      <c r="G517" s="47" t="s">
        <v>56</v>
      </c>
      <c r="H517" s="47" t="s">
        <v>57</v>
      </c>
      <c r="I517" s="47" t="s">
        <v>58</v>
      </c>
      <c r="J517" s="48" t="s">
        <v>286</v>
      </c>
      <c r="K517" s="47"/>
      <c r="L517" s="49">
        <v>1</v>
      </c>
      <c r="M517" s="49" t="s">
        <v>127</v>
      </c>
      <c r="N517" s="50"/>
      <c r="O517" s="50">
        <v>5</v>
      </c>
      <c r="P517" s="51">
        <v>5</v>
      </c>
      <c r="Q517" s="52">
        <v>0</v>
      </c>
      <c r="R517" s="53"/>
      <c r="S517" s="54">
        <v>0</v>
      </c>
      <c r="T517" s="55" t="s">
        <v>587</v>
      </c>
      <c r="U517" s="56" t="s">
        <v>65</v>
      </c>
      <c r="V517" s="57"/>
      <c r="W517" s="57"/>
      <c r="X517" s="58"/>
      <c r="BD517" s="17"/>
      <c r="BE517" s="17"/>
      <c r="BF517" s="17"/>
    </row>
    <row r="518" spans="1:59" ht="18.75">
      <c r="A518" s="26"/>
      <c r="B518" s="33"/>
      <c r="C518" s="46" t="s">
        <v>588</v>
      </c>
      <c r="D518" s="47" t="s">
        <v>589</v>
      </c>
      <c r="E518" s="47" t="s">
        <v>590</v>
      </c>
      <c r="F518" s="47" t="s">
        <v>528</v>
      </c>
      <c r="G518" s="47" t="s">
        <v>56</v>
      </c>
      <c r="H518" s="47" t="s">
        <v>57</v>
      </c>
      <c r="I518" s="47" t="s">
        <v>58</v>
      </c>
      <c r="J518" s="48"/>
      <c r="K518" s="47" t="s">
        <v>132</v>
      </c>
      <c r="L518" s="49">
        <v>1</v>
      </c>
      <c r="M518" s="49" t="s">
        <v>127</v>
      </c>
      <c r="N518" s="50"/>
      <c r="O518" s="50"/>
      <c r="P518" s="51"/>
      <c r="Q518" s="52">
        <v>0</v>
      </c>
      <c r="R518" s="53"/>
      <c r="S518" s="54">
        <v>0</v>
      </c>
      <c r="T518" s="55" t="s">
        <v>591</v>
      </c>
      <c r="U518" s="56" t="s">
        <v>65</v>
      </c>
      <c r="V518" s="57"/>
      <c r="W518" s="57"/>
      <c r="X518" s="58"/>
      <c r="BD518" s="17"/>
      <c r="BE518" s="17"/>
      <c r="BF518" s="17"/>
    </row>
    <row r="519" spans="1:59" ht="18.75">
      <c r="A519" s="26"/>
      <c r="B519" s="33"/>
      <c r="C519" s="46" t="s">
        <v>592</v>
      </c>
      <c r="D519" s="47" t="s">
        <v>593</v>
      </c>
      <c r="E519" s="47" t="s">
        <v>590</v>
      </c>
      <c r="F519" s="47" t="s">
        <v>528</v>
      </c>
      <c r="G519" s="47" t="s">
        <v>56</v>
      </c>
      <c r="H519" s="47" t="s">
        <v>57</v>
      </c>
      <c r="I519" s="47" t="s">
        <v>58</v>
      </c>
      <c r="J519" s="48"/>
      <c r="K519" s="47" t="s">
        <v>132</v>
      </c>
      <c r="L519" s="49">
        <v>1</v>
      </c>
      <c r="M519" s="49" t="s">
        <v>573</v>
      </c>
      <c r="N519" s="50"/>
      <c r="O519" s="50"/>
      <c r="P519" s="51"/>
      <c r="Q519" s="52">
        <v>0</v>
      </c>
      <c r="R519" s="53"/>
      <c r="S519" s="54">
        <v>0</v>
      </c>
      <c r="T519" s="55" t="s">
        <v>594</v>
      </c>
      <c r="U519" s="56" t="s">
        <v>65</v>
      </c>
      <c r="V519" s="57"/>
      <c r="W519" s="57"/>
      <c r="X519" s="58"/>
      <c r="BD519" s="17"/>
      <c r="BE519" s="17"/>
      <c r="BF519" s="17"/>
    </row>
    <row r="520" spans="1:59" ht="18.75">
      <c r="B520" s="30"/>
      <c r="BD520" s="17"/>
      <c r="BE520" s="17"/>
      <c r="BF520" s="17"/>
      <c r="BG520" s="31"/>
    </row>
    <row r="521" spans="1:59" ht="27.75">
      <c r="A521" s="32" t="s">
        <v>595</v>
      </c>
      <c r="B521" s="33"/>
      <c r="C521" s="34"/>
      <c r="D521" s="34"/>
      <c r="E521" s="34"/>
      <c r="F521" s="34"/>
      <c r="G521" s="34"/>
      <c r="H521" s="34"/>
      <c r="I521" s="34"/>
      <c r="J521" s="34"/>
      <c r="K521" s="34"/>
      <c r="L521" s="35"/>
      <c r="M521" s="35"/>
      <c r="N521" s="35"/>
      <c r="O521" s="35"/>
      <c r="P521" s="35"/>
      <c r="Q521" s="35"/>
      <c r="R521" s="36"/>
      <c r="S521" s="36"/>
      <c r="T521" s="36"/>
      <c r="U521" s="36"/>
      <c r="V521" s="35"/>
      <c r="W521" s="35"/>
      <c r="X521" s="30"/>
      <c r="AC521" s="16"/>
      <c r="AD521" s="16"/>
      <c r="AE521" s="16"/>
      <c r="AF521" s="16"/>
      <c r="AG521" s="16"/>
      <c r="BD521" s="17"/>
      <c r="BE521" s="17"/>
      <c r="BF521" s="17"/>
    </row>
    <row r="522" spans="1:59" ht="18.75">
      <c r="A522" s="26"/>
      <c r="B522" s="33"/>
      <c r="C522" s="34"/>
      <c r="D522" s="34"/>
      <c r="E522" s="34"/>
      <c r="F522" s="34"/>
      <c r="G522" s="34"/>
      <c r="H522" s="34"/>
      <c r="I522" s="34"/>
      <c r="J522" s="34"/>
      <c r="K522" s="34"/>
      <c r="L522" s="35"/>
      <c r="M522" s="35"/>
      <c r="N522" s="37"/>
      <c r="O522" s="38"/>
      <c r="P522" s="38"/>
      <c r="Q522" s="35"/>
      <c r="R522" s="39"/>
      <c r="S522" s="39"/>
      <c r="T522" s="40"/>
      <c r="U522" s="36"/>
      <c r="V522" s="35"/>
      <c r="W522" s="35"/>
      <c r="X522" s="30"/>
      <c r="AC522" s="16"/>
      <c r="AD522" s="16"/>
      <c r="AE522" s="16"/>
      <c r="AF522" s="16"/>
      <c r="AG522" s="16"/>
      <c r="BD522" s="17"/>
      <c r="BE522" s="17"/>
      <c r="BF522" s="17"/>
    </row>
    <row r="523" spans="1:59" ht="20.25">
      <c r="A523" s="26"/>
      <c r="B523" s="41" t="s">
        <v>596</v>
      </c>
      <c r="C523" s="35"/>
      <c r="D523" s="42"/>
      <c r="E523" s="42"/>
      <c r="F523" s="42"/>
      <c r="G523" s="42"/>
      <c r="H523" s="42"/>
      <c r="I523" s="42"/>
      <c r="J523" s="43"/>
      <c r="K523" s="42"/>
      <c r="L523" s="42"/>
      <c r="M523" s="42"/>
      <c r="N523" s="42"/>
      <c r="O523" s="42"/>
      <c r="P523" s="42"/>
      <c r="Q523" s="42"/>
      <c r="R523" s="44"/>
      <c r="S523" s="44"/>
      <c r="T523" s="44"/>
      <c r="U523" s="36"/>
      <c r="V523" s="35"/>
      <c r="W523" s="35"/>
      <c r="X523" s="30"/>
      <c r="AC523" s="16"/>
      <c r="AD523" s="16"/>
      <c r="AE523" s="16"/>
      <c r="AF523" s="16"/>
      <c r="AG523" s="16"/>
      <c r="BD523" s="17"/>
      <c r="BE523" s="17"/>
      <c r="BF523" s="17"/>
    </row>
    <row r="524" spans="1:59" ht="18.75">
      <c r="A524" s="26"/>
      <c r="B524" s="45" t="s">
        <v>597</v>
      </c>
      <c r="C524" s="34"/>
      <c r="D524" s="34"/>
      <c r="E524" s="35"/>
      <c r="F524" s="35"/>
      <c r="G524" s="35"/>
      <c r="H524" s="35"/>
      <c r="I524" s="35"/>
      <c r="J524" s="35"/>
      <c r="K524" s="35"/>
      <c r="L524" s="35"/>
      <c r="M524" s="35"/>
      <c r="N524" s="35"/>
      <c r="O524" s="35"/>
      <c r="P524" s="35"/>
      <c r="Q524" s="35"/>
      <c r="R524" s="36"/>
      <c r="S524" s="36"/>
      <c r="T524" s="36"/>
      <c r="U524" s="36"/>
      <c r="V524" s="35"/>
      <c r="W524" s="35"/>
      <c r="X524" s="30"/>
      <c r="AC524" s="16"/>
      <c r="AD524" s="16"/>
      <c r="AE524" s="16"/>
      <c r="AF524" s="16"/>
      <c r="AG524" s="16"/>
      <c r="BD524" s="17"/>
      <c r="BE524" s="17"/>
      <c r="BF524" s="17"/>
    </row>
    <row r="525" spans="1:59" ht="18.75">
      <c r="A525" s="26"/>
      <c r="B525" s="45"/>
      <c r="C525" s="34"/>
      <c r="D525" s="34"/>
      <c r="E525" s="35"/>
      <c r="F525" s="35"/>
      <c r="G525" s="35"/>
      <c r="H525" s="35"/>
      <c r="I525" s="35"/>
      <c r="J525" s="35"/>
      <c r="K525" s="35"/>
      <c r="L525" s="35"/>
      <c r="M525" s="35"/>
      <c r="N525" s="35"/>
      <c r="O525" s="35"/>
      <c r="P525" s="35"/>
      <c r="Q525" s="35"/>
      <c r="R525" s="36"/>
      <c r="S525" s="36"/>
      <c r="T525" s="36"/>
      <c r="U525" s="36"/>
      <c r="V525" s="35"/>
      <c r="W525" s="35"/>
      <c r="X525" s="30"/>
      <c r="AC525" s="16"/>
      <c r="AD525" s="16"/>
      <c r="AE525" s="16"/>
      <c r="AF525" s="16"/>
      <c r="AG525" s="16"/>
      <c r="BD525" s="17"/>
      <c r="BE525" s="17"/>
      <c r="BF525" s="17"/>
    </row>
    <row r="526" spans="1:59" ht="18.75">
      <c r="B526" s="30"/>
      <c r="BD526" s="17"/>
      <c r="BE526" s="17"/>
      <c r="BF526" s="17"/>
      <c r="BG526" s="31"/>
    </row>
    <row r="527" spans="1:59" ht="31.5">
      <c r="A527" s="26"/>
      <c r="B527" s="33"/>
      <c r="C527" s="46" t="s">
        <v>598</v>
      </c>
      <c r="D527" s="47" t="s">
        <v>599</v>
      </c>
      <c r="E527" s="47" t="s">
        <v>600</v>
      </c>
      <c r="F527" s="47" t="s">
        <v>55</v>
      </c>
      <c r="G527" s="47" t="s">
        <v>56</v>
      </c>
      <c r="H527" s="47" t="s">
        <v>57</v>
      </c>
      <c r="I527" s="47" t="s">
        <v>58</v>
      </c>
      <c r="J527" s="48" t="s">
        <v>126</v>
      </c>
      <c r="K527" s="47" t="s">
        <v>60</v>
      </c>
      <c r="L527" s="49">
        <v>1</v>
      </c>
      <c r="M527" s="49" t="s">
        <v>601</v>
      </c>
      <c r="N527" s="50"/>
      <c r="O527" s="50"/>
      <c r="P527" s="51"/>
      <c r="Q527" s="52" t="s">
        <v>602</v>
      </c>
      <c r="R527" s="53"/>
      <c r="S527" s="54">
        <v>0</v>
      </c>
      <c r="T527" s="55" t="s">
        <v>597</v>
      </c>
      <c r="U527" s="56" t="s">
        <v>65</v>
      </c>
      <c r="V527" s="57"/>
      <c r="W527" s="57"/>
      <c r="X527" s="58"/>
      <c r="BD527" s="17"/>
      <c r="BE527" s="17"/>
      <c r="BF527" s="17"/>
    </row>
    <row r="528" spans="1:59" ht="18.75">
      <c r="B528" s="30"/>
      <c r="BD528" s="17"/>
      <c r="BE528" s="17"/>
      <c r="BF528" s="17"/>
      <c r="BG528" s="31"/>
    </row>
    <row r="529" spans="1:59" ht="20.25">
      <c r="A529" s="26"/>
      <c r="B529" s="41" t="s">
        <v>603</v>
      </c>
      <c r="C529" s="35"/>
      <c r="D529" s="42"/>
      <c r="E529" s="42"/>
      <c r="F529" s="42"/>
      <c r="G529" s="42"/>
      <c r="H529" s="42"/>
      <c r="I529" s="42"/>
      <c r="J529" s="43"/>
      <c r="K529" s="42"/>
      <c r="L529" s="42"/>
      <c r="M529" s="42"/>
      <c r="N529" s="42"/>
      <c r="O529" s="42"/>
      <c r="P529" s="42"/>
      <c r="Q529" s="42"/>
      <c r="R529" s="44"/>
      <c r="S529" s="44"/>
      <c r="T529" s="44"/>
      <c r="U529" s="36"/>
      <c r="V529" s="35"/>
      <c r="W529" s="35"/>
      <c r="X529" s="30"/>
      <c r="AC529" s="16"/>
      <c r="AD529" s="16"/>
      <c r="AE529" s="16"/>
      <c r="AF529" s="16"/>
      <c r="AG529" s="16"/>
      <c r="BD529" s="17"/>
      <c r="BE529" s="17"/>
      <c r="BF529" s="17"/>
      <c r="BG529" s="31"/>
    </row>
    <row r="530" spans="1:59" ht="18.75">
      <c r="A530" s="26"/>
      <c r="B530" s="45" t="s">
        <v>604</v>
      </c>
      <c r="C530" s="34"/>
      <c r="D530" s="34"/>
      <c r="E530" s="35"/>
      <c r="F530" s="35"/>
      <c r="G530" s="35"/>
      <c r="H530" s="35"/>
      <c r="I530" s="35"/>
      <c r="J530" s="35"/>
      <c r="K530" s="35"/>
      <c r="L530" s="35"/>
      <c r="M530" s="35"/>
      <c r="N530" s="35"/>
      <c r="O530" s="35"/>
      <c r="P530" s="35"/>
      <c r="Q530" s="35"/>
      <c r="R530" s="36"/>
      <c r="S530" s="36"/>
      <c r="T530" s="36"/>
      <c r="U530" s="36"/>
      <c r="V530" s="35"/>
      <c r="W530" s="35"/>
      <c r="X530" s="30"/>
      <c r="AC530" s="16"/>
      <c r="AD530" s="16"/>
      <c r="AE530" s="16"/>
      <c r="AF530" s="16"/>
      <c r="AG530" s="16"/>
      <c r="BD530" s="17"/>
      <c r="BE530" s="17"/>
      <c r="BF530" s="17"/>
    </row>
    <row r="531" spans="1:59" ht="18.75">
      <c r="A531" s="26"/>
      <c r="B531" s="45"/>
      <c r="C531" s="34"/>
      <c r="D531" s="34"/>
      <c r="E531" s="35"/>
      <c r="F531" s="35"/>
      <c r="G531" s="35"/>
      <c r="H531" s="35"/>
      <c r="I531" s="35"/>
      <c r="J531" s="35"/>
      <c r="K531" s="35"/>
      <c r="L531" s="35"/>
      <c r="M531" s="35"/>
      <c r="N531" s="35"/>
      <c r="O531" s="35"/>
      <c r="P531" s="35"/>
      <c r="Q531" s="35"/>
      <c r="R531" s="36"/>
      <c r="S531" s="36"/>
      <c r="T531" s="36"/>
      <c r="U531" s="36"/>
      <c r="V531" s="35"/>
      <c r="W531" s="35"/>
      <c r="X531" s="30"/>
      <c r="AC531" s="16"/>
      <c r="AD531" s="16"/>
      <c r="AE531" s="16"/>
      <c r="AF531" s="16"/>
      <c r="AG531" s="16"/>
      <c r="BD531" s="17"/>
      <c r="BE531" s="17"/>
      <c r="BF531" s="17"/>
    </row>
    <row r="532" spans="1:59" ht="18.75">
      <c r="B532" s="30"/>
      <c r="BD532" s="17"/>
      <c r="BE532" s="17"/>
      <c r="BF532" s="17"/>
      <c r="BG532" s="31"/>
    </row>
    <row r="533" spans="1:59" ht="15.95" customHeight="1">
      <c r="A533" s="26"/>
      <c r="B533" s="33"/>
      <c r="C533" s="77" t="s">
        <v>605</v>
      </c>
      <c r="D533" s="78" t="s">
        <v>603</v>
      </c>
      <c r="E533" s="78" t="s">
        <v>600</v>
      </c>
      <c r="F533" s="78" t="s">
        <v>55</v>
      </c>
      <c r="G533" s="78" t="s">
        <v>56</v>
      </c>
      <c r="H533" s="78" t="s">
        <v>57</v>
      </c>
      <c r="I533" s="78" t="s">
        <v>58</v>
      </c>
      <c r="J533" s="85" t="s">
        <v>126</v>
      </c>
      <c r="K533" s="78" t="s">
        <v>60</v>
      </c>
      <c r="L533" s="49">
        <v>1</v>
      </c>
      <c r="M533" s="49" t="s">
        <v>61</v>
      </c>
      <c r="N533" s="50" t="s">
        <v>62</v>
      </c>
      <c r="O533" s="50">
        <v>65</v>
      </c>
      <c r="P533" s="51">
        <v>1000</v>
      </c>
      <c r="Q533" s="52" t="s">
        <v>606</v>
      </c>
      <c r="R533" s="53">
        <v>0</v>
      </c>
      <c r="S533" s="54">
        <v>8.5</v>
      </c>
      <c r="T533" s="55" t="s">
        <v>604</v>
      </c>
      <c r="U533" s="55" t="s">
        <v>65</v>
      </c>
      <c r="V533" s="79"/>
      <c r="W533" s="79"/>
      <c r="X533" s="82"/>
      <c r="AC533" s="16"/>
      <c r="AD533" s="16"/>
      <c r="AE533" s="16"/>
      <c r="AF533" s="16"/>
      <c r="AG533" s="16"/>
      <c r="BD533" s="17"/>
      <c r="BE533" s="17"/>
      <c r="BF533" s="17"/>
    </row>
    <row r="534" spans="1:59" ht="18.75">
      <c r="A534" s="26"/>
      <c r="B534" s="33"/>
      <c r="C534" s="77" t="s">
        <v>605</v>
      </c>
      <c r="D534" s="78" t="s">
        <v>603</v>
      </c>
      <c r="E534" s="78" t="s">
        <v>600</v>
      </c>
      <c r="F534" s="78" t="s">
        <v>55</v>
      </c>
      <c r="G534" s="78" t="s">
        <v>56</v>
      </c>
      <c r="H534" s="78" t="s">
        <v>57</v>
      </c>
      <c r="I534" s="78" t="s">
        <v>58</v>
      </c>
      <c r="J534" s="86" t="s">
        <v>126</v>
      </c>
      <c r="K534" s="78" t="s">
        <v>60</v>
      </c>
      <c r="L534" s="49">
        <v>1</v>
      </c>
      <c r="M534" s="49" t="s">
        <v>61</v>
      </c>
      <c r="N534" s="50" t="s">
        <v>66</v>
      </c>
      <c r="O534" s="51">
        <v>1001</v>
      </c>
      <c r="P534" s="51">
        <v>5000</v>
      </c>
      <c r="Q534" s="52" t="s">
        <v>607</v>
      </c>
      <c r="R534" s="53">
        <v>8500</v>
      </c>
      <c r="S534" s="54">
        <v>8</v>
      </c>
      <c r="T534" s="55" t="s">
        <v>604</v>
      </c>
      <c r="U534" s="55" t="s">
        <v>65</v>
      </c>
      <c r="V534" s="80"/>
      <c r="W534" s="80"/>
      <c r="X534" s="83"/>
      <c r="AC534" s="16"/>
      <c r="AD534" s="16"/>
      <c r="AE534" s="16"/>
      <c r="AF534" s="16"/>
      <c r="AG534" s="16"/>
      <c r="BD534" s="17"/>
      <c r="BE534" s="17"/>
      <c r="BF534" s="17"/>
    </row>
    <row r="535" spans="1:59" ht="18.75">
      <c r="A535" s="26"/>
      <c r="B535" s="33"/>
      <c r="C535" s="77" t="s">
        <v>605</v>
      </c>
      <c r="D535" s="78" t="s">
        <v>603</v>
      </c>
      <c r="E535" s="78" t="s">
        <v>600</v>
      </c>
      <c r="F535" s="78" t="s">
        <v>55</v>
      </c>
      <c r="G535" s="78" t="s">
        <v>56</v>
      </c>
      <c r="H535" s="78" t="s">
        <v>57</v>
      </c>
      <c r="I535" s="78" t="s">
        <v>58</v>
      </c>
      <c r="J535" s="86" t="s">
        <v>126</v>
      </c>
      <c r="K535" s="78" t="s">
        <v>60</v>
      </c>
      <c r="L535" s="49">
        <v>1</v>
      </c>
      <c r="M535" s="49" t="s">
        <v>61</v>
      </c>
      <c r="N535" s="50" t="s">
        <v>68</v>
      </c>
      <c r="O535" s="51">
        <v>5001</v>
      </c>
      <c r="P535" s="51">
        <v>10000</v>
      </c>
      <c r="Q535" s="52" t="s">
        <v>608</v>
      </c>
      <c r="R535" s="53">
        <v>40500</v>
      </c>
      <c r="S535" s="54">
        <v>7.5</v>
      </c>
      <c r="T535" s="55" t="s">
        <v>604</v>
      </c>
      <c r="U535" s="55" t="s">
        <v>65</v>
      </c>
      <c r="V535" s="80"/>
      <c r="W535" s="80"/>
      <c r="X535" s="83"/>
      <c r="AC535" s="16"/>
      <c r="AD535" s="16"/>
      <c r="AE535" s="16"/>
      <c r="AF535" s="16"/>
      <c r="AG535" s="16"/>
      <c r="BD535" s="17"/>
      <c r="BE535" s="17"/>
      <c r="BF535" s="17"/>
    </row>
    <row r="536" spans="1:59" ht="18.75">
      <c r="A536" s="26"/>
      <c r="B536" s="33"/>
      <c r="C536" s="77" t="s">
        <v>605</v>
      </c>
      <c r="D536" s="78" t="s">
        <v>603</v>
      </c>
      <c r="E536" s="78" t="s">
        <v>600</v>
      </c>
      <c r="F536" s="78" t="s">
        <v>55</v>
      </c>
      <c r="G536" s="78" t="s">
        <v>56</v>
      </c>
      <c r="H536" s="78" t="s">
        <v>57</v>
      </c>
      <c r="I536" s="78" t="s">
        <v>58</v>
      </c>
      <c r="J536" s="86" t="s">
        <v>126</v>
      </c>
      <c r="K536" s="78" t="s">
        <v>60</v>
      </c>
      <c r="L536" s="49">
        <v>1</v>
      </c>
      <c r="M536" s="49" t="s">
        <v>61</v>
      </c>
      <c r="N536" s="50" t="s">
        <v>70</v>
      </c>
      <c r="O536" s="51">
        <v>10001</v>
      </c>
      <c r="P536" s="51">
        <v>20000</v>
      </c>
      <c r="Q536" s="52" t="s">
        <v>609</v>
      </c>
      <c r="R536" s="53">
        <v>78000</v>
      </c>
      <c r="S536" s="54">
        <v>7</v>
      </c>
      <c r="T536" s="55" t="s">
        <v>604</v>
      </c>
      <c r="U536" s="55" t="s">
        <v>65</v>
      </c>
      <c r="V536" s="80"/>
      <c r="W536" s="80"/>
      <c r="X536" s="83"/>
      <c r="AC536" s="16"/>
      <c r="AD536" s="16"/>
      <c r="AE536" s="16"/>
      <c r="AF536" s="16"/>
      <c r="AG536" s="16"/>
      <c r="BD536" s="17"/>
      <c r="BE536" s="17"/>
      <c r="BF536" s="17"/>
    </row>
    <row r="537" spans="1:59" ht="18.75">
      <c r="A537" s="26"/>
      <c r="B537" s="33"/>
      <c r="C537" s="77" t="s">
        <v>605</v>
      </c>
      <c r="D537" s="78" t="s">
        <v>603</v>
      </c>
      <c r="E537" s="78" t="s">
        <v>600</v>
      </c>
      <c r="F537" s="78" t="s">
        <v>55</v>
      </c>
      <c r="G537" s="78" t="s">
        <v>56</v>
      </c>
      <c r="H537" s="78" t="s">
        <v>57</v>
      </c>
      <c r="I537" s="78" t="s">
        <v>58</v>
      </c>
      <c r="J537" s="86" t="s">
        <v>126</v>
      </c>
      <c r="K537" s="78" t="s">
        <v>60</v>
      </c>
      <c r="L537" s="49">
        <v>1</v>
      </c>
      <c r="M537" s="49" t="s">
        <v>61</v>
      </c>
      <c r="N537" s="50" t="s">
        <v>72</v>
      </c>
      <c r="O537" s="51">
        <v>20001</v>
      </c>
      <c r="P537" s="51">
        <v>50000</v>
      </c>
      <c r="Q537" s="52" t="s">
        <v>610</v>
      </c>
      <c r="R537" s="53">
        <v>148000</v>
      </c>
      <c r="S537" s="54">
        <v>6.25</v>
      </c>
      <c r="T537" s="55" t="s">
        <v>604</v>
      </c>
      <c r="U537" s="55" t="s">
        <v>65</v>
      </c>
      <c r="V537" s="80"/>
      <c r="W537" s="80"/>
      <c r="X537" s="83"/>
      <c r="AC537" s="16"/>
      <c r="AD537" s="16"/>
      <c r="AE537" s="16"/>
      <c r="AF537" s="16"/>
      <c r="AG537" s="16"/>
      <c r="BD537" s="17"/>
      <c r="BE537" s="17"/>
      <c r="BF537" s="17"/>
    </row>
    <row r="538" spans="1:59" ht="18.75">
      <c r="A538" s="26"/>
      <c r="B538" s="33"/>
      <c r="C538" s="77" t="s">
        <v>605</v>
      </c>
      <c r="D538" s="78" t="s">
        <v>603</v>
      </c>
      <c r="E538" s="78" t="s">
        <v>600</v>
      </c>
      <c r="F538" s="78" t="s">
        <v>55</v>
      </c>
      <c r="G538" s="78" t="s">
        <v>56</v>
      </c>
      <c r="H538" s="78" t="s">
        <v>57</v>
      </c>
      <c r="I538" s="78" t="s">
        <v>58</v>
      </c>
      <c r="J538" s="86" t="s">
        <v>126</v>
      </c>
      <c r="K538" s="78" t="s">
        <v>60</v>
      </c>
      <c r="L538" s="49">
        <v>1</v>
      </c>
      <c r="M538" s="49" t="s">
        <v>61</v>
      </c>
      <c r="N538" s="50" t="s">
        <v>74</v>
      </c>
      <c r="O538" s="51">
        <v>50001</v>
      </c>
      <c r="P538" s="51">
        <v>100000</v>
      </c>
      <c r="Q538" s="52" t="s">
        <v>611</v>
      </c>
      <c r="R538" s="53">
        <v>335500</v>
      </c>
      <c r="S538" s="54">
        <v>5.5</v>
      </c>
      <c r="T538" s="55" t="s">
        <v>604</v>
      </c>
      <c r="U538" s="55" t="s">
        <v>65</v>
      </c>
      <c r="V538" s="80"/>
      <c r="W538" s="80"/>
      <c r="X538" s="83"/>
      <c r="AC538" s="16"/>
      <c r="AD538" s="16"/>
      <c r="AE538" s="16"/>
      <c r="AF538" s="16"/>
      <c r="AG538" s="16"/>
      <c r="BD538" s="17"/>
      <c r="BE538" s="17"/>
      <c r="BF538" s="17"/>
    </row>
    <row r="539" spans="1:59" ht="18.75">
      <c r="A539" s="26"/>
      <c r="B539" s="33"/>
      <c r="C539" s="77" t="s">
        <v>605</v>
      </c>
      <c r="D539" s="78" t="s">
        <v>603</v>
      </c>
      <c r="E539" s="78" t="s">
        <v>600</v>
      </c>
      <c r="F539" s="78" t="s">
        <v>55</v>
      </c>
      <c r="G539" s="78" t="s">
        <v>56</v>
      </c>
      <c r="H539" s="78" t="s">
        <v>57</v>
      </c>
      <c r="I539" s="78" t="s">
        <v>58</v>
      </c>
      <c r="J539" s="86" t="s">
        <v>126</v>
      </c>
      <c r="K539" s="78" t="s">
        <v>60</v>
      </c>
      <c r="L539" s="49">
        <v>1</v>
      </c>
      <c r="M539" s="49" t="s">
        <v>61</v>
      </c>
      <c r="N539" s="50" t="s">
        <v>76</v>
      </c>
      <c r="O539" s="51">
        <v>100001</v>
      </c>
      <c r="P539" s="51">
        <v>9999999999</v>
      </c>
      <c r="Q539" s="52" t="s">
        <v>612</v>
      </c>
      <c r="R539" s="53">
        <v>610500</v>
      </c>
      <c r="S539" s="54">
        <v>5</v>
      </c>
      <c r="T539" s="55" t="s">
        <v>604</v>
      </c>
      <c r="U539" s="55" t="s">
        <v>65</v>
      </c>
      <c r="V539" s="81"/>
      <c r="W539" s="81"/>
      <c r="X539" s="84"/>
      <c r="AC539" s="16"/>
      <c r="AD539" s="16"/>
      <c r="AE539" s="16"/>
      <c r="AF539" s="16"/>
      <c r="AG539" s="16"/>
      <c r="BD539" s="17"/>
      <c r="BE539" s="17"/>
      <c r="BF539" s="17"/>
    </row>
    <row r="540" spans="1:59" ht="18.75">
      <c r="B540" s="30"/>
      <c r="BD540" s="17"/>
      <c r="BE540" s="17"/>
      <c r="BF540" s="17"/>
      <c r="BG540" s="31"/>
    </row>
    <row r="541" spans="1:59" ht="20.25">
      <c r="A541" s="26"/>
      <c r="B541" s="41" t="s">
        <v>613</v>
      </c>
      <c r="C541" s="35"/>
      <c r="D541" s="42"/>
      <c r="E541" s="42"/>
      <c r="F541" s="42"/>
      <c r="G541" s="42"/>
      <c r="H541" s="42"/>
      <c r="I541" s="42"/>
      <c r="J541" s="43"/>
      <c r="K541" s="42"/>
      <c r="L541" s="42"/>
      <c r="M541" s="42"/>
      <c r="N541" s="42"/>
      <c r="O541" s="42"/>
      <c r="P541" s="42"/>
      <c r="Q541" s="42"/>
      <c r="R541" s="44"/>
      <c r="S541" s="44"/>
      <c r="T541" s="44"/>
      <c r="U541" s="36"/>
      <c r="V541" s="35"/>
      <c r="W541" s="35"/>
      <c r="X541" s="30"/>
      <c r="AC541" s="16"/>
      <c r="AD541" s="16"/>
      <c r="AE541" s="16"/>
      <c r="AF541" s="16"/>
      <c r="AG541" s="16"/>
      <c r="BD541" s="17"/>
      <c r="BE541" s="17"/>
      <c r="BF541" s="17"/>
      <c r="BG541" s="31"/>
    </row>
    <row r="542" spans="1:59" ht="18.75">
      <c r="A542" s="26"/>
      <c r="B542" s="45" t="s">
        <v>614</v>
      </c>
      <c r="C542" s="34"/>
      <c r="D542" s="34"/>
      <c r="E542" s="35"/>
      <c r="F542" s="35"/>
      <c r="G542" s="35"/>
      <c r="H542" s="35"/>
      <c r="I542" s="35"/>
      <c r="J542" s="35"/>
      <c r="K542" s="35"/>
      <c r="L542" s="35"/>
      <c r="M542" s="35"/>
      <c r="N542" s="35"/>
      <c r="O542" s="35"/>
      <c r="P542" s="35"/>
      <c r="Q542" s="35"/>
      <c r="R542" s="36"/>
      <c r="S542" s="36"/>
      <c r="T542" s="36"/>
      <c r="U542" s="36"/>
      <c r="V542" s="35"/>
      <c r="W542" s="35"/>
      <c r="X542" s="30"/>
      <c r="AC542" s="16"/>
      <c r="AD542" s="16"/>
      <c r="AE542" s="16"/>
      <c r="AF542" s="16"/>
      <c r="AG542" s="16"/>
      <c r="BD542" s="17"/>
      <c r="BE542" s="17"/>
      <c r="BF542" s="17"/>
    </row>
    <row r="543" spans="1:59" ht="18.75">
      <c r="A543" s="26"/>
      <c r="B543" s="45"/>
      <c r="C543" s="34"/>
      <c r="D543" s="34"/>
      <c r="E543" s="35"/>
      <c r="F543" s="35"/>
      <c r="G543" s="35"/>
      <c r="H543" s="35"/>
      <c r="I543" s="35"/>
      <c r="J543" s="35"/>
      <c r="K543" s="35"/>
      <c r="L543" s="35"/>
      <c r="M543" s="35"/>
      <c r="N543" s="35"/>
      <c r="O543" s="35"/>
      <c r="P543" s="35"/>
      <c r="Q543" s="35"/>
      <c r="R543" s="36"/>
      <c r="S543" s="36"/>
      <c r="T543" s="36"/>
      <c r="U543" s="36"/>
      <c r="V543" s="35"/>
      <c r="W543" s="35"/>
      <c r="X543" s="30"/>
      <c r="AC543" s="16"/>
      <c r="AD543" s="16"/>
      <c r="AE543" s="16"/>
      <c r="AF543" s="16"/>
      <c r="AG543" s="16"/>
      <c r="BD543" s="17"/>
      <c r="BE543" s="17"/>
      <c r="BF543" s="17"/>
    </row>
    <row r="544" spans="1:59" ht="18.75">
      <c r="B544" s="30"/>
      <c r="BD544" s="17"/>
      <c r="BE544" s="17"/>
      <c r="BF544" s="17"/>
      <c r="BG544" s="31"/>
    </row>
    <row r="545" spans="1:59" ht="15.95" customHeight="1">
      <c r="A545" s="26"/>
      <c r="B545" s="33"/>
      <c r="C545" s="77" t="s">
        <v>615</v>
      </c>
      <c r="D545" s="78" t="s">
        <v>613</v>
      </c>
      <c r="E545" s="78" t="s">
        <v>600</v>
      </c>
      <c r="F545" s="78" t="s">
        <v>55</v>
      </c>
      <c r="G545" s="78" t="s">
        <v>56</v>
      </c>
      <c r="H545" s="78" t="s">
        <v>57</v>
      </c>
      <c r="I545" s="78" t="s">
        <v>58</v>
      </c>
      <c r="J545" s="85" t="s">
        <v>126</v>
      </c>
      <c r="K545" s="78" t="s">
        <v>60</v>
      </c>
      <c r="L545" s="49">
        <v>1</v>
      </c>
      <c r="M545" s="49" t="s">
        <v>61</v>
      </c>
      <c r="N545" s="50" t="s">
        <v>62</v>
      </c>
      <c r="O545" s="50">
        <v>65</v>
      </c>
      <c r="P545" s="51">
        <v>1000</v>
      </c>
      <c r="Q545" s="52" t="s">
        <v>616</v>
      </c>
      <c r="R545" s="53">
        <v>0</v>
      </c>
      <c r="S545" s="54">
        <v>9</v>
      </c>
      <c r="T545" s="55" t="s">
        <v>614</v>
      </c>
      <c r="U545" s="55" t="s">
        <v>65</v>
      </c>
      <c r="V545" s="79"/>
      <c r="W545" s="79"/>
      <c r="X545" s="82"/>
      <c r="AC545" s="16"/>
      <c r="AD545" s="16"/>
      <c r="AE545" s="16"/>
      <c r="AF545" s="16"/>
      <c r="AG545" s="16"/>
      <c r="BD545" s="17"/>
      <c r="BE545" s="17"/>
      <c r="BF545" s="17"/>
    </row>
    <row r="546" spans="1:59" ht="18.75">
      <c r="A546" s="26"/>
      <c r="B546" s="33"/>
      <c r="C546" s="77" t="s">
        <v>615</v>
      </c>
      <c r="D546" s="78" t="s">
        <v>613</v>
      </c>
      <c r="E546" s="78" t="s">
        <v>600</v>
      </c>
      <c r="F546" s="78" t="s">
        <v>55</v>
      </c>
      <c r="G546" s="78" t="s">
        <v>56</v>
      </c>
      <c r="H546" s="78" t="s">
        <v>57</v>
      </c>
      <c r="I546" s="78" t="s">
        <v>58</v>
      </c>
      <c r="J546" s="86" t="s">
        <v>126</v>
      </c>
      <c r="K546" s="78" t="s">
        <v>60</v>
      </c>
      <c r="L546" s="49">
        <v>1</v>
      </c>
      <c r="M546" s="49" t="s">
        <v>61</v>
      </c>
      <c r="N546" s="50" t="s">
        <v>66</v>
      </c>
      <c r="O546" s="51">
        <v>1001</v>
      </c>
      <c r="P546" s="51">
        <v>5000</v>
      </c>
      <c r="Q546" s="52" t="s">
        <v>617</v>
      </c>
      <c r="R546" s="53">
        <v>9000</v>
      </c>
      <c r="S546" s="54">
        <v>5</v>
      </c>
      <c r="T546" s="55" t="s">
        <v>614</v>
      </c>
      <c r="U546" s="55" t="s">
        <v>65</v>
      </c>
      <c r="V546" s="80"/>
      <c r="W546" s="80"/>
      <c r="X546" s="83"/>
      <c r="AC546" s="16"/>
      <c r="AD546" s="16"/>
      <c r="AE546" s="16"/>
      <c r="AF546" s="16"/>
      <c r="AG546" s="16"/>
      <c r="BD546" s="17"/>
      <c r="BE546" s="17"/>
      <c r="BF546" s="17"/>
    </row>
    <row r="547" spans="1:59" ht="18.75">
      <c r="A547" s="26"/>
      <c r="B547" s="33"/>
      <c r="C547" s="77" t="s">
        <v>615</v>
      </c>
      <c r="D547" s="78" t="s">
        <v>613</v>
      </c>
      <c r="E547" s="78" t="s">
        <v>600</v>
      </c>
      <c r="F547" s="78" t="s">
        <v>55</v>
      </c>
      <c r="G547" s="78" t="s">
        <v>56</v>
      </c>
      <c r="H547" s="78" t="s">
        <v>57</v>
      </c>
      <c r="I547" s="78" t="s">
        <v>58</v>
      </c>
      <c r="J547" s="86" t="s">
        <v>126</v>
      </c>
      <c r="K547" s="78" t="s">
        <v>60</v>
      </c>
      <c r="L547" s="49">
        <v>1</v>
      </c>
      <c r="M547" s="49" t="s">
        <v>61</v>
      </c>
      <c r="N547" s="50" t="s">
        <v>68</v>
      </c>
      <c r="O547" s="51">
        <v>5001</v>
      </c>
      <c r="P547" s="51">
        <v>10000</v>
      </c>
      <c r="Q547" s="52" t="s">
        <v>618</v>
      </c>
      <c r="R547" s="53">
        <v>29000</v>
      </c>
      <c r="S547" s="54">
        <v>4</v>
      </c>
      <c r="T547" s="55" t="s">
        <v>614</v>
      </c>
      <c r="U547" s="55" t="s">
        <v>65</v>
      </c>
      <c r="V547" s="80"/>
      <c r="W547" s="80"/>
      <c r="X547" s="83"/>
      <c r="AC547" s="16"/>
      <c r="AD547" s="16"/>
      <c r="AE547" s="16"/>
      <c r="AF547" s="16"/>
      <c r="AG547" s="16"/>
      <c r="BD547" s="17"/>
      <c r="BE547" s="17"/>
      <c r="BF547" s="17"/>
    </row>
    <row r="548" spans="1:59" ht="18.75">
      <c r="A548" s="26"/>
      <c r="B548" s="33"/>
      <c r="C548" s="77" t="s">
        <v>615</v>
      </c>
      <c r="D548" s="78" t="s">
        <v>613</v>
      </c>
      <c r="E548" s="78" t="s">
        <v>600</v>
      </c>
      <c r="F548" s="78" t="s">
        <v>55</v>
      </c>
      <c r="G548" s="78" t="s">
        <v>56</v>
      </c>
      <c r="H548" s="78" t="s">
        <v>57</v>
      </c>
      <c r="I548" s="78" t="s">
        <v>58</v>
      </c>
      <c r="J548" s="86" t="s">
        <v>126</v>
      </c>
      <c r="K548" s="78" t="s">
        <v>60</v>
      </c>
      <c r="L548" s="49">
        <v>1</v>
      </c>
      <c r="M548" s="49" t="s">
        <v>61</v>
      </c>
      <c r="N548" s="50" t="s">
        <v>70</v>
      </c>
      <c r="O548" s="51">
        <v>10001</v>
      </c>
      <c r="P548" s="51">
        <v>20000</v>
      </c>
      <c r="Q548" s="52" t="s">
        <v>619</v>
      </c>
      <c r="R548" s="53">
        <v>49000</v>
      </c>
      <c r="S548" s="54">
        <v>3.5</v>
      </c>
      <c r="T548" s="55" t="s">
        <v>614</v>
      </c>
      <c r="U548" s="55" t="s">
        <v>65</v>
      </c>
      <c r="V548" s="80"/>
      <c r="W548" s="80"/>
      <c r="X548" s="83"/>
      <c r="AC548" s="16"/>
      <c r="AD548" s="16"/>
      <c r="AE548" s="16"/>
      <c r="AF548" s="16"/>
      <c r="AG548" s="16"/>
      <c r="BD548" s="17"/>
      <c r="BE548" s="17"/>
      <c r="BF548" s="17"/>
    </row>
    <row r="549" spans="1:59" ht="18.75">
      <c r="A549" s="26"/>
      <c r="B549" s="33"/>
      <c r="C549" s="77" t="s">
        <v>615</v>
      </c>
      <c r="D549" s="78" t="s">
        <v>613</v>
      </c>
      <c r="E549" s="78" t="s">
        <v>600</v>
      </c>
      <c r="F549" s="78" t="s">
        <v>55</v>
      </c>
      <c r="G549" s="78" t="s">
        <v>56</v>
      </c>
      <c r="H549" s="78" t="s">
        <v>57</v>
      </c>
      <c r="I549" s="78" t="s">
        <v>58</v>
      </c>
      <c r="J549" s="86" t="s">
        <v>126</v>
      </c>
      <c r="K549" s="78" t="s">
        <v>60</v>
      </c>
      <c r="L549" s="49">
        <v>1</v>
      </c>
      <c r="M549" s="49" t="s">
        <v>61</v>
      </c>
      <c r="N549" s="50" t="s">
        <v>72</v>
      </c>
      <c r="O549" s="51">
        <v>20001</v>
      </c>
      <c r="P549" s="51">
        <v>50000</v>
      </c>
      <c r="Q549" s="52" t="s">
        <v>620</v>
      </c>
      <c r="R549" s="53">
        <v>84000</v>
      </c>
      <c r="S549" s="54">
        <v>3</v>
      </c>
      <c r="T549" s="55" t="s">
        <v>614</v>
      </c>
      <c r="U549" s="55" t="s">
        <v>65</v>
      </c>
      <c r="V549" s="80"/>
      <c r="W549" s="80"/>
      <c r="X549" s="83"/>
      <c r="AC549" s="16"/>
      <c r="AD549" s="16"/>
      <c r="AE549" s="16"/>
      <c r="AF549" s="16"/>
      <c r="AG549" s="16"/>
      <c r="BD549" s="17"/>
      <c r="BE549" s="17"/>
      <c r="BF549" s="17"/>
    </row>
    <row r="550" spans="1:59" ht="18.75">
      <c r="A550" s="26"/>
      <c r="B550" s="33"/>
      <c r="C550" s="77" t="s">
        <v>615</v>
      </c>
      <c r="D550" s="78" t="s">
        <v>613</v>
      </c>
      <c r="E550" s="78" t="s">
        <v>600</v>
      </c>
      <c r="F550" s="78" t="s">
        <v>55</v>
      </c>
      <c r="G550" s="78" t="s">
        <v>56</v>
      </c>
      <c r="H550" s="78" t="s">
        <v>57</v>
      </c>
      <c r="I550" s="78" t="s">
        <v>58</v>
      </c>
      <c r="J550" s="86" t="s">
        <v>126</v>
      </c>
      <c r="K550" s="78" t="s">
        <v>60</v>
      </c>
      <c r="L550" s="49">
        <v>1</v>
      </c>
      <c r="M550" s="49" t="s">
        <v>61</v>
      </c>
      <c r="N550" s="50" t="s">
        <v>74</v>
      </c>
      <c r="O550" s="51">
        <v>50001</v>
      </c>
      <c r="P550" s="51">
        <v>100000</v>
      </c>
      <c r="Q550" s="52" t="s">
        <v>621</v>
      </c>
      <c r="R550" s="53">
        <v>174000</v>
      </c>
      <c r="S550" s="54">
        <v>2</v>
      </c>
      <c r="T550" s="55" t="s">
        <v>614</v>
      </c>
      <c r="U550" s="55" t="s">
        <v>65</v>
      </c>
      <c r="V550" s="80"/>
      <c r="W550" s="80"/>
      <c r="X550" s="83"/>
      <c r="AC550" s="16"/>
      <c r="AD550" s="16"/>
      <c r="AE550" s="16"/>
      <c r="AF550" s="16"/>
      <c r="AG550" s="16"/>
      <c r="BD550" s="17"/>
      <c r="BE550" s="17"/>
      <c r="BF550" s="17"/>
    </row>
    <row r="551" spans="1:59" ht="18.75">
      <c r="A551" s="26"/>
      <c r="B551" s="33"/>
      <c r="C551" s="77" t="s">
        <v>615</v>
      </c>
      <c r="D551" s="78" t="s">
        <v>613</v>
      </c>
      <c r="E551" s="78" t="s">
        <v>600</v>
      </c>
      <c r="F551" s="78" t="s">
        <v>55</v>
      </c>
      <c r="G551" s="78" t="s">
        <v>56</v>
      </c>
      <c r="H551" s="78" t="s">
        <v>57</v>
      </c>
      <c r="I551" s="78" t="s">
        <v>58</v>
      </c>
      <c r="J551" s="86" t="s">
        <v>126</v>
      </c>
      <c r="K551" s="78" t="s">
        <v>60</v>
      </c>
      <c r="L551" s="49">
        <v>1</v>
      </c>
      <c r="M551" s="49" t="s">
        <v>61</v>
      </c>
      <c r="N551" s="50" t="s">
        <v>76</v>
      </c>
      <c r="O551" s="51">
        <v>100001</v>
      </c>
      <c r="P551" s="51">
        <v>9999999999</v>
      </c>
      <c r="Q551" s="52" t="s">
        <v>622</v>
      </c>
      <c r="R551" s="53">
        <v>274000</v>
      </c>
      <c r="S551" s="54">
        <v>1.5</v>
      </c>
      <c r="T551" s="55" t="s">
        <v>614</v>
      </c>
      <c r="U551" s="55" t="s">
        <v>65</v>
      </c>
      <c r="V551" s="81"/>
      <c r="W551" s="81"/>
      <c r="X551" s="84"/>
      <c r="AC551" s="16"/>
      <c r="AD551" s="16"/>
      <c r="AE551" s="16"/>
      <c r="AF551" s="16"/>
      <c r="AG551" s="16"/>
      <c r="BD551" s="17"/>
      <c r="BE551" s="17"/>
      <c r="BF551" s="17"/>
    </row>
    <row r="552" spans="1:59" ht="18.75">
      <c r="B552" s="30"/>
      <c r="BD552" s="17"/>
      <c r="BE552" s="17"/>
      <c r="BF552" s="17"/>
      <c r="BG552" s="31"/>
    </row>
    <row r="553" spans="1:59" ht="20.25">
      <c r="A553" s="26"/>
      <c r="B553" s="41" t="s">
        <v>623</v>
      </c>
      <c r="C553" s="35"/>
      <c r="D553" s="42"/>
      <c r="E553" s="42"/>
      <c r="F553" s="42"/>
      <c r="G553" s="42"/>
      <c r="H553" s="42"/>
      <c r="I553" s="42"/>
      <c r="J553" s="43"/>
      <c r="K553" s="42"/>
      <c r="L553" s="42"/>
      <c r="M553" s="42"/>
      <c r="N553" s="42"/>
      <c r="O553" s="42"/>
      <c r="P553" s="42"/>
      <c r="Q553" s="42"/>
      <c r="R553" s="44"/>
      <c r="S553" s="44"/>
      <c r="T553" s="44"/>
      <c r="U553" s="36"/>
      <c r="V553" s="35"/>
      <c r="W553" s="35"/>
      <c r="X553" s="30"/>
      <c r="AC553" s="16"/>
      <c r="AD553" s="16"/>
      <c r="AE553" s="16"/>
      <c r="AF553" s="16"/>
      <c r="AG553" s="16"/>
      <c r="BD553" s="17"/>
      <c r="BE553" s="17"/>
      <c r="BF553" s="17"/>
      <c r="BG553" s="31"/>
    </row>
    <row r="554" spans="1:59" ht="18.75">
      <c r="A554" s="26"/>
      <c r="B554" s="45" t="s">
        <v>624</v>
      </c>
      <c r="C554" s="34"/>
      <c r="D554" s="34"/>
      <c r="E554" s="35"/>
      <c r="F554" s="35"/>
      <c r="G554" s="35"/>
      <c r="H554" s="35"/>
      <c r="I554" s="35"/>
      <c r="J554" s="35"/>
      <c r="K554" s="35"/>
      <c r="L554" s="35"/>
      <c r="M554" s="35"/>
      <c r="N554" s="35"/>
      <c r="O554" s="35"/>
      <c r="P554" s="35"/>
      <c r="Q554" s="35"/>
      <c r="R554" s="36"/>
      <c r="S554" s="36"/>
      <c r="T554" s="36"/>
      <c r="U554" s="36"/>
      <c r="V554" s="35"/>
      <c r="W554" s="35"/>
      <c r="X554" s="30"/>
      <c r="AC554" s="16"/>
      <c r="AD554" s="16"/>
      <c r="AE554" s="16"/>
      <c r="AF554" s="16"/>
      <c r="AG554" s="16"/>
      <c r="BD554" s="17"/>
      <c r="BE554" s="17"/>
      <c r="BF554" s="17"/>
    </row>
    <row r="555" spans="1:59" ht="18.75">
      <c r="A555" s="26"/>
      <c r="B555" s="45"/>
      <c r="C555" s="34"/>
      <c r="D555" s="34"/>
      <c r="E555" s="35"/>
      <c r="F555" s="35"/>
      <c r="G555" s="35"/>
      <c r="H555" s="35"/>
      <c r="I555" s="35"/>
      <c r="J555" s="35"/>
      <c r="K555" s="35"/>
      <c r="L555" s="35"/>
      <c r="M555" s="35"/>
      <c r="N555" s="35"/>
      <c r="O555" s="35"/>
      <c r="P555" s="35"/>
      <c r="Q555" s="35"/>
      <c r="R555" s="36"/>
      <c r="S555" s="36"/>
      <c r="T555" s="36"/>
      <c r="U555" s="36"/>
      <c r="V555" s="35"/>
      <c r="W555" s="35"/>
      <c r="X555" s="30"/>
      <c r="AC555" s="16"/>
      <c r="AD555" s="16"/>
      <c r="AE555" s="16"/>
      <c r="AF555" s="16"/>
      <c r="AG555" s="16"/>
      <c r="BD555" s="17"/>
      <c r="BE555" s="17"/>
      <c r="BF555" s="17"/>
    </row>
    <row r="556" spans="1:59" ht="18.75">
      <c r="B556" s="30"/>
      <c r="BD556" s="17"/>
      <c r="BE556" s="17"/>
      <c r="BF556" s="17"/>
      <c r="BG556" s="31"/>
    </row>
    <row r="557" spans="1:59" ht="15.95" customHeight="1">
      <c r="A557" s="26"/>
      <c r="B557" s="33"/>
      <c r="C557" s="77" t="s">
        <v>625</v>
      </c>
      <c r="D557" s="78" t="s">
        <v>623</v>
      </c>
      <c r="E557" s="78" t="s">
        <v>600</v>
      </c>
      <c r="F557" s="78" t="s">
        <v>55</v>
      </c>
      <c r="G557" s="78" t="s">
        <v>56</v>
      </c>
      <c r="H557" s="78" t="s">
        <v>57</v>
      </c>
      <c r="I557" s="78" t="s">
        <v>58</v>
      </c>
      <c r="J557" s="85" t="s">
        <v>126</v>
      </c>
      <c r="K557" s="78" t="s">
        <v>60</v>
      </c>
      <c r="L557" s="49">
        <v>1</v>
      </c>
      <c r="M557" s="49" t="s">
        <v>61</v>
      </c>
      <c r="N557" s="50" t="s">
        <v>62</v>
      </c>
      <c r="O557" s="50">
        <v>65</v>
      </c>
      <c r="P557" s="51">
        <v>1000</v>
      </c>
      <c r="Q557" s="52" t="s">
        <v>606</v>
      </c>
      <c r="R557" s="53">
        <v>0</v>
      </c>
      <c r="S557" s="54">
        <v>8.5</v>
      </c>
      <c r="T557" s="55" t="s">
        <v>624</v>
      </c>
      <c r="U557" s="55" t="s">
        <v>65</v>
      </c>
      <c r="V557" s="79"/>
      <c r="W557" s="79"/>
      <c r="X557" s="82"/>
      <c r="AC557" s="16"/>
      <c r="AD557" s="16"/>
      <c r="AE557" s="16"/>
      <c r="AF557" s="16"/>
      <c r="AG557" s="16"/>
      <c r="BD557" s="17"/>
      <c r="BE557" s="17"/>
      <c r="BF557" s="17"/>
    </row>
    <row r="558" spans="1:59" ht="18.75">
      <c r="A558" s="26"/>
      <c r="B558" s="33"/>
      <c r="C558" s="77" t="s">
        <v>625</v>
      </c>
      <c r="D558" s="78" t="s">
        <v>623</v>
      </c>
      <c r="E558" s="78" t="s">
        <v>600</v>
      </c>
      <c r="F558" s="78" t="s">
        <v>55</v>
      </c>
      <c r="G558" s="78" t="s">
        <v>56</v>
      </c>
      <c r="H558" s="78" t="s">
        <v>57</v>
      </c>
      <c r="I558" s="78" t="s">
        <v>58</v>
      </c>
      <c r="J558" s="86" t="s">
        <v>126</v>
      </c>
      <c r="K558" s="78" t="s">
        <v>60</v>
      </c>
      <c r="L558" s="49">
        <v>1</v>
      </c>
      <c r="M558" s="49" t="s">
        <v>61</v>
      </c>
      <c r="N558" s="50" t="s">
        <v>66</v>
      </c>
      <c r="O558" s="51">
        <v>1001</v>
      </c>
      <c r="P558" s="51">
        <v>5000</v>
      </c>
      <c r="Q558" s="52" t="s">
        <v>607</v>
      </c>
      <c r="R558" s="53">
        <v>8500</v>
      </c>
      <c r="S558" s="54">
        <v>8</v>
      </c>
      <c r="T558" s="55" t="s">
        <v>624</v>
      </c>
      <c r="U558" s="55" t="s">
        <v>65</v>
      </c>
      <c r="V558" s="80"/>
      <c r="W558" s="80"/>
      <c r="X558" s="83"/>
      <c r="AC558" s="16"/>
      <c r="AD558" s="16"/>
      <c r="AE558" s="16"/>
      <c r="AF558" s="16"/>
      <c r="AG558" s="16"/>
      <c r="BD558" s="17"/>
      <c r="BE558" s="17"/>
      <c r="BF558" s="17"/>
    </row>
    <row r="559" spans="1:59" ht="18.75">
      <c r="A559" s="26"/>
      <c r="B559" s="33"/>
      <c r="C559" s="77" t="s">
        <v>625</v>
      </c>
      <c r="D559" s="78" t="s">
        <v>623</v>
      </c>
      <c r="E559" s="78" t="s">
        <v>600</v>
      </c>
      <c r="F559" s="78" t="s">
        <v>55</v>
      </c>
      <c r="G559" s="78" t="s">
        <v>56</v>
      </c>
      <c r="H559" s="78" t="s">
        <v>57</v>
      </c>
      <c r="I559" s="78" t="s">
        <v>58</v>
      </c>
      <c r="J559" s="86" t="s">
        <v>126</v>
      </c>
      <c r="K559" s="78" t="s">
        <v>60</v>
      </c>
      <c r="L559" s="49">
        <v>1</v>
      </c>
      <c r="M559" s="49" t="s">
        <v>61</v>
      </c>
      <c r="N559" s="50" t="s">
        <v>68</v>
      </c>
      <c r="O559" s="51">
        <v>5001</v>
      </c>
      <c r="P559" s="51">
        <v>10000</v>
      </c>
      <c r="Q559" s="52" t="s">
        <v>608</v>
      </c>
      <c r="R559" s="53">
        <v>40500</v>
      </c>
      <c r="S559" s="54">
        <v>7.5</v>
      </c>
      <c r="T559" s="55" t="s">
        <v>624</v>
      </c>
      <c r="U559" s="55" t="s">
        <v>65</v>
      </c>
      <c r="V559" s="80"/>
      <c r="W559" s="80"/>
      <c r="X559" s="83"/>
      <c r="AC559" s="16"/>
      <c r="AD559" s="16"/>
      <c r="AE559" s="16"/>
      <c r="AF559" s="16"/>
      <c r="AG559" s="16"/>
      <c r="BD559" s="17"/>
      <c r="BE559" s="17"/>
      <c r="BF559" s="17"/>
    </row>
    <row r="560" spans="1:59" ht="18.75">
      <c r="A560" s="26"/>
      <c r="B560" s="33"/>
      <c r="C560" s="77" t="s">
        <v>625</v>
      </c>
      <c r="D560" s="78" t="s">
        <v>623</v>
      </c>
      <c r="E560" s="78" t="s">
        <v>600</v>
      </c>
      <c r="F560" s="78" t="s">
        <v>55</v>
      </c>
      <c r="G560" s="78" t="s">
        <v>56</v>
      </c>
      <c r="H560" s="78" t="s">
        <v>57</v>
      </c>
      <c r="I560" s="78" t="s">
        <v>58</v>
      </c>
      <c r="J560" s="86" t="s">
        <v>126</v>
      </c>
      <c r="K560" s="78" t="s">
        <v>60</v>
      </c>
      <c r="L560" s="49">
        <v>1</v>
      </c>
      <c r="M560" s="49" t="s">
        <v>61</v>
      </c>
      <c r="N560" s="50" t="s">
        <v>70</v>
      </c>
      <c r="O560" s="51">
        <v>10001</v>
      </c>
      <c r="P560" s="51">
        <v>20000</v>
      </c>
      <c r="Q560" s="52" t="s">
        <v>609</v>
      </c>
      <c r="R560" s="53">
        <v>78000</v>
      </c>
      <c r="S560" s="54">
        <v>7</v>
      </c>
      <c r="T560" s="55" t="s">
        <v>624</v>
      </c>
      <c r="U560" s="55" t="s">
        <v>65</v>
      </c>
      <c r="V560" s="80"/>
      <c r="W560" s="80"/>
      <c r="X560" s="83"/>
      <c r="AC560" s="16"/>
      <c r="AD560" s="16"/>
      <c r="AE560" s="16"/>
      <c r="AF560" s="16"/>
      <c r="AG560" s="16"/>
      <c r="BD560" s="17"/>
      <c r="BE560" s="17"/>
      <c r="BF560" s="17"/>
    </row>
    <row r="561" spans="1:59" ht="18.75">
      <c r="A561" s="26"/>
      <c r="B561" s="33"/>
      <c r="C561" s="77" t="s">
        <v>625</v>
      </c>
      <c r="D561" s="78" t="s">
        <v>623</v>
      </c>
      <c r="E561" s="78" t="s">
        <v>600</v>
      </c>
      <c r="F561" s="78" t="s">
        <v>55</v>
      </c>
      <c r="G561" s="78" t="s">
        <v>56</v>
      </c>
      <c r="H561" s="78" t="s">
        <v>57</v>
      </c>
      <c r="I561" s="78" t="s">
        <v>58</v>
      </c>
      <c r="J561" s="86" t="s">
        <v>126</v>
      </c>
      <c r="K561" s="78" t="s">
        <v>60</v>
      </c>
      <c r="L561" s="49">
        <v>1</v>
      </c>
      <c r="M561" s="49" t="s">
        <v>61</v>
      </c>
      <c r="N561" s="50" t="s">
        <v>72</v>
      </c>
      <c r="O561" s="51">
        <v>20001</v>
      </c>
      <c r="P561" s="51">
        <v>50000</v>
      </c>
      <c r="Q561" s="52" t="s">
        <v>610</v>
      </c>
      <c r="R561" s="53">
        <v>148000</v>
      </c>
      <c r="S561" s="54">
        <v>6.25</v>
      </c>
      <c r="T561" s="55" t="s">
        <v>624</v>
      </c>
      <c r="U561" s="55" t="s">
        <v>65</v>
      </c>
      <c r="V561" s="80"/>
      <c r="W561" s="80"/>
      <c r="X561" s="83"/>
      <c r="AC561" s="16"/>
      <c r="AD561" s="16"/>
      <c r="AE561" s="16"/>
      <c r="AF561" s="16"/>
      <c r="AG561" s="16"/>
      <c r="BD561" s="17"/>
      <c r="BE561" s="17"/>
      <c r="BF561" s="17"/>
    </row>
    <row r="562" spans="1:59" ht="18.75">
      <c r="A562" s="26"/>
      <c r="B562" s="33"/>
      <c r="C562" s="77" t="s">
        <v>625</v>
      </c>
      <c r="D562" s="78" t="s">
        <v>623</v>
      </c>
      <c r="E562" s="78" t="s">
        <v>600</v>
      </c>
      <c r="F562" s="78" t="s">
        <v>55</v>
      </c>
      <c r="G562" s="78" t="s">
        <v>56</v>
      </c>
      <c r="H562" s="78" t="s">
        <v>57</v>
      </c>
      <c r="I562" s="78" t="s">
        <v>58</v>
      </c>
      <c r="J562" s="86" t="s">
        <v>126</v>
      </c>
      <c r="K562" s="78" t="s">
        <v>60</v>
      </c>
      <c r="L562" s="49">
        <v>1</v>
      </c>
      <c r="M562" s="49" t="s">
        <v>61</v>
      </c>
      <c r="N562" s="50" t="s">
        <v>74</v>
      </c>
      <c r="O562" s="51">
        <v>50001</v>
      </c>
      <c r="P562" s="51">
        <v>100000</v>
      </c>
      <c r="Q562" s="52" t="s">
        <v>611</v>
      </c>
      <c r="R562" s="53">
        <v>335500</v>
      </c>
      <c r="S562" s="54">
        <v>5.5</v>
      </c>
      <c r="T562" s="55" t="s">
        <v>624</v>
      </c>
      <c r="U562" s="55" t="s">
        <v>65</v>
      </c>
      <c r="V562" s="80"/>
      <c r="W562" s="80"/>
      <c r="X562" s="83"/>
      <c r="AC562" s="16"/>
      <c r="AD562" s="16"/>
      <c r="AE562" s="16"/>
      <c r="AF562" s="16"/>
      <c r="AG562" s="16"/>
      <c r="BD562" s="17"/>
      <c r="BE562" s="17"/>
      <c r="BF562" s="17"/>
    </row>
    <row r="563" spans="1:59" ht="18.75">
      <c r="A563" s="26"/>
      <c r="B563" s="33"/>
      <c r="C563" s="77" t="s">
        <v>625</v>
      </c>
      <c r="D563" s="78" t="s">
        <v>623</v>
      </c>
      <c r="E563" s="78" t="s">
        <v>600</v>
      </c>
      <c r="F563" s="78" t="s">
        <v>55</v>
      </c>
      <c r="G563" s="78" t="s">
        <v>56</v>
      </c>
      <c r="H563" s="78" t="s">
        <v>57</v>
      </c>
      <c r="I563" s="78" t="s">
        <v>58</v>
      </c>
      <c r="J563" s="86" t="s">
        <v>126</v>
      </c>
      <c r="K563" s="78" t="s">
        <v>60</v>
      </c>
      <c r="L563" s="49">
        <v>1</v>
      </c>
      <c r="M563" s="49" t="s">
        <v>61</v>
      </c>
      <c r="N563" s="50" t="s">
        <v>76</v>
      </c>
      <c r="O563" s="51">
        <v>100001</v>
      </c>
      <c r="P563" s="51">
        <v>9999999999</v>
      </c>
      <c r="Q563" s="52" t="s">
        <v>612</v>
      </c>
      <c r="R563" s="53">
        <v>610500</v>
      </c>
      <c r="S563" s="54">
        <v>5</v>
      </c>
      <c r="T563" s="55" t="s">
        <v>624</v>
      </c>
      <c r="U563" s="55" t="s">
        <v>65</v>
      </c>
      <c r="V563" s="81"/>
      <c r="W563" s="81"/>
      <c r="X563" s="84"/>
      <c r="AC563" s="16"/>
      <c r="AD563" s="16"/>
      <c r="AE563" s="16"/>
      <c r="AF563" s="16"/>
      <c r="AG563" s="16"/>
      <c r="BD563" s="17"/>
      <c r="BE563" s="17"/>
      <c r="BF563" s="17"/>
    </row>
    <row r="564" spans="1:59" ht="18.75">
      <c r="B564" s="30"/>
      <c r="BD564" s="17"/>
      <c r="BE564" s="17"/>
      <c r="BF564" s="17"/>
      <c r="BG564" s="31"/>
    </row>
    <row r="565" spans="1:59" ht="27.75">
      <c r="A565" s="32" t="s">
        <v>559</v>
      </c>
      <c r="B565" s="33"/>
      <c r="C565" s="34"/>
      <c r="D565" s="34"/>
      <c r="E565" s="34"/>
      <c r="F565" s="34"/>
      <c r="G565" s="34"/>
      <c r="H565" s="34"/>
      <c r="I565" s="34"/>
      <c r="J565" s="34"/>
      <c r="K565" s="34"/>
      <c r="L565" s="35"/>
      <c r="M565" s="35"/>
      <c r="N565" s="35"/>
      <c r="O565" s="35"/>
      <c r="P565" s="35"/>
      <c r="Q565" s="35"/>
      <c r="R565" s="36"/>
      <c r="S565" s="36"/>
      <c r="T565" s="36"/>
      <c r="U565" s="36"/>
      <c r="V565" s="35"/>
      <c r="W565" s="35"/>
      <c r="X565" s="30"/>
      <c r="AC565" s="16"/>
      <c r="AD565" s="16"/>
      <c r="AE565" s="16"/>
      <c r="AF565" s="16"/>
      <c r="AG565" s="16"/>
      <c r="BD565" s="17"/>
      <c r="BE565" s="17"/>
      <c r="BF565" s="17"/>
    </row>
    <row r="566" spans="1:59" ht="18.75">
      <c r="A566" s="26"/>
      <c r="B566" s="33"/>
      <c r="C566" s="34"/>
      <c r="D566" s="34"/>
      <c r="E566" s="34"/>
      <c r="F566" s="34"/>
      <c r="G566" s="34"/>
      <c r="H566" s="34"/>
      <c r="I566" s="34"/>
      <c r="J566" s="34"/>
      <c r="K566" s="34"/>
      <c r="L566" s="35"/>
      <c r="M566" s="35"/>
      <c r="N566" s="37"/>
      <c r="O566" s="38"/>
      <c r="P566" s="38"/>
      <c r="Q566" s="35"/>
      <c r="R566" s="39"/>
      <c r="S566" s="39"/>
      <c r="T566" s="40"/>
      <c r="U566" s="36"/>
      <c r="V566" s="35"/>
      <c r="W566" s="35"/>
      <c r="X566" s="30"/>
      <c r="AC566" s="16"/>
      <c r="AD566" s="16"/>
      <c r="AE566" s="16"/>
      <c r="AF566" s="16"/>
      <c r="AG566" s="16"/>
      <c r="BD566" s="17"/>
      <c r="BE566" s="17"/>
      <c r="BF566" s="17"/>
    </row>
    <row r="567" spans="1:59" ht="20.25">
      <c r="A567" s="26"/>
      <c r="B567" s="41" t="s">
        <v>626</v>
      </c>
      <c r="C567" s="35"/>
      <c r="D567" s="42"/>
      <c r="E567" s="42"/>
      <c r="F567" s="42"/>
      <c r="G567" s="42"/>
      <c r="H567" s="42"/>
      <c r="I567" s="42"/>
      <c r="J567" s="43"/>
      <c r="K567" s="42"/>
      <c r="L567" s="42"/>
      <c r="M567" s="42"/>
      <c r="N567" s="42"/>
      <c r="O567" s="42"/>
      <c r="P567" s="42"/>
      <c r="Q567" s="42"/>
      <c r="R567" s="44"/>
      <c r="S567" s="44"/>
      <c r="T567" s="44"/>
      <c r="U567" s="36"/>
      <c r="V567" s="35"/>
      <c r="W567" s="35"/>
      <c r="X567" s="30"/>
      <c r="AC567" s="16"/>
      <c r="AD567" s="16"/>
      <c r="AE567" s="16"/>
      <c r="AF567" s="16"/>
      <c r="AG567" s="16"/>
      <c r="BD567" s="17"/>
      <c r="BE567" s="17"/>
      <c r="BF567" s="17"/>
    </row>
    <row r="568" spans="1:59" ht="18.75">
      <c r="A568" s="26"/>
      <c r="B568" s="45" t="s">
        <v>627</v>
      </c>
      <c r="C568" s="34"/>
      <c r="D568" s="34"/>
      <c r="E568" s="35"/>
      <c r="F568" s="35"/>
      <c r="G568" s="35"/>
      <c r="H568" s="35"/>
      <c r="I568" s="35"/>
      <c r="J568" s="35"/>
      <c r="K568" s="35"/>
      <c r="L568" s="35"/>
      <c r="M568" s="35"/>
      <c r="N568" s="35"/>
      <c r="O568" s="35"/>
      <c r="P568" s="35"/>
      <c r="Q568" s="35"/>
      <c r="R568" s="36"/>
      <c r="S568" s="36"/>
      <c r="T568" s="36"/>
      <c r="U568" s="36"/>
      <c r="V568" s="35"/>
      <c r="W568" s="35"/>
      <c r="X568" s="30"/>
      <c r="AC568" s="16"/>
      <c r="AD568" s="16"/>
      <c r="AE568" s="16"/>
      <c r="AF568" s="16"/>
      <c r="AG568" s="16"/>
      <c r="BD568" s="17"/>
      <c r="BE568" s="17"/>
      <c r="BF568" s="17"/>
    </row>
    <row r="569" spans="1:59" ht="18.75">
      <c r="A569" s="26"/>
      <c r="B569" s="45"/>
      <c r="C569" s="34"/>
      <c r="D569" s="34"/>
      <c r="E569" s="35"/>
      <c r="F569" s="35"/>
      <c r="G569" s="35"/>
      <c r="H569" s="35"/>
      <c r="I569" s="35"/>
      <c r="J569" s="35"/>
      <c r="K569" s="35"/>
      <c r="L569" s="35"/>
      <c r="M569" s="35"/>
      <c r="N569" s="35"/>
      <c r="O569" s="35"/>
      <c r="P569" s="35"/>
      <c r="Q569" s="35"/>
      <c r="R569" s="36"/>
      <c r="S569" s="36"/>
      <c r="T569" s="36"/>
      <c r="U569" s="36"/>
      <c r="V569" s="35"/>
      <c r="W569" s="35"/>
      <c r="X569" s="30"/>
      <c r="AC569" s="16"/>
      <c r="AD569" s="16"/>
      <c r="AE569" s="16"/>
      <c r="AF569" s="16"/>
      <c r="AG569" s="16"/>
      <c r="BD569" s="17"/>
      <c r="BE569" s="17"/>
      <c r="BF569" s="17"/>
    </row>
    <row r="570" spans="1:59" ht="18.75">
      <c r="B570" s="30"/>
      <c r="BD570" s="17"/>
      <c r="BE570" s="17"/>
      <c r="BF570" s="17"/>
      <c r="BG570" s="31"/>
    </row>
    <row r="571" spans="1:59" ht="15.95" customHeight="1">
      <c r="A571" s="26"/>
      <c r="B571" s="33"/>
      <c r="C571" s="77" t="s">
        <v>628</v>
      </c>
      <c r="D571" s="78" t="s">
        <v>559</v>
      </c>
      <c r="E571" s="78" t="s">
        <v>559</v>
      </c>
      <c r="F571" s="78" t="s">
        <v>55</v>
      </c>
      <c r="G571" s="78" t="s">
        <v>56</v>
      </c>
      <c r="H571" s="78" t="s">
        <v>57</v>
      </c>
      <c r="I571" s="78" t="s">
        <v>58</v>
      </c>
      <c r="J571" s="85" t="s">
        <v>286</v>
      </c>
      <c r="K571" s="78" t="s">
        <v>60</v>
      </c>
      <c r="L571" s="49">
        <v>1</v>
      </c>
      <c r="M571" s="49" t="s">
        <v>61</v>
      </c>
      <c r="N571" s="50" t="s">
        <v>62</v>
      </c>
      <c r="O571" s="50">
        <v>300</v>
      </c>
      <c r="P571" s="51">
        <v>1000</v>
      </c>
      <c r="Q571" s="52" t="s">
        <v>629</v>
      </c>
      <c r="R571" s="53">
        <v>0</v>
      </c>
      <c r="S571" s="54">
        <v>41.25</v>
      </c>
      <c r="T571" s="55" t="s">
        <v>627</v>
      </c>
      <c r="U571" s="55" t="s">
        <v>65</v>
      </c>
      <c r="V571" s="79"/>
      <c r="W571" s="79"/>
      <c r="X571" s="82"/>
      <c r="AC571" s="16"/>
      <c r="AD571" s="16"/>
      <c r="AE571" s="16"/>
      <c r="AF571" s="16"/>
      <c r="AG571" s="16"/>
      <c r="BD571" s="17"/>
      <c r="BE571" s="17"/>
      <c r="BF571" s="17"/>
    </row>
    <row r="572" spans="1:59" ht="18.75">
      <c r="A572" s="26"/>
      <c r="B572" s="33"/>
      <c r="C572" s="77" t="s">
        <v>628</v>
      </c>
      <c r="D572" s="78" t="s">
        <v>559</v>
      </c>
      <c r="E572" s="78" t="s">
        <v>559</v>
      </c>
      <c r="F572" s="78" t="s">
        <v>55</v>
      </c>
      <c r="G572" s="78" t="s">
        <v>56</v>
      </c>
      <c r="H572" s="78" t="s">
        <v>57</v>
      </c>
      <c r="I572" s="78" t="s">
        <v>58</v>
      </c>
      <c r="J572" s="86" t="s">
        <v>286</v>
      </c>
      <c r="K572" s="78" t="s">
        <v>60</v>
      </c>
      <c r="L572" s="49">
        <v>1</v>
      </c>
      <c r="M572" s="49" t="s">
        <v>61</v>
      </c>
      <c r="N572" s="50" t="s">
        <v>66</v>
      </c>
      <c r="O572" s="51">
        <v>1001</v>
      </c>
      <c r="P572" s="51">
        <v>5000</v>
      </c>
      <c r="Q572" s="52" t="s">
        <v>630</v>
      </c>
      <c r="R572" s="53">
        <v>41250</v>
      </c>
      <c r="S572" s="54">
        <v>20.399999999999999</v>
      </c>
      <c r="T572" s="55" t="s">
        <v>627</v>
      </c>
      <c r="U572" s="55" t="s">
        <v>65</v>
      </c>
      <c r="V572" s="80"/>
      <c r="W572" s="80"/>
      <c r="X572" s="83"/>
      <c r="AC572" s="16"/>
      <c r="AD572" s="16"/>
      <c r="AE572" s="16"/>
      <c r="AF572" s="16"/>
      <c r="AG572" s="16"/>
      <c r="BD572" s="17"/>
      <c r="BE572" s="17"/>
      <c r="BF572" s="17"/>
    </row>
    <row r="573" spans="1:59" ht="18.75">
      <c r="A573" s="26"/>
      <c r="B573" s="33"/>
      <c r="C573" s="77" t="s">
        <v>628</v>
      </c>
      <c r="D573" s="78" t="s">
        <v>559</v>
      </c>
      <c r="E573" s="78" t="s">
        <v>559</v>
      </c>
      <c r="F573" s="78" t="s">
        <v>55</v>
      </c>
      <c r="G573" s="78" t="s">
        <v>56</v>
      </c>
      <c r="H573" s="78" t="s">
        <v>57</v>
      </c>
      <c r="I573" s="78" t="s">
        <v>58</v>
      </c>
      <c r="J573" s="86" t="s">
        <v>286</v>
      </c>
      <c r="K573" s="78" t="s">
        <v>60</v>
      </c>
      <c r="L573" s="49">
        <v>1</v>
      </c>
      <c r="M573" s="49" t="s">
        <v>61</v>
      </c>
      <c r="N573" s="50" t="s">
        <v>68</v>
      </c>
      <c r="O573" s="51">
        <v>5001</v>
      </c>
      <c r="P573" s="51">
        <v>10000</v>
      </c>
      <c r="Q573" s="52" t="s">
        <v>631</v>
      </c>
      <c r="R573" s="53">
        <v>122850</v>
      </c>
      <c r="S573" s="54">
        <v>12</v>
      </c>
      <c r="T573" s="55" t="s">
        <v>627</v>
      </c>
      <c r="U573" s="55" t="s">
        <v>65</v>
      </c>
      <c r="V573" s="80"/>
      <c r="W573" s="80"/>
      <c r="X573" s="83"/>
      <c r="AC573" s="16"/>
      <c r="AD573" s="16"/>
      <c r="AE573" s="16"/>
      <c r="AF573" s="16"/>
      <c r="AG573" s="16"/>
      <c r="BD573" s="17"/>
      <c r="BE573" s="17"/>
      <c r="BF573" s="17"/>
    </row>
    <row r="574" spans="1:59" ht="18.75">
      <c r="A574" s="26"/>
      <c r="B574" s="33"/>
      <c r="C574" s="77" t="s">
        <v>628</v>
      </c>
      <c r="D574" s="78" t="s">
        <v>559</v>
      </c>
      <c r="E574" s="78" t="s">
        <v>559</v>
      </c>
      <c r="F574" s="78" t="s">
        <v>55</v>
      </c>
      <c r="G574" s="78" t="s">
        <v>56</v>
      </c>
      <c r="H574" s="78" t="s">
        <v>57</v>
      </c>
      <c r="I574" s="78" t="s">
        <v>58</v>
      </c>
      <c r="J574" s="86" t="s">
        <v>286</v>
      </c>
      <c r="K574" s="78" t="s">
        <v>60</v>
      </c>
      <c r="L574" s="49">
        <v>1</v>
      </c>
      <c r="M574" s="49" t="s">
        <v>61</v>
      </c>
      <c r="N574" s="50" t="s">
        <v>70</v>
      </c>
      <c r="O574" s="51">
        <v>10001</v>
      </c>
      <c r="P574" s="51">
        <v>20000</v>
      </c>
      <c r="Q574" s="52" t="s">
        <v>632</v>
      </c>
      <c r="R574" s="53">
        <v>182850</v>
      </c>
      <c r="S574" s="54">
        <v>6.6</v>
      </c>
      <c r="T574" s="55" t="s">
        <v>627</v>
      </c>
      <c r="U574" s="55" t="s">
        <v>65</v>
      </c>
      <c r="V574" s="80"/>
      <c r="W574" s="80"/>
      <c r="X574" s="83"/>
      <c r="AC574" s="16"/>
      <c r="AD574" s="16"/>
      <c r="AE574" s="16"/>
      <c r="AF574" s="16"/>
      <c r="AG574" s="16"/>
      <c r="BD574" s="17"/>
      <c r="BE574" s="17"/>
      <c r="BF574" s="17"/>
    </row>
    <row r="575" spans="1:59" ht="18.75">
      <c r="A575" s="26"/>
      <c r="B575" s="33"/>
      <c r="C575" s="77" t="s">
        <v>628</v>
      </c>
      <c r="D575" s="78" t="s">
        <v>559</v>
      </c>
      <c r="E575" s="78" t="s">
        <v>559</v>
      </c>
      <c r="F575" s="78" t="s">
        <v>55</v>
      </c>
      <c r="G575" s="78" t="s">
        <v>56</v>
      </c>
      <c r="H575" s="78" t="s">
        <v>57</v>
      </c>
      <c r="I575" s="78" t="s">
        <v>58</v>
      </c>
      <c r="J575" s="86" t="s">
        <v>286</v>
      </c>
      <c r="K575" s="78" t="s">
        <v>60</v>
      </c>
      <c r="L575" s="49">
        <v>1</v>
      </c>
      <c r="M575" s="49" t="s">
        <v>61</v>
      </c>
      <c r="N575" s="50" t="s">
        <v>72</v>
      </c>
      <c r="O575" s="51">
        <v>20001</v>
      </c>
      <c r="P575" s="51">
        <v>50000</v>
      </c>
      <c r="Q575" s="52" t="s">
        <v>633</v>
      </c>
      <c r="R575" s="53">
        <v>248850</v>
      </c>
      <c r="S575" s="54">
        <v>4.5</v>
      </c>
      <c r="T575" s="55" t="s">
        <v>627</v>
      </c>
      <c r="U575" s="55" t="s">
        <v>65</v>
      </c>
      <c r="V575" s="80"/>
      <c r="W575" s="80"/>
      <c r="X575" s="83"/>
      <c r="AC575" s="16"/>
      <c r="AD575" s="16"/>
      <c r="AE575" s="16"/>
      <c r="AF575" s="16"/>
      <c r="AG575" s="16"/>
      <c r="BD575" s="17"/>
      <c r="BE575" s="17"/>
      <c r="BF575" s="17"/>
    </row>
    <row r="576" spans="1:59" ht="18.75">
      <c r="A576" s="26"/>
      <c r="B576" s="33"/>
      <c r="C576" s="77" t="s">
        <v>628</v>
      </c>
      <c r="D576" s="78" t="s">
        <v>559</v>
      </c>
      <c r="E576" s="78" t="s">
        <v>559</v>
      </c>
      <c r="F576" s="78" t="s">
        <v>55</v>
      </c>
      <c r="G576" s="78" t="s">
        <v>56</v>
      </c>
      <c r="H576" s="78" t="s">
        <v>57</v>
      </c>
      <c r="I576" s="78" t="s">
        <v>58</v>
      </c>
      <c r="J576" s="86" t="s">
        <v>286</v>
      </c>
      <c r="K576" s="78" t="s">
        <v>60</v>
      </c>
      <c r="L576" s="49">
        <v>1</v>
      </c>
      <c r="M576" s="49" t="s">
        <v>61</v>
      </c>
      <c r="N576" s="50" t="s">
        <v>74</v>
      </c>
      <c r="O576" s="51">
        <v>50001</v>
      </c>
      <c r="P576" s="51">
        <v>100000</v>
      </c>
      <c r="Q576" s="52" t="s">
        <v>634</v>
      </c>
      <c r="R576" s="53">
        <v>383850</v>
      </c>
      <c r="S576" s="54">
        <v>3.9</v>
      </c>
      <c r="T576" s="55" t="s">
        <v>627</v>
      </c>
      <c r="U576" s="55" t="s">
        <v>65</v>
      </c>
      <c r="V576" s="80"/>
      <c r="W576" s="80"/>
      <c r="X576" s="83"/>
      <c r="AC576" s="16"/>
      <c r="AD576" s="16"/>
      <c r="AE576" s="16"/>
      <c r="AF576" s="16"/>
      <c r="AG576" s="16"/>
      <c r="BD576" s="17"/>
      <c r="BE576" s="17"/>
      <c r="BF576" s="17"/>
    </row>
    <row r="577" spans="1:59" ht="18.75">
      <c r="A577" s="26"/>
      <c r="B577" s="33"/>
      <c r="C577" s="77" t="s">
        <v>628</v>
      </c>
      <c r="D577" s="78" t="s">
        <v>559</v>
      </c>
      <c r="E577" s="78" t="s">
        <v>559</v>
      </c>
      <c r="F577" s="78" t="s">
        <v>55</v>
      </c>
      <c r="G577" s="78" t="s">
        <v>56</v>
      </c>
      <c r="H577" s="78" t="s">
        <v>57</v>
      </c>
      <c r="I577" s="78" t="s">
        <v>58</v>
      </c>
      <c r="J577" s="86" t="s">
        <v>286</v>
      </c>
      <c r="K577" s="78" t="s">
        <v>60</v>
      </c>
      <c r="L577" s="49">
        <v>1</v>
      </c>
      <c r="M577" s="49" t="s">
        <v>61</v>
      </c>
      <c r="N577" s="50" t="s">
        <v>76</v>
      </c>
      <c r="O577" s="51">
        <v>100001</v>
      </c>
      <c r="P577" s="51">
        <v>9999999999</v>
      </c>
      <c r="Q577" s="52" t="s">
        <v>635</v>
      </c>
      <c r="R577" s="53">
        <v>578850</v>
      </c>
      <c r="S577" s="54">
        <v>3.6</v>
      </c>
      <c r="T577" s="55" t="s">
        <v>627</v>
      </c>
      <c r="U577" s="55" t="s">
        <v>65</v>
      </c>
      <c r="V577" s="81"/>
      <c r="W577" s="81"/>
      <c r="X577" s="84"/>
      <c r="AC577" s="16"/>
      <c r="AD577" s="16"/>
      <c r="AE577" s="16"/>
      <c r="AF577" s="16"/>
      <c r="AG577" s="16"/>
      <c r="BD577" s="17"/>
      <c r="BE577" s="17"/>
      <c r="BF577" s="17"/>
    </row>
    <row r="578" spans="1:59" ht="18.75">
      <c r="B578" s="30"/>
      <c r="BD578" s="17"/>
      <c r="BE578" s="17"/>
      <c r="BF578" s="17"/>
      <c r="BG578" s="31"/>
    </row>
    <row r="579" spans="1:59" ht="20.25">
      <c r="A579" s="26"/>
      <c r="B579" s="41" t="s">
        <v>636</v>
      </c>
      <c r="C579" s="35"/>
      <c r="D579" s="42"/>
      <c r="E579" s="42"/>
      <c r="F579" s="42"/>
      <c r="G579" s="42"/>
      <c r="H579" s="42"/>
      <c r="I579" s="42"/>
      <c r="J579" s="43"/>
      <c r="K579" s="42"/>
      <c r="L579" s="42"/>
      <c r="M579" s="42"/>
      <c r="N579" s="42"/>
      <c r="O579" s="42"/>
      <c r="P579" s="42"/>
      <c r="Q579" s="42"/>
      <c r="R579" s="44"/>
      <c r="S579" s="44"/>
      <c r="T579" s="44"/>
      <c r="U579" s="36"/>
      <c r="V579" s="35"/>
      <c r="W579" s="35"/>
      <c r="X579" s="30"/>
      <c r="AC579" s="16"/>
      <c r="AD579" s="16"/>
      <c r="AE579" s="16"/>
      <c r="AF579" s="16"/>
      <c r="AG579" s="16"/>
      <c r="BD579" s="17"/>
      <c r="BE579" s="17"/>
      <c r="BF579" s="17"/>
      <c r="BG579" s="31"/>
    </row>
    <row r="580" spans="1:59" ht="18.75">
      <c r="A580" s="26"/>
      <c r="B580" s="45" t="s">
        <v>637</v>
      </c>
      <c r="C580" s="34"/>
      <c r="D580" s="34"/>
      <c r="E580" s="35"/>
      <c r="F580" s="35"/>
      <c r="G580" s="35"/>
      <c r="H580" s="35"/>
      <c r="I580" s="35"/>
      <c r="J580" s="35"/>
      <c r="K580" s="35"/>
      <c r="L580" s="35"/>
      <c r="M580" s="35"/>
      <c r="N580" s="35"/>
      <c r="O580" s="35"/>
      <c r="P580" s="35"/>
      <c r="Q580" s="35"/>
      <c r="R580" s="36"/>
      <c r="S580" s="36"/>
      <c r="T580" s="36"/>
      <c r="U580" s="36"/>
      <c r="V580" s="35"/>
      <c r="W580" s="35"/>
      <c r="X580" s="30"/>
      <c r="AC580" s="16"/>
      <c r="AD580" s="16"/>
      <c r="AE580" s="16"/>
      <c r="AF580" s="16"/>
      <c r="AG580" s="16"/>
      <c r="BD580" s="17"/>
      <c r="BE580" s="17"/>
      <c r="BF580" s="17"/>
    </row>
    <row r="581" spans="1:59" ht="18.75">
      <c r="A581" s="26"/>
      <c r="B581" s="45"/>
      <c r="C581" s="34"/>
      <c r="D581" s="34"/>
      <c r="E581" s="35"/>
      <c r="F581" s="35"/>
      <c r="G581" s="35"/>
      <c r="H581" s="35"/>
      <c r="I581" s="35"/>
      <c r="J581" s="35"/>
      <c r="K581" s="35"/>
      <c r="L581" s="35"/>
      <c r="M581" s="35"/>
      <c r="N581" s="35"/>
      <c r="O581" s="35"/>
      <c r="P581" s="35"/>
      <c r="Q581" s="35"/>
      <c r="R581" s="36"/>
      <c r="S581" s="36"/>
      <c r="T581" s="36"/>
      <c r="U581" s="36"/>
      <c r="V581" s="35"/>
      <c r="W581" s="35"/>
      <c r="X581" s="30"/>
      <c r="AC581" s="16"/>
      <c r="AD581" s="16"/>
      <c r="AE581" s="16"/>
      <c r="AF581" s="16"/>
      <c r="AG581" s="16"/>
      <c r="BD581" s="17"/>
      <c r="BE581" s="17"/>
      <c r="BF581" s="17"/>
    </row>
    <row r="582" spans="1:59" ht="18.75">
      <c r="B582" s="30"/>
      <c r="BD582" s="17"/>
      <c r="BE582" s="17"/>
      <c r="BF582" s="17"/>
      <c r="BG582" s="31"/>
    </row>
    <row r="583" spans="1:59" ht="15.95" customHeight="1">
      <c r="A583" s="26"/>
      <c r="B583" s="33"/>
      <c r="C583" s="77" t="s">
        <v>638</v>
      </c>
      <c r="D583" s="78" t="s">
        <v>559</v>
      </c>
      <c r="E583" s="78" t="s">
        <v>559</v>
      </c>
      <c r="F583" s="78" t="s">
        <v>55</v>
      </c>
      <c r="G583" s="78" t="s">
        <v>56</v>
      </c>
      <c r="H583" s="78" t="s">
        <v>57</v>
      </c>
      <c r="I583" s="78" t="s">
        <v>58</v>
      </c>
      <c r="J583" s="85" t="s">
        <v>286</v>
      </c>
      <c r="K583" s="78" t="s">
        <v>60</v>
      </c>
      <c r="L583" s="49">
        <v>1</v>
      </c>
      <c r="M583" s="49" t="s">
        <v>61</v>
      </c>
      <c r="N583" s="50" t="s">
        <v>62</v>
      </c>
      <c r="O583" s="50">
        <v>300</v>
      </c>
      <c r="P583" s="51">
        <v>1000</v>
      </c>
      <c r="Q583" s="52" t="s">
        <v>629</v>
      </c>
      <c r="R583" s="53">
        <v>0</v>
      </c>
      <c r="S583" s="54">
        <v>41.25</v>
      </c>
      <c r="T583" s="55" t="s">
        <v>637</v>
      </c>
      <c r="U583" s="55" t="s">
        <v>65</v>
      </c>
      <c r="V583" s="79"/>
      <c r="W583" s="79"/>
      <c r="X583" s="82"/>
      <c r="AC583" s="16"/>
      <c r="AD583" s="16"/>
      <c r="AE583" s="16"/>
      <c r="AF583" s="16"/>
      <c r="AG583" s="16"/>
      <c r="BD583" s="17"/>
      <c r="BE583" s="17"/>
      <c r="BF583" s="17"/>
    </row>
    <row r="584" spans="1:59" ht="18.75">
      <c r="A584" s="26"/>
      <c r="B584" s="33"/>
      <c r="C584" s="77" t="s">
        <v>638</v>
      </c>
      <c r="D584" s="78" t="s">
        <v>559</v>
      </c>
      <c r="E584" s="78" t="s">
        <v>559</v>
      </c>
      <c r="F584" s="78" t="s">
        <v>55</v>
      </c>
      <c r="G584" s="78" t="s">
        <v>56</v>
      </c>
      <c r="H584" s="78" t="s">
        <v>57</v>
      </c>
      <c r="I584" s="78" t="s">
        <v>58</v>
      </c>
      <c r="J584" s="86" t="s">
        <v>286</v>
      </c>
      <c r="K584" s="78" t="s">
        <v>60</v>
      </c>
      <c r="L584" s="49">
        <v>1</v>
      </c>
      <c r="M584" s="49" t="s">
        <v>61</v>
      </c>
      <c r="N584" s="50" t="s">
        <v>66</v>
      </c>
      <c r="O584" s="51">
        <v>1001</v>
      </c>
      <c r="P584" s="51">
        <v>5000</v>
      </c>
      <c r="Q584" s="52" t="s">
        <v>630</v>
      </c>
      <c r="R584" s="53">
        <v>41250</v>
      </c>
      <c r="S584" s="54">
        <v>20.399999999999999</v>
      </c>
      <c r="T584" s="55" t="s">
        <v>637</v>
      </c>
      <c r="U584" s="55" t="s">
        <v>65</v>
      </c>
      <c r="V584" s="80"/>
      <c r="W584" s="80"/>
      <c r="X584" s="83"/>
      <c r="AC584" s="16"/>
      <c r="AD584" s="16"/>
      <c r="AE584" s="16"/>
      <c r="AF584" s="16"/>
      <c r="AG584" s="16"/>
      <c r="BD584" s="17"/>
      <c r="BE584" s="17"/>
      <c r="BF584" s="17"/>
    </row>
    <row r="585" spans="1:59" ht="18.75">
      <c r="A585" s="26"/>
      <c r="B585" s="33"/>
      <c r="C585" s="77" t="s">
        <v>638</v>
      </c>
      <c r="D585" s="78" t="s">
        <v>559</v>
      </c>
      <c r="E585" s="78" t="s">
        <v>559</v>
      </c>
      <c r="F585" s="78" t="s">
        <v>55</v>
      </c>
      <c r="G585" s="78" t="s">
        <v>56</v>
      </c>
      <c r="H585" s="78" t="s">
        <v>57</v>
      </c>
      <c r="I585" s="78" t="s">
        <v>58</v>
      </c>
      <c r="J585" s="86" t="s">
        <v>286</v>
      </c>
      <c r="K585" s="78" t="s">
        <v>60</v>
      </c>
      <c r="L585" s="49">
        <v>1</v>
      </c>
      <c r="M585" s="49" t="s">
        <v>61</v>
      </c>
      <c r="N585" s="50" t="s">
        <v>68</v>
      </c>
      <c r="O585" s="51">
        <v>5001</v>
      </c>
      <c r="P585" s="51">
        <v>10000</v>
      </c>
      <c r="Q585" s="52" t="s">
        <v>631</v>
      </c>
      <c r="R585" s="53">
        <v>122850</v>
      </c>
      <c r="S585" s="54">
        <v>12</v>
      </c>
      <c r="T585" s="55" t="s">
        <v>637</v>
      </c>
      <c r="U585" s="55" t="s">
        <v>65</v>
      </c>
      <c r="V585" s="80"/>
      <c r="W585" s="80"/>
      <c r="X585" s="83"/>
      <c r="AC585" s="16"/>
      <c r="AD585" s="16"/>
      <c r="AE585" s="16"/>
      <c r="AF585" s="16"/>
      <c r="AG585" s="16"/>
      <c r="BD585" s="17"/>
      <c r="BE585" s="17"/>
      <c r="BF585" s="17"/>
    </row>
    <row r="586" spans="1:59" ht="18.75">
      <c r="A586" s="26"/>
      <c r="B586" s="33"/>
      <c r="C586" s="77" t="s">
        <v>638</v>
      </c>
      <c r="D586" s="78" t="s">
        <v>559</v>
      </c>
      <c r="E586" s="78" t="s">
        <v>559</v>
      </c>
      <c r="F586" s="78" t="s">
        <v>55</v>
      </c>
      <c r="G586" s="78" t="s">
        <v>56</v>
      </c>
      <c r="H586" s="78" t="s">
        <v>57</v>
      </c>
      <c r="I586" s="78" t="s">
        <v>58</v>
      </c>
      <c r="J586" s="86" t="s">
        <v>286</v>
      </c>
      <c r="K586" s="78" t="s">
        <v>60</v>
      </c>
      <c r="L586" s="49">
        <v>1</v>
      </c>
      <c r="M586" s="49" t="s">
        <v>61</v>
      </c>
      <c r="N586" s="50" t="s">
        <v>70</v>
      </c>
      <c r="O586" s="51">
        <v>10001</v>
      </c>
      <c r="P586" s="51">
        <v>20000</v>
      </c>
      <c r="Q586" s="52" t="s">
        <v>632</v>
      </c>
      <c r="R586" s="53">
        <v>182850</v>
      </c>
      <c r="S586" s="54">
        <v>6.6</v>
      </c>
      <c r="T586" s="55" t="s">
        <v>637</v>
      </c>
      <c r="U586" s="55" t="s">
        <v>65</v>
      </c>
      <c r="V586" s="80"/>
      <c r="W586" s="80"/>
      <c r="X586" s="83"/>
      <c r="AC586" s="16"/>
      <c r="AD586" s="16"/>
      <c r="AE586" s="16"/>
      <c r="AF586" s="16"/>
      <c r="AG586" s="16"/>
      <c r="BD586" s="17"/>
      <c r="BE586" s="17"/>
      <c r="BF586" s="17"/>
    </row>
    <row r="587" spans="1:59" ht="18.75">
      <c r="A587" s="26"/>
      <c r="B587" s="33"/>
      <c r="C587" s="77" t="s">
        <v>638</v>
      </c>
      <c r="D587" s="78" t="s">
        <v>559</v>
      </c>
      <c r="E587" s="78" t="s">
        <v>559</v>
      </c>
      <c r="F587" s="78" t="s">
        <v>55</v>
      </c>
      <c r="G587" s="78" t="s">
        <v>56</v>
      </c>
      <c r="H587" s="78" t="s">
        <v>57</v>
      </c>
      <c r="I587" s="78" t="s">
        <v>58</v>
      </c>
      <c r="J587" s="86" t="s">
        <v>286</v>
      </c>
      <c r="K587" s="78" t="s">
        <v>60</v>
      </c>
      <c r="L587" s="49">
        <v>1</v>
      </c>
      <c r="M587" s="49" t="s">
        <v>61</v>
      </c>
      <c r="N587" s="50" t="s">
        <v>72</v>
      </c>
      <c r="O587" s="51">
        <v>20001</v>
      </c>
      <c r="P587" s="51">
        <v>50000</v>
      </c>
      <c r="Q587" s="52" t="s">
        <v>633</v>
      </c>
      <c r="R587" s="53">
        <v>248850</v>
      </c>
      <c r="S587" s="54">
        <v>4.5</v>
      </c>
      <c r="T587" s="55" t="s">
        <v>637</v>
      </c>
      <c r="U587" s="55" t="s">
        <v>65</v>
      </c>
      <c r="V587" s="80"/>
      <c r="W587" s="80"/>
      <c r="X587" s="83"/>
      <c r="AC587" s="16"/>
      <c r="AD587" s="16"/>
      <c r="AE587" s="16"/>
      <c r="AF587" s="16"/>
      <c r="AG587" s="16"/>
      <c r="BD587" s="17"/>
      <c r="BE587" s="17"/>
      <c r="BF587" s="17"/>
    </row>
    <row r="588" spans="1:59" ht="18.75">
      <c r="A588" s="26"/>
      <c r="B588" s="33"/>
      <c r="C588" s="77" t="s">
        <v>638</v>
      </c>
      <c r="D588" s="78" t="s">
        <v>559</v>
      </c>
      <c r="E588" s="78" t="s">
        <v>559</v>
      </c>
      <c r="F588" s="78" t="s">
        <v>55</v>
      </c>
      <c r="G588" s="78" t="s">
        <v>56</v>
      </c>
      <c r="H588" s="78" t="s">
        <v>57</v>
      </c>
      <c r="I588" s="78" t="s">
        <v>58</v>
      </c>
      <c r="J588" s="86" t="s">
        <v>286</v>
      </c>
      <c r="K588" s="78" t="s">
        <v>60</v>
      </c>
      <c r="L588" s="49">
        <v>1</v>
      </c>
      <c r="M588" s="49" t="s">
        <v>61</v>
      </c>
      <c r="N588" s="50" t="s">
        <v>74</v>
      </c>
      <c r="O588" s="51">
        <v>50001</v>
      </c>
      <c r="P588" s="51">
        <v>100000</v>
      </c>
      <c r="Q588" s="52" t="s">
        <v>634</v>
      </c>
      <c r="R588" s="53">
        <v>383850</v>
      </c>
      <c r="S588" s="54">
        <v>3.9</v>
      </c>
      <c r="T588" s="55" t="s">
        <v>637</v>
      </c>
      <c r="U588" s="55" t="s">
        <v>65</v>
      </c>
      <c r="V588" s="80"/>
      <c r="W588" s="80"/>
      <c r="X588" s="83"/>
      <c r="AC588" s="16"/>
      <c r="AD588" s="16"/>
      <c r="AE588" s="16"/>
      <c r="AF588" s="16"/>
      <c r="AG588" s="16"/>
      <c r="BD588" s="17"/>
      <c r="BE588" s="17"/>
      <c r="BF588" s="17"/>
    </row>
    <row r="589" spans="1:59" ht="18.75">
      <c r="A589" s="26"/>
      <c r="B589" s="33"/>
      <c r="C589" s="77" t="s">
        <v>638</v>
      </c>
      <c r="D589" s="78" t="s">
        <v>559</v>
      </c>
      <c r="E589" s="78" t="s">
        <v>559</v>
      </c>
      <c r="F589" s="78" t="s">
        <v>55</v>
      </c>
      <c r="G589" s="78" t="s">
        <v>56</v>
      </c>
      <c r="H589" s="78" t="s">
        <v>57</v>
      </c>
      <c r="I589" s="78" t="s">
        <v>58</v>
      </c>
      <c r="J589" s="86" t="s">
        <v>286</v>
      </c>
      <c r="K589" s="78" t="s">
        <v>60</v>
      </c>
      <c r="L589" s="49">
        <v>1</v>
      </c>
      <c r="M589" s="49" t="s">
        <v>61</v>
      </c>
      <c r="N589" s="50" t="s">
        <v>76</v>
      </c>
      <c r="O589" s="51">
        <v>100001</v>
      </c>
      <c r="P589" s="51">
        <v>9999999999</v>
      </c>
      <c r="Q589" s="52" t="s">
        <v>635</v>
      </c>
      <c r="R589" s="53">
        <v>578850</v>
      </c>
      <c r="S589" s="54">
        <v>3.6</v>
      </c>
      <c r="T589" s="55" t="s">
        <v>637</v>
      </c>
      <c r="U589" s="55" t="s">
        <v>65</v>
      </c>
      <c r="V589" s="81"/>
      <c r="W589" s="81"/>
      <c r="X589" s="84"/>
      <c r="AC589" s="16"/>
      <c r="AD589" s="16"/>
      <c r="AE589" s="16"/>
      <c r="AF589" s="16"/>
      <c r="AG589" s="16"/>
      <c r="BD589" s="17"/>
      <c r="BE589" s="17"/>
      <c r="BF589" s="17"/>
    </row>
    <row r="590" spans="1:59" ht="18.75">
      <c r="B590" s="30"/>
      <c r="BD590" s="17"/>
      <c r="BE590" s="17"/>
      <c r="BF590" s="17"/>
      <c r="BG590" s="31"/>
    </row>
    <row r="591" spans="1:59" ht="20.25">
      <c r="A591" s="26"/>
      <c r="B591" s="41" t="s">
        <v>639</v>
      </c>
      <c r="C591" s="35"/>
      <c r="D591" s="42"/>
      <c r="E591" s="42"/>
      <c r="F591" s="42"/>
      <c r="G591" s="42"/>
      <c r="H591" s="42"/>
      <c r="I591" s="42"/>
      <c r="J591" s="43"/>
      <c r="K591" s="42"/>
      <c r="L591" s="42"/>
      <c r="M591" s="42"/>
      <c r="N591" s="42"/>
      <c r="O591" s="42"/>
      <c r="P591" s="42"/>
      <c r="Q591" s="42"/>
      <c r="R591" s="44"/>
      <c r="S591" s="44"/>
      <c r="T591" s="44"/>
      <c r="U591" s="36"/>
      <c r="V591" s="35"/>
      <c r="W591" s="35"/>
      <c r="X591" s="30"/>
      <c r="AC591" s="16"/>
      <c r="AD591" s="16"/>
      <c r="AE591" s="16"/>
      <c r="AF591" s="16"/>
      <c r="AG591" s="16"/>
      <c r="BD591" s="17"/>
      <c r="BE591" s="17"/>
      <c r="BF591" s="17"/>
      <c r="BG591" s="31"/>
    </row>
    <row r="592" spans="1:59" ht="18.75">
      <c r="A592" s="26"/>
      <c r="B592" s="45" t="s">
        <v>640</v>
      </c>
      <c r="C592" s="34"/>
      <c r="D592" s="34"/>
      <c r="E592" s="35"/>
      <c r="F592" s="35"/>
      <c r="G592" s="35"/>
      <c r="H592" s="35"/>
      <c r="I592" s="35"/>
      <c r="J592" s="35"/>
      <c r="K592" s="35"/>
      <c r="L592" s="35"/>
      <c r="M592" s="35"/>
      <c r="N592" s="35"/>
      <c r="O592" s="35"/>
      <c r="P592" s="35"/>
      <c r="Q592" s="35"/>
      <c r="R592" s="36"/>
      <c r="S592" s="36"/>
      <c r="T592" s="36"/>
      <c r="U592" s="36"/>
      <c r="V592" s="35"/>
      <c r="W592" s="35"/>
      <c r="X592" s="30"/>
      <c r="AC592" s="16"/>
      <c r="AD592" s="16"/>
      <c r="AE592" s="16"/>
      <c r="AF592" s="16"/>
      <c r="AG592" s="16"/>
      <c r="BD592" s="17"/>
      <c r="BE592" s="17"/>
      <c r="BF592" s="17"/>
    </row>
    <row r="593" spans="1:59" ht="18.75">
      <c r="A593" s="26"/>
      <c r="B593" s="45"/>
      <c r="C593" s="34"/>
      <c r="D593" s="34"/>
      <c r="E593" s="35"/>
      <c r="F593" s="35"/>
      <c r="G593" s="35"/>
      <c r="H593" s="35"/>
      <c r="I593" s="35"/>
      <c r="J593" s="35"/>
      <c r="K593" s="35"/>
      <c r="L593" s="35"/>
      <c r="M593" s="35"/>
      <c r="N593" s="35"/>
      <c r="O593" s="35"/>
      <c r="P593" s="35"/>
      <c r="Q593" s="35"/>
      <c r="R593" s="36"/>
      <c r="S593" s="36"/>
      <c r="T593" s="36"/>
      <c r="U593" s="36"/>
      <c r="V593" s="35"/>
      <c r="W593" s="35"/>
      <c r="X593" s="30"/>
      <c r="AC593" s="16"/>
      <c r="AD593" s="16"/>
      <c r="AE593" s="16"/>
      <c r="AF593" s="16"/>
      <c r="AG593" s="16"/>
      <c r="BD593" s="17"/>
      <c r="BE593" s="17"/>
      <c r="BF593" s="17"/>
    </row>
    <row r="594" spans="1:59" ht="18.75">
      <c r="B594" s="30"/>
      <c r="BD594" s="17"/>
      <c r="BE594" s="17"/>
      <c r="BF594" s="17"/>
      <c r="BG594" s="31"/>
    </row>
    <row r="595" spans="1:59" ht="15.95" customHeight="1">
      <c r="A595" s="26"/>
      <c r="B595" s="33"/>
      <c r="C595" s="77" t="s">
        <v>641</v>
      </c>
      <c r="D595" s="78" t="s">
        <v>642</v>
      </c>
      <c r="E595" s="78" t="s">
        <v>559</v>
      </c>
      <c r="F595" s="78" t="s">
        <v>55</v>
      </c>
      <c r="G595" s="78" t="s">
        <v>56</v>
      </c>
      <c r="H595" s="78" t="s">
        <v>57</v>
      </c>
      <c r="I595" s="78" t="s">
        <v>58</v>
      </c>
      <c r="J595" s="85" t="s">
        <v>286</v>
      </c>
      <c r="K595" s="78" t="s">
        <v>299</v>
      </c>
      <c r="L595" s="49">
        <v>1</v>
      </c>
      <c r="M595" s="49" t="s">
        <v>61</v>
      </c>
      <c r="N595" s="50" t="s">
        <v>62</v>
      </c>
      <c r="O595" s="50">
        <v>300</v>
      </c>
      <c r="P595" s="51">
        <v>1000</v>
      </c>
      <c r="Q595" s="52" t="s">
        <v>629</v>
      </c>
      <c r="R595" s="53">
        <v>0</v>
      </c>
      <c r="S595" s="54">
        <v>41.25</v>
      </c>
      <c r="T595" s="55" t="s">
        <v>640</v>
      </c>
      <c r="U595" s="55" t="s">
        <v>65</v>
      </c>
      <c r="V595" s="79"/>
      <c r="W595" s="79"/>
      <c r="X595" s="82"/>
      <c r="AC595" s="16"/>
      <c r="AD595" s="16"/>
      <c r="AE595" s="16"/>
      <c r="AF595" s="16"/>
      <c r="AG595" s="16"/>
      <c r="BD595" s="17"/>
      <c r="BE595" s="17"/>
      <c r="BF595" s="17"/>
    </row>
    <row r="596" spans="1:59" ht="18.75">
      <c r="A596" s="26"/>
      <c r="B596" s="33"/>
      <c r="C596" s="77" t="s">
        <v>641</v>
      </c>
      <c r="D596" s="78" t="s">
        <v>642</v>
      </c>
      <c r="E596" s="78" t="s">
        <v>559</v>
      </c>
      <c r="F596" s="78" t="s">
        <v>55</v>
      </c>
      <c r="G596" s="78" t="s">
        <v>56</v>
      </c>
      <c r="H596" s="78" t="s">
        <v>57</v>
      </c>
      <c r="I596" s="78" t="s">
        <v>58</v>
      </c>
      <c r="J596" s="86" t="s">
        <v>286</v>
      </c>
      <c r="K596" s="78" t="s">
        <v>299</v>
      </c>
      <c r="L596" s="49">
        <v>1</v>
      </c>
      <c r="M596" s="49" t="s">
        <v>61</v>
      </c>
      <c r="N596" s="50" t="s">
        <v>66</v>
      </c>
      <c r="O596" s="51">
        <v>1001</v>
      </c>
      <c r="P596" s="51">
        <v>5000</v>
      </c>
      <c r="Q596" s="52" t="s">
        <v>630</v>
      </c>
      <c r="R596" s="53">
        <v>41250</v>
      </c>
      <c r="S596" s="54">
        <v>20.399999999999999</v>
      </c>
      <c r="T596" s="55" t="s">
        <v>640</v>
      </c>
      <c r="U596" s="55" t="s">
        <v>65</v>
      </c>
      <c r="V596" s="80"/>
      <c r="W596" s="80"/>
      <c r="X596" s="83"/>
      <c r="AC596" s="16"/>
      <c r="AD596" s="16"/>
      <c r="AE596" s="16"/>
      <c r="AF596" s="16"/>
      <c r="AG596" s="16"/>
      <c r="BD596" s="17"/>
      <c r="BE596" s="17"/>
      <c r="BF596" s="17"/>
    </row>
    <row r="597" spans="1:59" ht="18.75">
      <c r="A597" s="26"/>
      <c r="B597" s="33"/>
      <c r="C597" s="77" t="s">
        <v>641</v>
      </c>
      <c r="D597" s="78" t="s">
        <v>642</v>
      </c>
      <c r="E597" s="78" t="s">
        <v>559</v>
      </c>
      <c r="F597" s="78" t="s">
        <v>55</v>
      </c>
      <c r="G597" s="78" t="s">
        <v>56</v>
      </c>
      <c r="H597" s="78" t="s">
        <v>57</v>
      </c>
      <c r="I597" s="78" t="s">
        <v>58</v>
      </c>
      <c r="J597" s="86" t="s">
        <v>286</v>
      </c>
      <c r="K597" s="78" t="s">
        <v>299</v>
      </c>
      <c r="L597" s="49">
        <v>1</v>
      </c>
      <c r="M597" s="49" t="s">
        <v>61</v>
      </c>
      <c r="N597" s="50" t="s">
        <v>68</v>
      </c>
      <c r="O597" s="51">
        <v>5001</v>
      </c>
      <c r="P597" s="51">
        <v>10000</v>
      </c>
      <c r="Q597" s="52" t="s">
        <v>631</v>
      </c>
      <c r="R597" s="53">
        <v>122850</v>
      </c>
      <c r="S597" s="54">
        <v>12</v>
      </c>
      <c r="T597" s="55" t="s">
        <v>640</v>
      </c>
      <c r="U597" s="55" t="s">
        <v>65</v>
      </c>
      <c r="V597" s="80"/>
      <c r="W597" s="80"/>
      <c r="X597" s="83"/>
      <c r="AC597" s="16"/>
      <c r="AD597" s="16"/>
      <c r="AE597" s="16"/>
      <c r="AF597" s="16"/>
      <c r="AG597" s="16"/>
      <c r="BD597" s="17"/>
      <c r="BE597" s="17"/>
      <c r="BF597" s="17"/>
    </row>
    <row r="598" spans="1:59" ht="18.75">
      <c r="A598" s="26"/>
      <c r="B598" s="33"/>
      <c r="C598" s="77" t="s">
        <v>641</v>
      </c>
      <c r="D598" s="78" t="s">
        <v>642</v>
      </c>
      <c r="E598" s="78" t="s">
        <v>559</v>
      </c>
      <c r="F598" s="78" t="s">
        <v>55</v>
      </c>
      <c r="G598" s="78" t="s">
        <v>56</v>
      </c>
      <c r="H598" s="78" t="s">
        <v>57</v>
      </c>
      <c r="I598" s="78" t="s">
        <v>58</v>
      </c>
      <c r="J598" s="86" t="s">
        <v>286</v>
      </c>
      <c r="K598" s="78" t="s">
        <v>299</v>
      </c>
      <c r="L598" s="49">
        <v>1</v>
      </c>
      <c r="M598" s="49" t="s">
        <v>61</v>
      </c>
      <c r="N598" s="50" t="s">
        <v>70</v>
      </c>
      <c r="O598" s="51">
        <v>10001</v>
      </c>
      <c r="P598" s="51">
        <v>20000</v>
      </c>
      <c r="Q598" s="52" t="s">
        <v>632</v>
      </c>
      <c r="R598" s="53">
        <v>182850</v>
      </c>
      <c r="S598" s="54">
        <v>6.6</v>
      </c>
      <c r="T598" s="55" t="s">
        <v>640</v>
      </c>
      <c r="U598" s="55" t="s">
        <v>65</v>
      </c>
      <c r="V598" s="80"/>
      <c r="W598" s="80"/>
      <c r="X598" s="83"/>
      <c r="AC598" s="16"/>
      <c r="AD598" s="16"/>
      <c r="AE598" s="16"/>
      <c r="AF598" s="16"/>
      <c r="AG598" s="16"/>
      <c r="BD598" s="17"/>
      <c r="BE598" s="17"/>
      <c r="BF598" s="17"/>
    </row>
    <row r="599" spans="1:59" ht="18.75">
      <c r="A599" s="26"/>
      <c r="B599" s="33"/>
      <c r="C599" s="77" t="s">
        <v>641</v>
      </c>
      <c r="D599" s="78" t="s">
        <v>642</v>
      </c>
      <c r="E599" s="78" t="s">
        <v>559</v>
      </c>
      <c r="F599" s="78" t="s">
        <v>55</v>
      </c>
      <c r="G599" s="78" t="s">
        <v>56</v>
      </c>
      <c r="H599" s="78" t="s">
        <v>57</v>
      </c>
      <c r="I599" s="78" t="s">
        <v>58</v>
      </c>
      <c r="J599" s="86" t="s">
        <v>286</v>
      </c>
      <c r="K599" s="78" t="s">
        <v>299</v>
      </c>
      <c r="L599" s="49">
        <v>1</v>
      </c>
      <c r="M599" s="49" t="s">
        <v>61</v>
      </c>
      <c r="N599" s="50" t="s">
        <v>72</v>
      </c>
      <c r="O599" s="51">
        <v>20001</v>
      </c>
      <c r="P599" s="51">
        <v>50000</v>
      </c>
      <c r="Q599" s="52" t="s">
        <v>633</v>
      </c>
      <c r="R599" s="53">
        <v>248850</v>
      </c>
      <c r="S599" s="54">
        <v>4.5</v>
      </c>
      <c r="T599" s="55" t="s">
        <v>640</v>
      </c>
      <c r="U599" s="55" t="s">
        <v>65</v>
      </c>
      <c r="V599" s="80"/>
      <c r="W599" s="80"/>
      <c r="X599" s="83"/>
      <c r="AC599" s="16"/>
      <c r="AD599" s="16"/>
      <c r="AE599" s="16"/>
      <c r="AF599" s="16"/>
      <c r="AG599" s="16"/>
      <c r="BD599" s="17"/>
      <c r="BE599" s="17"/>
      <c r="BF599" s="17"/>
    </row>
    <row r="600" spans="1:59" ht="18.75">
      <c r="A600" s="26"/>
      <c r="B600" s="33"/>
      <c r="C600" s="77" t="s">
        <v>641</v>
      </c>
      <c r="D600" s="78" t="s">
        <v>642</v>
      </c>
      <c r="E600" s="78" t="s">
        <v>559</v>
      </c>
      <c r="F600" s="78" t="s">
        <v>55</v>
      </c>
      <c r="G600" s="78" t="s">
        <v>56</v>
      </c>
      <c r="H600" s="78" t="s">
        <v>57</v>
      </c>
      <c r="I600" s="78" t="s">
        <v>58</v>
      </c>
      <c r="J600" s="86" t="s">
        <v>286</v>
      </c>
      <c r="K600" s="78" t="s">
        <v>299</v>
      </c>
      <c r="L600" s="49">
        <v>1</v>
      </c>
      <c r="M600" s="49" t="s">
        <v>61</v>
      </c>
      <c r="N600" s="50" t="s">
        <v>74</v>
      </c>
      <c r="O600" s="51">
        <v>50001</v>
      </c>
      <c r="P600" s="51">
        <v>100000</v>
      </c>
      <c r="Q600" s="52" t="s">
        <v>634</v>
      </c>
      <c r="R600" s="53">
        <v>383850</v>
      </c>
      <c r="S600" s="54">
        <v>3.9</v>
      </c>
      <c r="T600" s="55" t="s">
        <v>640</v>
      </c>
      <c r="U600" s="55" t="s">
        <v>65</v>
      </c>
      <c r="V600" s="80"/>
      <c r="W600" s="80"/>
      <c r="X600" s="83"/>
      <c r="AC600" s="16"/>
      <c r="AD600" s="16"/>
      <c r="AE600" s="16"/>
      <c r="AF600" s="16"/>
      <c r="AG600" s="16"/>
      <c r="BD600" s="17"/>
      <c r="BE600" s="17"/>
      <c r="BF600" s="17"/>
    </row>
    <row r="601" spans="1:59" ht="18.75">
      <c r="A601" s="26"/>
      <c r="B601" s="33"/>
      <c r="C601" s="77" t="s">
        <v>641</v>
      </c>
      <c r="D601" s="78" t="s">
        <v>642</v>
      </c>
      <c r="E601" s="78" t="s">
        <v>559</v>
      </c>
      <c r="F601" s="78" t="s">
        <v>55</v>
      </c>
      <c r="G601" s="78" t="s">
        <v>56</v>
      </c>
      <c r="H601" s="78" t="s">
        <v>57</v>
      </c>
      <c r="I601" s="78" t="s">
        <v>58</v>
      </c>
      <c r="J601" s="86" t="s">
        <v>286</v>
      </c>
      <c r="K601" s="78" t="s">
        <v>299</v>
      </c>
      <c r="L601" s="49">
        <v>1</v>
      </c>
      <c r="M601" s="49" t="s">
        <v>61</v>
      </c>
      <c r="N601" s="50" t="s">
        <v>76</v>
      </c>
      <c r="O601" s="51">
        <v>100001</v>
      </c>
      <c r="P601" s="51">
        <v>9999999999</v>
      </c>
      <c r="Q601" s="52" t="s">
        <v>635</v>
      </c>
      <c r="R601" s="53">
        <v>578850</v>
      </c>
      <c r="S601" s="54">
        <v>3.6</v>
      </c>
      <c r="T601" s="55" t="s">
        <v>640</v>
      </c>
      <c r="U601" s="55" t="s">
        <v>65</v>
      </c>
      <c r="V601" s="81"/>
      <c r="W601" s="81"/>
      <c r="X601" s="84"/>
      <c r="AC601" s="16"/>
      <c r="AD601" s="16"/>
      <c r="AE601" s="16"/>
      <c r="AF601" s="16"/>
      <c r="AG601" s="16"/>
      <c r="BD601" s="17"/>
      <c r="BE601" s="17"/>
      <c r="BF601" s="17"/>
    </row>
    <row r="602" spans="1:59" ht="18.75">
      <c r="B602" s="30"/>
      <c r="BD602" s="17"/>
      <c r="BE602" s="17"/>
      <c r="BF602" s="17"/>
      <c r="BG602" s="31"/>
    </row>
    <row r="603" spans="1:59" ht="20.25">
      <c r="A603" s="26"/>
      <c r="B603" s="41" t="s">
        <v>643</v>
      </c>
      <c r="C603" s="35"/>
      <c r="D603" s="42"/>
      <c r="E603" s="42"/>
      <c r="F603" s="42"/>
      <c r="G603" s="42"/>
      <c r="H603" s="42"/>
      <c r="I603" s="42"/>
      <c r="J603" s="43"/>
      <c r="K603" s="42"/>
      <c r="L603" s="42"/>
      <c r="M603" s="42"/>
      <c r="N603" s="42"/>
      <c r="O603" s="42"/>
      <c r="P603" s="42"/>
      <c r="Q603" s="42"/>
      <c r="R603" s="44"/>
      <c r="S603" s="44"/>
      <c r="T603" s="44"/>
      <c r="U603" s="36"/>
      <c r="V603" s="35"/>
      <c r="W603" s="35"/>
      <c r="X603" s="30"/>
      <c r="AC603" s="16"/>
      <c r="AD603" s="16"/>
      <c r="AE603" s="16"/>
      <c r="AF603" s="16"/>
      <c r="AG603" s="16"/>
      <c r="BD603" s="17"/>
      <c r="BE603" s="17"/>
      <c r="BF603" s="17"/>
      <c r="BG603" s="31"/>
    </row>
    <row r="604" spans="1:59" ht="18.75">
      <c r="A604" s="26"/>
      <c r="B604" s="45" t="s">
        <v>644</v>
      </c>
      <c r="C604" s="34"/>
      <c r="D604" s="34"/>
      <c r="E604" s="35"/>
      <c r="F604" s="35"/>
      <c r="G604" s="35"/>
      <c r="H604" s="35"/>
      <c r="I604" s="35"/>
      <c r="J604" s="35"/>
      <c r="K604" s="35"/>
      <c r="L604" s="35"/>
      <c r="M604" s="35"/>
      <c r="N604" s="35"/>
      <c r="O604" s="35"/>
      <c r="P604" s="35"/>
      <c r="Q604" s="35"/>
      <c r="R604" s="36"/>
      <c r="S604" s="36"/>
      <c r="T604" s="36"/>
      <c r="U604" s="36"/>
      <c r="V604" s="35"/>
      <c r="W604" s="35"/>
      <c r="X604" s="30"/>
      <c r="AC604" s="16"/>
      <c r="AD604" s="16"/>
      <c r="AE604" s="16"/>
      <c r="AF604" s="16"/>
      <c r="AG604" s="16"/>
      <c r="BD604" s="17"/>
      <c r="BE604" s="17"/>
      <c r="BF604" s="17"/>
    </row>
    <row r="605" spans="1:59" ht="18.75">
      <c r="A605" s="26"/>
      <c r="B605" s="45"/>
      <c r="C605" s="34"/>
      <c r="D605" s="34"/>
      <c r="E605" s="35"/>
      <c r="F605" s="35"/>
      <c r="G605" s="35"/>
      <c r="H605" s="35"/>
      <c r="I605" s="35"/>
      <c r="J605" s="35"/>
      <c r="K605" s="35"/>
      <c r="L605" s="35"/>
      <c r="M605" s="35"/>
      <c r="N605" s="35"/>
      <c r="O605" s="35"/>
      <c r="P605" s="35"/>
      <c r="Q605" s="35"/>
      <c r="R605" s="36"/>
      <c r="S605" s="36"/>
      <c r="T605" s="36"/>
      <c r="U605" s="36"/>
      <c r="V605" s="35"/>
      <c r="W605" s="35"/>
      <c r="X605" s="30"/>
      <c r="AC605" s="16"/>
      <c r="AD605" s="16"/>
      <c r="AE605" s="16"/>
      <c r="AF605" s="16"/>
      <c r="AG605" s="16"/>
      <c r="BD605" s="17"/>
      <c r="BE605" s="17"/>
      <c r="BF605" s="17"/>
    </row>
    <row r="606" spans="1:59" ht="18.75">
      <c r="B606" s="30"/>
      <c r="BD606" s="17"/>
      <c r="BE606" s="17"/>
      <c r="BF606" s="17"/>
      <c r="BG606" s="31"/>
    </row>
    <row r="607" spans="1:59" ht="15.95" customHeight="1">
      <c r="A607" s="26"/>
      <c r="B607" s="33"/>
      <c r="C607" s="77" t="s">
        <v>645</v>
      </c>
      <c r="D607" s="78" t="s">
        <v>642</v>
      </c>
      <c r="E607" s="78" t="s">
        <v>559</v>
      </c>
      <c r="F607" s="78" t="s">
        <v>55</v>
      </c>
      <c r="G607" s="78" t="s">
        <v>56</v>
      </c>
      <c r="H607" s="78" t="s">
        <v>57</v>
      </c>
      <c r="I607" s="78" t="s">
        <v>58</v>
      </c>
      <c r="J607" s="85" t="s">
        <v>286</v>
      </c>
      <c r="K607" s="78" t="s">
        <v>299</v>
      </c>
      <c r="L607" s="49">
        <v>1</v>
      </c>
      <c r="M607" s="49" t="s">
        <v>61</v>
      </c>
      <c r="N607" s="50" t="s">
        <v>62</v>
      </c>
      <c r="O607" s="50">
        <v>300</v>
      </c>
      <c r="P607" s="51">
        <v>1000</v>
      </c>
      <c r="Q607" s="52" t="s">
        <v>629</v>
      </c>
      <c r="R607" s="53">
        <v>0</v>
      </c>
      <c r="S607" s="54">
        <v>41.25</v>
      </c>
      <c r="T607" s="55" t="s">
        <v>644</v>
      </c>
      <c r="U607" s="55" t="s">
        <v>65</v>
      </c>
      <c r="V607" s="79"/>
      <c r="W607" s="79"/>
      <c r="X607" s="82"/>
      <c r="AC607" s="16"/>
      <c r="AD607" s="16"/>
      <c r="AE607" s="16"/>
      <c r="AF607" s="16"/>
      <c r="AG607" s="16"/>
      <c r="BD607" s="17"/>
      <c r="BE607" s="17"/>
      <c r="BF607" s="17"/>
    </row>
    <row r="608" spans="1:59" ht="18.75">
      <c r="A608" s="26"/>
      <c r="B608" s="33"/>
      <c r="C608" s="77" t="s">
        <v>645</v>
      </c>
      <c r="D608" s="78" t="s">
        <v>642</v>
      </c>
      <c r="E608" s="78" t="s">
        <v>559</v>
      </c>
      <c r="F608" s="78" t="s">
        <v>55</v>
      </c>
      <c r="G608" s="78" t="s">
        <v>56</v>
      </c>
      <c r="H608" s="78" t="s">
        <v>57</v>
      </c>
      <c r="I608" s="78" t="s">
        <v>58</v>
      </c>
      <c r="J608" s="86" t="s">
        <v>286</v>
      </c>
      <c r="K608" s="78" t="s">
        <v>299</v>
      </c>
      <c r="L608" s="49">
        <v>1</v>
      </c>
      <c r="M608" s="49" t="s">
        <v>61</v>
      </c>
      <c r="N608" s="50" t="s">
        <v>66</v>
      </c>
      <c r="O608" s="51">
        <v>1001</v>
      </c>
      <c r="P608" s="51">
        <v>5000</v>
      </c>
      <c r="Q608" s="52" t="s">
        <v>630</v>
      </c>
      <c r="R608" s="53">
        <v>41250</v>
      </c>
      <c r="S608" s="54">
        <v>20.399999999999999</v>
      </c>
      <c r="T608" s="55" t="s">
        <v>644</v>
      </c>
      <c r="U608" s="55" t="s">
        <v>65</v>
      </c>
      <c r="V608" s="80"/>
      <c r="W608" s="80"/>
      <c r="X608" s="83"/>
      <c r="AC608" s="16"/>
      <c r="AD608" s="16"/>
      <c r="AE608" s="16"/>
      <c r="AF608" s="16"/>
      <c r="AG608" s="16"/>
      <c r="BD608" s="17"/>
      <c r="BE608" s="17"/>
      <c r="BF608" s="17"/>
    </row>
    <row r="609" spans="1:59" ht="18.75">
      <c r="A609" s="26"/>
      <c r="B609" s="33"/>
      <c r="C609" s="77" t="s">
        <v>645</v>
      </c>
      <c r="D609" s="78" t="s">
        <v>642</v>
      </c>
      <c r="E609" s="78" t="s">
        <v>559</v>
      </c>
      <c r="F609" s="78" t="s">
        <v>55</v>
      </c>
      <c r="G609" s="78" t="s">
        <v>56</v>
      </c>
      <c r="H609" s="78" t="s">
        <v>57</v>
      </c>
      <c r="I609" s="78" t="s">
        <v>58</v>
      </c>
      <c r="J609" s="86" t="s">
        <v>286</v>
      </c>
      <c r="K609" s="78" t="s">
        <v>299</v>
      </c>
      <c r="L609" s="49">
        <v>1</v>
      </c>
      <c r="M609" s="49" t="s">
        <v>61</v>
      </c>
      <c r="N609" s="50" t="s">
        <v>68</v>
      </c>
      <c r="O609" s="51">
        <v>5001</v>
      </c>
      <c r="P609" s="51">
        <v>10000</v>
      </c>
      <c r="Q609" s="52" t="s">
        <v>631</v>
      </c>
      <c r="R609" s="53">
        <v>122850</v>
      </c>
      <c r="S609" s="54">
        <v>12</v>
      </c>
      <c r="T609" s="55" t="s">
        <v>644</v>
      </c>
      <c r="U609" s="55" t="s">
        <v>65</v>
      </c>
      <c r="V609" s="80"/>
      <c r="W609" s="80"/>
      <c r="X609" s="83"/>
      <c r="AC609" s="16"/>
      <c r="AD609" s="16"/>
      <c r="AE609" s="16"/>
      <c r="AF609" s="16"/>
      <c r="AG609" s="16"/>
      <c r="BD609" s="17"/>
      <c r="BE609" s="17"/>
      <c r="BF609" s="17"/>
    </row>
    <row r="610" spans="1:59" ht="18.75">
      <c r="A610" s="26"/>
      <c r="B610" s="33"/>
      <c r="C610" s="77" t="s">
        <v>645</v>
      </c>
      <c r="D610" s="78" t="s">
        <v>642</v>
      </c>
      <c r="E610" s="78" t="s">
        <v>559</v>
      </c>
      <c r="F610" s="78" t="s">
        <v>55</v>
      </c>
      <c r="G610" s="78" t="s">
        <v>56</v>
      </c>
      <c r="H610" s="78" t="s">
        <v>57</v>
      </c>
      <c r="I610" s="78" t="s">
        <v>58</v>
      </c>
      <c r="J610" s="86" t="s">
        <v>286</v>
      </c>
      <c r="K610" s="78" t="s">
        <v>299</v>
      </c>
      <c r="L610" s="49">
        <v>1</v>
      </c>
      <c r="M610" s="49" t="s">
        <v>61</v>
      </c>
      <c r="N610" s="50" t="s">
        <v>70</v>
      </c>
      <c r="O610" s="51">
        <v>10001</v>
      </c>
      <c r="P610" s="51">
        <v>20000</v>
      </c>
      <c r="Q610" s="52" t="s">
        <v>632</v>
      </c>
      <c r="R610" s="53">
        <v>182850</v>
      </c>
      <c r="S610" s="54">
        <v>6.6</v>
      </c>
      <c r="T610" s="55" t="s">
        <v>644</v>
      </c>
      <c r="U610" s="55" t="s">
        <v>65</v>
      </c>
      <c r="V610" s="80"/>
      <c r="W610" s="80"/>
      <c r="X610" s="83"/>
      <c r="AC610" s="16"/>
      <c r="AD610" s="16"/>
      <c r="AE610" s="16"/>
      <c r="AF610" s="16"/>
      <c r="AG610" s="16"/>
      <c r="BD610" s="17"/>
      <c r="BE610" s="17"/>
      <c r="BF610" s="17"/>
    </row>
    <row r="611" spans="1:59" ht="18.75">
      <c r="A611" s="26"/>
      <c r="B611" s="33"/>
      <c r="C611" s="77" t="s">
        <v>645</v>
      </c>
      <c r="D611" s="78" t="s">
        <v>642</v>
      </c>
      <c r="E611" s="78" t="s">
        <v>559</v>
      </c>
      <c r="F611" s="78" t="s">
        <v>55</v>
      </c>
      <c r="G611" s="78" t="s">
        <v>56</v>
      </c>
      <c r="H611" s="78" t="s">
        <v>57</v>
      </c>
      <c r="I611" s="78" t="s">
        <v>58</v>
      </c>
      <c r="J611" s="86" t="s">
        <v>286</v>
      </c>
      <c r="K611" s="78" t="s">
        <v>299</v>
      </c>
      <c r="L611" s="49">
        <v>1</v>
      </c>
      <c r="M611" s="49" t="s">
        <v>61</v>
      </c>
      <c r="N611" s="50" t="s">
        <v>72</v>
      </c>
      <c r="O611" s="51">
        <v>20001</v>
      </c>
      <c r="P611" s="51">
        <v>50000</v>
      </c>
      <c r="Q611" s="52" t="s">
        <v>633</v>
      </c>
      <c r="R611" s="53">
        <v>248850</v>
      </c>
      <c r="S611" s="54">
        <v>4.5</v>
      </c>
      <c r="T611" s="55" t="s">
        <v>644</v>
      </c>
      <c r="U611" s="55" t="s">
        <v>65</v>
      </c>
      <c r="V611" s="80"/>
      <c r="W611" s="80"/>
      <c r="X611" s="83"/>
      <c r="AC611" s="16"/>
      <c r="AD611" s="16"/>
      <c r="AE611" s="16"/>
      <c r="AF611" s="16"/>
      <c r="AG611" s="16"/>
      <c r="BD611" s="17"/>
      <c r="BE611" s="17"/>
      <c r="BF611" s="17"/>
    </row>
    <row r="612" spans="1:59" ht="18.75">
      <c r="A612" s="26"/>
      <c r="B612" s="33"/>
      <c r="C612" s="77" t="s">
        <v>645</v>
      </c>
      <c r="D612" s="78" t="s">
        <v>642</v>
      </c>
      <c r="E612" s="78" t="s">
        <v>559</v>
      </c>
      <c r="F612" s="78" t="s">
        <v>55</v>
      </c>
      <c r="G612" s="78" t="s">
        <v>56</v>
      </c>
      <c r="H612" s="78" t="s">
        <v>57</v>
      </c>
      <c r="I612" s="78" t="s">
        <v>58</v>
      </c>
      <c r="J612" s="86" t="s">
        <v>286</v>
      </c>
      <c r="K612" s="78" t="s">
        <v>299</v>
      </c>
      <c r="L612" s="49">
        <v>1</v>
      </c>
      <c r="M612" s="49" t="s">
        <v>61</v>
      </c>
      <c r="N612" s="50" t="s">
        <v>74</v>
      </c>
      <c r="O612" s="51">
        <v>50001</v>
      </c>
      <c r="P612" s="51">
        <v>100000</v>
      </c>
      <c r="Q612" s="52" t="s">
        <v>634</v>
      </c>
      <c r="R612" s="53">
        <v>383850</v>
      </c>
      <c r="S612" s="54">
        <v>3.9</v>
      </c>
      <c r="T612" s="55" t="s">
        <v>644</v>
      </c>
      <c r="U612" s="55" t="s">
        <v>65</v>
      </c>
      <c r="V612" s="80"/>
      <c r="W612" s="80"/>
      <c r="X612" s="83"/>
      <c r="AC612" s="16"/>
      <c r="AD612" s="16"/>
      <c r="AE612" s="16"/>
      <c r="AF612" s="16"/>
      <c r="AG612" s="16"/>
      <c r="BD612" s="17"/>
      <c r="BE612" s="17"/>
      <c r="BF612" s="17"/>
    </row>
    <row r="613" spans="1:59" ht="18.75">
      <c r="A613" s="26"/>
      <c r="B613" s="33"/>
      <c r="C613" s="77" t="s">
        <v>645</v>
      </c>
      <c r="D613" s="78" t="s">
        <v>642</v>
      </c>
      <c r="E613" s="78" t="s">
        <v>559</v>
      </c>
      <c r="F613" s="78" t="s">
        <v>55</v>
      </c>
      <c r="G613" s="78" t="s">
        <v>56</v>
      </c>
      <c r="H613" s="78" t="s">
        <v>57</v>
      </c>
      <c r="I613" s="78" t="s">
        <v>58</v>
      </c>
      <c r="J613" s="86" t="s">
        <v>286</v>
      </c>
      <c r="K613" s="78" t="s">
        <v>299</v>
      </c>
      <c r="L613" s="49">
        <v>1</v>
      </c>
      <c r="M613" s="49" t="s">
        <v>61</v>
      </c>
      <c r="N613" s="50" t="s">
        <v>76</v>
      </c>
      <c r="O613" s="51">
        <v>100001</v>
      </c>
      <c r="P613" s="51">
        <v>9999999999</v>
      </c>
      <c r="Q613" s="52" t="s">
        <v>635</v>
      </c>
      <c r="R613" s="53">
        <v>578850</v>
      </c>
      <c r="S613" s="54">
        <v>3.6</v>
      </c>
      <c r="T613" s="55" t="s">
        <v>644</v>
      </c>
      <c r="U613" s="55" t="s">
        <v>65</v>
      </c>
      <c r="V613" s="81"/>
      <c r="W613" s="81"/>
      <c r="X613" s="84"/>
      <c r="AC613" s="16"/>
      <c r="AD613" s="16"/>
      <c r="AE613" s="16"/>
      <c r="AF613" s="16"/>
      <c r="AG613" s="16"/>
      <c r="BD613" s="17"/>
      <c r="BE613" s="17"/>
      <c r="BF613" s="17"/>
    </row>
    <row r="614" spans="1:59" ht="18.75">
      <c r="B614" s="30"/>
      <c r="BD614" s="17"/>
      <c r="BE614" s="17"/>
      <c r="BF614" s="17"/>
      <c r="BG614" s="31"/>
    </row>
    <row r="615" spans="1:59" ht="27.75">
      <c r="A615" s="32" t="s">
        <v>569</v>
      </c>
      <c r="B615" s="33"/>
      <c r="C615" s="34"/>
      <c r="D615" s="34"/>
      <c r="E615" s="34"/>
      <c r="F615" s="34"/>
      <c r="G615" s="34"/>
      <c r="H615" s="34"/>
      <c r="I615" s="34"/>
      <c r="J615" s="34"/>
      <c r="K615" s="34"/>
      <c r="L615" s="35"/>
      <c r="M615" s="35"/>
      <c r="N615" s="35"/>
      <c r="O615" s="35"/>
      <c r="P615" s="35"/>
      <c r="Q615" s="35"/>
      <c r="R615" s="36"/>
      <c r="S615" s="36"/>
      <c r="T615" s="36"/>
      <c r="U615" s="36"/>
      <c r="V615" s="35"/>
      <c r="W615" s="35"/>
      <c r="X615" s="30"/>
      <c r="AC615" s="16"/>
      <c r="AD615" s="16"/>
      <c r="AE615" s="16"/>
      <c r="AF615" s="16"/>
      <c r="AG615" s="16"/>
      <c r="BD615" s="17"/>
      <c r="BE615" s="17"/>
      <c r="BF615" s="17"/>
    </row>
    <row r="616" spans="1:59" ht="18.75">
      <c r="A616" s="26"/>
      <c r="B616" s="33"/>
      <c r="C616" s="34"/>
      <c r="D616" s="34"/>
      <c r="E616" s="34"/>
      <c r="F616" s="34"/>
      <c r="G616" s="34"/>
      <c r="H616" s="34"/>
      <c r="I616" s="34"/>
      <c r="J616" s="34"/>
      <c r="K616" s="34"/>
      <c r="L616" s="35"/>
      <c r="M616" s="35"/>
      <c r="N616" s="37"/>
      <c r="O616" s="38"/>
      <c r="P616" s="38"/>
      <c r="Q616" s="35"/>
      <c r="R616" s="39"/>
      <c r="S616" s="39"/>
      <c r="T616" s="40"/>
      <c r="U616" s="36"/>
      <c r="V616" s="35"/>
      <c r="W616" s="35"/>
      <c r="X616" s="30"/>
      <c r="AC616" s="16"/>
      <c r="AD616" s="16"/>
      <c r="AE616" s="16"/>
      <c r="AF616" s="16"/>
      <c r="AG616" s="16"/>
      <c r="BD616" s="17"/>
      <c r="BE616" s="17"/>
      <c r="BF616" s="17"/>
    </row>
    <row r="617" spans="1:59" ht="20.25">
      <c r="A617" s="26"/>
      <c r="B617" s="41" t="s">
        <v>569</v>
      </c>
      <c r="C617" s="35"/>
      <c r="D617" s="42"/>
      <c r="E617" s="42"/>
      <c r="F617" s="42"/>
      <c r="G617" s="42"/>
      <c r="H617" s="42"/>
      <c r="I617" s="42"/>
      <c r="J617" s="43"/>
      <c r="K617" s="42"/>
      <c r="L617" s="42"/>
      <c r="M617" s="42"/>
      <c r="N617" s="42"/>
      <c r="O617" s="42"/>
      <c r="P617" s="42"/>
      <c r="Q617" s="42"/>
      <c r="R617" s="44"/>
      <c r="S617" s="44"/>
      <c r="T617" s="44"/>
      <c r="U617" s="36"/>
      <c r="V617" s="35"/>
      <c r="W617" s="35"/>
      <c r="X617" s="30"/>
      <c r="AC617" s="16"/>
      <c r="AD617" s="16"/>
      <c r="AE617" s="16"/>
      <c r="AF617" s="16"/>
      <c r="AG617" s="16"/>
      <c r="BD617" s="17"/>
      <c r="BE617" s="17"/>
      <c r="BF617" s="17"/>
    </row>
    <row r="618" spans="1:59" ht="18.75">
      <c r="A618" s="26"/>
      <c r="B618" s="45" t="s">
        <v>646</v>
      </c>
      <c r="C618" s="34"/>
      <c r="D618" s="34"/>
      <c r="E618" s="35"/>
      <c r="F618" s="35"/>
      <c r="G618" s="35"/>
      <c r="H618" s="35"/>
      <c r="I618" s="35"/>
      <c r="J618" s="35"/>
      <c r="K618" s="35"/>
      <c r="L618" s="35"/>
      <c r="M618" s="35"/>
      <c r="N618" s="35"/>
      <c r="O618" s="35"/>
      <c r="P618" s="35"/>
      <c r="Q618" s="35"/>
      <c r="R618" s="36"/>
      <c r="S618" s="36"/>
      <c r="T618" s="36"/>
      <c r="U618" s="36"/>
      <c r="V618" s="35"/>
      <c r="W618" s="35"/>
      <c r="X618" s="30"/>
      <c r="AC618" s="16"/>
      <c r="AD618" s="16"/>
      <c r="AE618" s="16"/>
      <c r="AF618" s="16"/>
      <c r="AG618" s="16"/>
      <c r="BD618" s="17"/>
      <c r="BE618" s="17"/>
      <c r="BF618" s="17"/>
    </row>
    <row r="619" spans="1:59" ht="18.75">
      <c r="A619" s="26"/>
      <c r="B619" s="45" t="s">
        <v>647</v>
      </c>
      <c r="C619" s="34"/>
      <c r="D619" s="34"/>
      <c r="E619" s="35"/>
      <c r="F619" s="35"/>
      <c r="G619" s="35"/>
      <c r="H619" s="35"/>
      <c r="I619" s="35"/>
      <c r="J619" s="35"/>
      <c r="K619" s="35"/>
      <c r="L619" s="35"/>
      <c r="M619" s="35"/>
      <c r="N619" s="35"/>
      <c r="O619" s="35"/>
      <c r="P619" s="35"/>
      <c r="Q619" s="35"/>
      <c r="R619" s="36"/>
      <c r="S619" s="36"/>
      <c r="T619" s="36"/>
      <c r="U619" s="36"/>
      <c r="V619" s="35"/>
      <c r="W619" s="35"/>
      <c r="X619" s="30"/>
      <c r="AC619" s="16"/>
      <c r="AD619" s="16"/>
      <c r="AE619" s="16"/>
      <c r="AF619" s="16"/>
      <c r="AG619" s="16"/>
      <c r="BD619" s="17"/>
      <c r="BE619" s="17"/>
      <c r="BF619" s="17"/>
    </row>
    <row r="620" spans="1:59" ht="18.75">
      <c r="B620" s="30"/>
      <c r="BD620" s="17"/>
      <c r="BE620" s="17"/>
      <c r="BF620" s="17"/>
      <c r="BG620" s="31"/>
    </row>
    <row r="621" spans="1:59" ht="15.95" customHeight="1">
      <c r="A621" s="26"/>
      <c r="B621" s="33"/>
      <c r="C621" s="77" t="s">
        <v>648</v>
      </c>
      <c r="D621" s="78" t="s">
        <v>569</v>
      </c>
      <c r="E621" s="78" t="s">
        <v>569</v>
      </c>
      <c r="F621" s="78" t="s">
        <v>55</v>
      </c>
      <c r="G621" s="78" t="s">
        <v>56</v>
      </c>
      <c r="H621" s="78" t="s">
        <v>57</v>
      </c>
      <c r="I621" s="78" t="s">
        <v>58</v>
      </c>
      <c r="J621" s="85" t="s">
        <v>94</v>
      </c>
      <c r="K621" s="78" t="s">
        <v>60</v>
      </c>
      <c r="L621" s="49">
        <v>1</v>
      </c>
      <c r="M621" s="49" t="s">
        <v>61</v>
      </c>
      <c r="N621" s="50" t="s">
        <v>62</v>
      </c>
      <c r="O621" s="50">
        <v>100</v>
      </c>
      <c r="P621" s="51">
        <v>1000</v>
      </c>
      <c r="Q621" s="52" t="s">
        <v>95</v>
      </c>
      <c r="R621" s="53">
        <v>0</v>
      </c>
      <c r="S621" s="54">
        <v>55</v>
      </c>
      <c r="T621" s="55" t="s">
        <v>649</v>
      </c>
      <c r="U621" s="55" t="s">
        <v>65</v>
      </c>
      <c r="V621" s="79"/>
      <c r="W621" s="79"/>
      <c r="X621" s="82"/>
      <c r="AC621" s="16"/>
      <c r="AD621" s="16"/>
      <c r="AE621" s="16"/>
      <c r="AF621" s="16"/>
      <c r="AG621" s="16"/>
      <c r="BD621" s="17"/>
      <c r="BE621" s="17"/>
      <c r="BF621" s="17"/>
    </row>
    <row r="622" spans="1:59" ht="18.75">
      <c r="A622" s="26"/>
      <c r="B622" s="33"/>
      <c r="C622" s="77" t="s">
        <v>648</v>
      </c>
      <c r="D622" s="78" t="s">
        <v>569</v>
      </c>
      <c r="E622" s="78" t="s">
        <v>569</v>
      </c>
      <c r="F622" s="78" t="s">
        <v>55</v>
      </c>
      <c r="G622" s="78" t="s">
        <v>56</v>
      </c>
      <c r="H622" s="78" t="s">
        <v>57</v>
      </c>
      <c r="I622" s="78" t="s">
        <v>58</v>
      </c>
      <c r="J622" s="86" t="s">
        <v>94</v>
      </c>
      <c r="K622" s="78" t="s">
        <v>60</v>
      </c>
      <c r="L622" s="49">
        <v>1</v>
      </c>
      <c r="M622" s="49" t="s">
        <v>61</v>
      </c>
      <c r="N622" s="50" t="s">
        <v>66</v>
      </c>
      <c r="O622" s="51">
        <v>1001</v>
      </c>
      <c r="P622" s="51">
        <v>5000</v>
      </c>
      <c r="Q622" s="52" t="s">
        <v>97</v>
      </c>
      <c r="R622" s="53">
        <v>55000</v>
      </c>
      <c r="S622" s="54">
        <v>27.2</v>
      </c>
      <c r="T622" s="55" t="s">
        <v>649</v>
      </c>
      <c r="U622" s="55" t="s">
        <v>65</v>
      </c>
      <c r="V622" s="80"/>
      <c r="W622" s="80"/>
      <c r="X622" s="83"/>
      <c r="AC622" s="16"/>
      <c r="AD622" s="16"/>
      <c r="AE622" s="16"/>
      <c r="AF622" s="16"/>
      <c r="AG622" s="16"/>
      <c r="BD622" s="17"/>
      <c r="BE622" s="17"/>
      <c r="BF622" s="17"/>
    </row>
    <row r="623" spans="1:59" ht="18.75">
      <c r="A623" s="26"/>
      <c r="B623" s="33"/>
      <c r="C623" s="77" t="s">
        <v>648</v>
      </c>
      <c r="D623" s="78" t="s">
        <v>569</v>
      </c>
      <c r="E623" s="78" t="s">
        <v>569</v>
      </c>
      <c r="F623" s="78" t="s">
        <v>55</v>
      </c>
      <c r="G623" s="78" t="s">
        <v>56</v>
      </c>
      <c r="H623" s="78" t="s">
        <v>57</v>
      </c>
      <c r="I623" s="78" t="s">
        <v>58</v>
      </c>
      <c r="J623" s="86" t="s">
        <v>94</v>
      </c>
      <c r="K623" s="78" t="s">
        <v>60</v>
      </c>
      <c r="L623" s="49">
        <v>1</v>
      </c>
      <c r="M623" s="49" t="s">
        <v>61</v>
      </c>
      <c r="N623" s="50" t="s">
        <v>68</v>
      </c>
      <c r="O623" s="51">
        <v>5001</v>
      </c>
      <c r="P623" s="51">
        <v>10000</v>
      </c>
      <c r="Q623" s="52" t="s">
        <v>98</v>
      </c>
      <c r="R623" s="53">
        <v>163800</v>
      </c>
      <c r="S623" s="54">
        <v>16</v>
      </c>
      <c r="T623" s="55" t="s">
        <v>649</v>
      </c>
      <c r="U623" s="55" t="s">
        <v>65</v>
      </c>
      <c r="V623" s="80"/>
      <c r="W623" s="80"/>
      <c r="X623" s="83"/>
      <c r="AC623" s="16"/>
      <c r="AD623" s="16"/>
      <c r="AE623" s="16"/>
      <c r="AF623" s="16"/>
      <c r="AG623" s="16"/>
      <c r="BD623" s="17"/>
      <c r="BE623" s="17"/>
      <c r="BF623" s="17"/>
    </row>
    <row r="624" spans="1:59" ht="18.75">
      <c r="A624" s="26"/>
      <c r="B624" s="33"/>
      <c r="C624" s="77" t="s">
        <v>648</v>
      </c>
      <c r="D624" s="78" t="s">
        <v>569</v>
      </c>
      <c r="E624" s="78" t="s">
        <v>569</v>
      </c>
      <c r="F624" s="78" t="s">
        <v>55</v>
      </c>
      <c r="G624" s="78" t="s">
        <v>56</v>
      </c>
      <c r="H624" s="78" t="s">
        <v>57</v>
      </c>
      <c r="I624" s="78" t="s">
        <v>58</v>
      </c>
      <c r="J624" s="86" t="s">
        <v>94</v>
      </c>
      <c r="K624" s="78" t="s">
        <v>60</v>
      </c>
      <c r="L624" s="49">
        <v>1</v>
      </c>
      <c r="M624" s="49" t="s">
        <v>61</v>
      </c>
      <c r="N624" s="50" t="s">
        <v>70</v>
      </c>
      <c r="O624" s="51">
        <v>10001</v>
      </c>
      <c r="P624" s="51">
        <v>20000</v>
      </c>
      <c r="Q624" s="52" t="s">
        <v>99</v>
      </c>
      <c r="R624" s="53">
        <v>243800</v>
      </c>
      <c r="S624" s="54">
        <v>8.8000000000000007</v>
      </c>
      <c r="T624" s="55" t="s">
        <v>649</v>
      </c>
      <c r="U624" s="55" t="s">
        <v>65</v>
      </c>
      <c r="V624" s="80"/>
      <c r="W624" s="80"/>
      <c r="X624" s="83"/>
      <c r="AC624" s="16"/>
      <c r="AD624" s="16"/>
      <c r="AE624" s="16"/>
      <c r="AF624" s="16"/>
      <c r="AG624" s="16"/>
      <c r="BD624" s="17"/>
      <c r="BE624" s="17"/>
      <c r="BF624" s="17"/>
    </row>
    <row r="625" spans="1:59" ht="18.75">
      <c r="A625" s="26"/>
      <c r="B625" s="33"/>
      <c r="C625" s="77" t="s">
        <v>648</v>
      </c>
      <c r="D625" s="78" t="s">
        <v>569</v>
      </c>
      <c r="E625" s="78" t="s">
        <v>569</v>
      </c>
      <c r="F625" s="78" t="s">
        <v>55</v>
      </c>
      <c r="G625" s="78" t="s">
        <v>56</v>
      </c>
      <c r="H625" s="78" t="s">
        <v>57</v>
      </c>
      <c r="I625" s="78" t="s">
        <v>58</v>
      </c>
      <c r="J625" s="86" t="s">
        <v>94</v>
      </c>
      <c r="K625" s="78" t="s">
        <v>60</v>
      </c>
      <c r="L625" s="49">
        <v>1</v>
      </c>
      <c r="M625" s="49" t="s">
        <v>61</v>
      </c>
      <c r="N625" s="50" t="s">
        <v>72</v>
      </c>
      <c r="O625" s="51">
        <v>20001</v>
      </c>
      <c r="P625" s="51">
        <v>50000</v>
      </c>
      <c r="Q625" s="52" t="s">
        <v>100</v>
      </c>
      <c r="R625" s="53">
        <v>331800</v>
      </c>
      <c r="S625" s="54">
        <v>6</v>
      </c>
      <c r="T625" s="55" t="s">
        <v>649</v>
      </c>
      <c r="U625" s="55" t="s">
        <v>65</v>
      </c>
      <c r="V625" s="80"/>
      <c r="W625" s="80"/>
      <c r="X625" s="83"/>
      <c r="AC625" s="16"/>
      <c r="AD625" s="16"/>
      <c r="AE625" s="16"/>
      <c r="AF625" s="16"/>
      <c r="AG625" s="16"/>
      <c r="BD625" s="17"/>
      <c r="BE625" s="17"/>
      <c r="BF625" s="17"/>
    </row>
    <row r="626" spans="1:59" ht="18.75">
      <c r="A626" s="26"/>
      <c r="B626" s="33"/>
      <c r="C626" s="77" t="s">
        <v>648</v>
      </c>
      <c r="D626" s="78" t="s">
        <v>569</v>
      </c>
      <c r="E626" s="78" t="s">
        <v>569</v>
      </c>
      <c r="F626" s="78" t="s">
        <v>55</v>
      </c>
      <c r="G626" s="78" t="s">
        <v>56</v>
      </c>
      <c r="H626" s="78" t="s">
        <v>57</v>
      </c>
      <c r="I626" s="78" t="s">
        <v>58</v>
      </c>
      <c r="J626" s="86" t="s">
        <v>94</v>
      </c>
      <c r="K626" s="78" t="s">
        <v>60</v>
      </c>
      <c r="L626" s="49">
        <v>1</v>
      </c>
      <c r="M626" s="49" t="s">
        <v>61</v>
      </c>
      <c r="N626" s="50" t="s">
        <v>74</v>
      </c>
      <c r="O626" s="51">
        <v>50001</v>
      </c>
      <c r="P626" s="51">
        <v>100000</v>
      </c>
      <c r="Q626" s="52" t="s">
        <v>101</v>
      </c>
      <c r="R626" s="53">
        <v>511800</v>
      </c>
      <c r="S626" s="54">
        <v>5.2</v>
      </c>
      <c r="T626" s="55" t="s">
        <v>649</v>
      </c>
      <c r="U626" s="55" t="s">
        <v>65</v>
      </c>
      <c r="V626" s="80"/>
      <c r="W626" s="80"/>
      <c r="X626" s="83"/>
      <c r="AC626" s="16"/>
      <c r="AD626" s="16"/>
      <c r="AE626" s="16"/>
      <c r="AF626" s="16"/>
      <c r="AG626" s="16"/>
      <c r="BD626" s="17"/>
      <c r="BE626" s="17"/>
      <c r="BF626" s="17"/>
    </row>
    <row r="627" spans="1:59" ht="18.75">
      <c r="A627" s="26"/>
      <c r="B627" s="33"/>
      <c r="C627" s="77" t="s">
        <v>648</v>
      </c>
      <c r="D627" s="78" t="s">
        <v>569</v>
      </c>
      <c r="E627" s="78" t="s">
        <v>569</v>
      </c>
      <c r="F627" s="78" t="s">
        <v>55</v>
      </c>
      <c r="G627" s="78" t="s">
        <v>56</v>
      </c>
      <c r="H627" s="78" t="s">
        <v>57</v>
      </c>
      <c r="I627" s="78" t="s">
        <v>58</v>
      </c>
      <c r="J627" s="86" t="s">
        <v>94</v>
      </c>
      <c r="K627" s="78" t="s">
        <v>60</v>
      </c>
      <c r="L627" s="49">
        <v>1</v>
      </c>
      <c r="M627" s="49" t="s">
        <v>61</v>
      </c>
      <c r="N627" s="50" t="s">
        <v>76</v>
      </c>
      <c r="O627" s="51">
        <v>100001</v>
      </c>
      <c r="P627" s="51">
        <v>9999999999</v>
      </c>
      <c r="Q627" s="52" t="s">
        <v>102</v>
      </c>
      <c r="R627" s="53">
        <v>771800</v>
      </c>
      <c r="S627" s="54">
        <v>4.8</v>
      </c>
      <c r="T627" s="55" t="s">
        <v>649</v>
      </c>
      <c r="U627" s="55" t="s">
        <v>65</v>
      </c>
      <c r="V627" s="81"/>
      <c r="W627" s="81"/>
      <c r="X627" s="84"/>
      <c r="AC627" s="16"/>
      <c r="AD627" s="16"/>
      <c r="AE627" s="16"/>
      <c r="AF627" s="16"/>
      <c r="AG627" s="16"/>
      <c r="BD627" s="17"/>
      <c r="BE627" s="17"/>
      <c r="BF627" s="17"/>
    </row>
    <row r="628" spans="1:59" ht="18.75">
      <c r="B628" s="30"/>
      <c r="BD628" s="17"/>
      <c r="BE628" s="17"/>
      <c r="BF628" s="17"/>
      <c r="BG628" s="31"/>
    </row>
    <row r="629" spans="1:59" ht="20.25">
      <c r="A629" s="26"/>
      <c r="B629" s="41" t="s">
        <v>650</v>
      </c>
      <c r="C629" s="35"/>
      <c r="D629" s="42"/>
      <c r="E629" s="42"/>
      <c r="F629" s="42"/>
      <c r="G629" s="42"/>
      <c r="H629" s="42"/>
      <c r="I629" s="42"/>
      <c r="J629" s="43"/>
      <c r="K629" s="42"/>
      <c r="L629" s="42"/>
      <c r="M629" s="42"/>
      <c r="N629" s="42"/>
      <c r="O629" s="42"/>
      <c r="P629" s="42"/>
      <c r="Q629" s="42"/>
      <c r="R629" s="44"/>
      <c r="S629" s="44"/>
      <c r="T629" s="44"/>
      <c r="U629" s="36"/>
      <c r="V629" s="35"/>
      <c r="W629" s="35"/>
      <c r="X629" s="30"/>
      <c r="AC629" s="16"/>
      <c r="AD629" s="16"/>
      <c r="AE629" s="16"/>
      <c r="AF629" s="16"/>
      <c r="AG629" s="16"/>
      <c r="BD629" s="17"/>
      <c r="BE629" s="17"/>
      <c r="BF629" s="17"/>
      <c r="BG629" s="31"/>
    </row>
    <row r="630" spans="1:59" ht="18.75">
      <c r="A630" s="26"/>
      <c r="B630" s="45" t="s">
        <v>646</v>
      </c>
      <c r="C630" s="34"/>
      <c r="D630" s="34"/>
      <c r="E630" s="35"/>
      <c r="F630" s="35"/>
      <c r="G630" s="35"/>
      <c r="H630" s="35"/>
      <c r="I630" s="35"/>
      <c r="J630" s="35"/>
      <c r="K630" s="35"/>
      <c r="L630" s="35"/>
      <c r="M630" s="35"/>
      <c r="N630" s="35"/>
      <c r="O630" s="35"/>
      <c r="P630" s="35"/>
      <c r="Q630" s="35"/>
      <c r="R630" s="36"/>
      <c r="S630" s="36"/>
      <c r="T630" s="36"/>
      <c r="U630" s="36"/>
      <c r="V630" s="35"/>
      <c r="W630" s="35"/>
      <c r="X630" s="30"/>
      <c r="AC630" s="16"/>
      <c r="AD630" s="16"/>
      <c r="AE630" s="16"/>
      <c r="AF630" s="16"/>
      <c r="AG630" s="16"/>
      <c r="BD630" s="17"/>
      <c r="BE630" s="17"/>
      <c r="BF630" s="17"/>
    </row>
    <row r="631" spans="1:59" ht="18.75">
      <c r="A631" s="26"/>
      <c r="B631" s="45" t="s">
        <v>651</v>
      </c>
      <c r="C631" s="34"/>
      <c r="D631" s="34"/>
      <c r="E631" s="35"/>
      <c r="F631" s="35"/>
      <c r="G631" s="35"/>
      <c r="H631" s="35"/>
      <c r="I631" s="35"/>
      <c r="J631" s="35"/>
      <c r="K631" s="35"/>
      <c r="L631" s="35"/>
      <c r="M631" s="35"/>
      <c r="N631" s="35"/>
      <c r="O631" s="35"/>
      <c r="P631" s="35"/>
      <c r="Q631" s="35"/>
      <c r="R631" s="36"/>
      <c r="S631" s="36"/>
      <c r="T631" s="36"/>
      <c r="U631" s="36"/>
      <c r="V631" s="35"/>
      <c r="W631" s="35"/>
      <c r="X631" s="30"/>
      <c r="AC631" s="16"/>
      <c r="AD631" s="16"/>
      <c r="AE631" s="16"/>
      <c r="AF631" s="16"/>
      <c r="AG631" s="16"/>
      <c r="BD631" s="17"/>
      <c r="BE631" s="17"/>
      <c r="BF631" s="17"/>
    </row>
    <row r="632" spans="1:59" ht="18.75">
      <c r="B632" s="30"/>
      <c r="BD632" s="17"/>
      <c r="BE632" s="17"/>
      <c r="BF632" s="17"/>
      <c r="BG632" s="31"/>
    </row>
    <row r="633" spans="1:59" ht="15.95" customHeight="1">
      <c r="A633" s="26"/>
      <c r="B633" s="33"/>
      <c r="C633" s="77" t="s">
        <v>652</v>
      </c>
      <c r="D633" s="78" t="s">
        <v>569</v>
      </c>
      <c r="E633" s="78" t="s">
        <v>569</v>
      </c>
      <c r="F633" s="78" t="s">
        <v>55</v>
      </c>
      <c r="G633" s="78" t="s">
        <v>56</v>
      </c>
      <c r="H633" s="78" t="s">
        <v>322</v>
      </c>
      <c r="I633" s="78" t="s">
        <v>58</v>
      </c>
      <c r="J633" s="85" t="s">
        <v>94</v>
      </c>
      <c r="K633" s="78" t="s">
        <v>455</v>
      </c>
      <c r="L633" s="49" t="s">
        <v>307</v>
      </c>
      <c r="M633" s="49" t="s">
        <v>61</v>
      </c>
      <c r="N633" s="50" t="s">
        <v>62</v>
      </c>
      <c r="O633" s="50">
        <v>100</v>
      </c>
      <c r="P633" s="51">
        <v>1000</v>
      </c>
      <c r="Q633" s="52" t="s">
        <v>653</v>
      </c>
      <c r="R633" s="53">
        <v>0</v>
      </c>
      <c r="S633" s="54">
        <v>96.25</v>
      </c>
      <c r="T633" s="55" t="s">
        <v>654</v>
      </c>
      <c r="U633" s="55" t="s">
        <v>65</v>
      </c>
      <c r="V633" s="79"/>
      <c r="W633" s="79"/>
      <c r="X633" s="82"/>
      <c r="AC633" s="16"/>
      <c r="AD633" s="16"/>
      <c r="AE633" s="16"/>
      <c r="AF633" s="16"/>
      <c r="AG633" s="16"/>
      <c r="BD633" s="17"/>
      <c r="BE633" s="17"/>
      <c r="BF633" s="17"/>
    </row>
    <row r="634" spans="1:59" ht="18.75">
      <c r="A634" s="26"/>
      <c r="B634" s="33"/>
      <c r="C634" s="77" t="s">
        <v>652</v>
      </c>
      <c r="D634" s="78" t="s">
        <v>569</v>
      </c>
      <c r="E634" s="78" t="s">
        <v>569</v>
      </c>
      <c r="F634" s="78" t="s">
        <v>55</v>
      </c>
      <c r="G634" s="78" t="s">
        <v>56</v>
      </c>
      <c r="H634" s="78" t="s">
        <v>322</v>
      </c>
      <c r="I634" s="78" t="s">
        <v>58</v>
      </c>
      <c r="J634" s="86" t="s">
        <v>94</v>
      </c>
      <c r="K634" s="78" t="s">
        <v>455</v>
      </c>
      <c r="L634" s="49" t="s">
        <v>307</v>
      </c>
      <c r="M634" s="49" t="s">
        <v>61</v>
      </c>
      <c r="N634" s="50" t="s">
        <v>66</v>
      </c>
      <c r="O634" s="51">
        <v>1001</v>
      </c>
      <c r="P634" s="51">
        <v>5000</v>
      </c>
      <c r="Q634" s="52" t="s">
        <v>655</v>
      </c>
      <c r="R634" s="53">
        <v>96250</v>
      </c>
      <c r="S634" s="54">
        <v>47.6</v>
      </c>
      <c r="T634" s="55" t="s">
        <v>654</v>
      </c>
      <c r="U634" s="55" t="s">
        <v>65</v>
      </c>
      <c r="V634" s="80"/>
      <c r="W634" s="80"/>
      <c r="X634" s="83"/>
      <c r="AC634" s="16"/>
      <c r="AD634" s="16"/>
      <c r="AE634" s="16"/>
      <c r="AF634" s="16"/>
      <c r="AG634" s="16"/>
      <c r="BD634" s="17"/>
      <c r="BE634" s="17"/>
      <c r="BF634" s="17"/>
    </row>
    <row r="635" spans="1:59" ht="18.75">
      <c r="A635" s="26"/>
      <c r="B635" s="33"/>
      <c r="C635" s="77" t="s">
        <v>652</v>
      </c>
      <c r="D635" s="78" t="s">
        <v>569</v>
      </c>
      <c r="E635" s="78" t="s">
        <v>569</v>
      </c>
      <c r="F635" s="78" t="s">
        <v>55</v>
      </c>
      <c r="G635" s="78" t="s">
        <v>56</v>
      </c>
      <c r="H635" s="78" t="s">
        <v>322</v>
      </c>
      <c r="I635" s="78" t="s">
        <v>58</v>
      </c>
      <c r="J635" s="86" t="s">
        <v>94</v>
      </c>
      <c r="K635" s="78" t="s">
        <v>455</v>
      </c>
      <c r="L635" s="49" t="s">
        <v>307</v>
      </c>
      <c r="M635" s="49" t="s">
        <v>61</v>
      </c>
      <c r="N635" s="50" t="s">
        <v>68</v>
      </c>
      <c r="O635" s="51">
        <v>5001</v>
      </c>
      <c r="P635" s="51">
        <v>10000</v>
      </c>
      <c r="Q635" s="52" t="s">
        <v>656</v>
      </c>
      <c r="R635" s="53">
        <v>286650</v>
      </c>
      <c r="S635" s="54">
        <v>28</v>
      </c>
      <c r="T635" s="55" t="s">
        <v>654</v>
      </c>
      <c r="U635" s="55" t="s">
        <v>65</v>
      </c>
      <c r="V635" s="80"/>
      <c r="W635" s="80"/>
      <c r="X635" s="83"/>
      <c r="AC635" s="16"/>
      <c r="AD635" s="16"/>
      <c r="AE635" s="16"/>
      <c r="AF635" s="16"/>
      <c r="AG635" s="16"/>
      <c r="BD635" s="17"/>
      <c r="BE635" s="17"/>
      <c r="BF635" s="17"/>
    </row>
    <row r="636" spans="1:59" ht="18.75">
      <c r="A636" s="26"/>
      <c r="B636" s="33"/>
      <c r="C636" s="77" t="s">
        <v>652</v>
      </c>
      <c r="D636" s="78" t="s">
        <v>569</v>
      </c>
      <c r="E636" s="78" t="s">
        <v>569</v>
      </c>
      <c r="F636" s="78" t="s">
        <v>55</v>
      </c>
      <c r="G636" s="78" t="s">
        <v>56</v>
      </c>
      <c r="H636" s="78" t="s">
        <v>322</v>
      </c>
      <c r="I636" s="78" t="s">
        <v>58</v>
      </c>
      <c r="J636" s="86" t="s">
        <v>94</v>
      </c>
      <c r="K636" s="78" t="s">
        <v>455</v>
      </c>
      <c r="L636" s="49" t="s">
        <v>307</v>
      </c>
      <c r="M636" s="49" t="s">
        <v>61</v>
      </c>
      <c r="N636" s="50" t="s">
        <v>70</v>
      </c>
      <c r="O636" s="51">
        <v>10001</v>
      </c>
      <c r="P636" s="51">
        <v>20000</v>
      </c>
      <c r="Q636" s="52" t="s">
        <v>657</v>
      </c>
      <c r="R636" s="53">
        <v>426650</v>
      </c>
      <c r="S636" s="54">
        <v>15.4</v>
      </c>
      <c r="T636" s="55" t="s">
        <v>654</v>
      </c>
      <c r="U636" s="55" t="s">
        <v>65</v>
      </c>
      <c r="V636" s="80"/>
      <c r="W636" s="80"/>
      <c r="X636" s="83"/>
      <c r="AC636" s="16"/>
      <c r="AD636" s="16"/>
      <c r="AE636" s="16"/>
      <c r="AF636" s="16"/>
      <c r="AG636" s="16"/>
      <c r="BD636" s="17"/>
      <c r="BE636" s="17"/>
      <c r="BF636" s="17"/>
    </row>
    <row r="637" spans="1:59" ht="18.75">
      <c r="A637" s="26"/>
      <c r="B637" s="33"/>
      <c r="C637" s="77" t="s">
        <v>652</v>
      </c>
      <c r="D637" s="78" t="s">
        <v>569</v>
      </c>
      <c r="E637" s="78" t="s">
        <v>569</v>
      </c>
      <c r="F637" s="78" t="s">
        <v>55</v>
      </c>
      <c r="G637" s="78" t="s">
        <v>56</v>
      </c>
      <c r="H637" s="78" t="s">
        <v>322</v>
      </c>
      <c r="I637" s="78" t="s">
        <v>58</v>
      </c>
      <c r="J637" s="86" t="s">
        <v>94</v>
      </c>
      <c r="K637" s="78" t="s">
        <v>455</v>
      </c>
      <c r="L637" s="49" t="s">
        <v>307</v>
      </c>
      <c r="M637" s="49" t="s">
        <v>61</v>
      </c>
      <c r="N637" s="50" t="s">
        <v>72</v>
      </c>
      <c r="O637" s="51">
        <v>20001</v>
      </c>
      <c r="P637" s="51">
        <v>50000</v>
      </c>
      <c r="Q637" s="52" t="s">
        <v>658</v>
      </c>
      <c r="R637" s="53">
        <v>580650</v>
      </c>
      <c r="S637" s="54">
        <v>10.5</v>
      </c>
      <c r="T637" s="55" t="s">
        <v>654</v>
      </c>
      <c r="U637" s="55" t="s">
        <v>65</v>
      </c>
      <c r="V637" s="80"/>
      <c r="W637" s="80"/>
      <c r="X637" s="83"/>
      <c r="AC637" s="16"/>
      <c r="AD637" s="16"/>
      <c r="AE637" s="16"/>
      <c r="AF637" s="16"/>
      <c r="AG637" s="16"/>
      <c r="BD637" s="17"/>
      <c r="BE637" s="17"/>
      <c r="BF637" s="17"/>
    </row>
    <row r="638" spans="1:59" ht="18.75">
      <c r="A638" s="26"/>
      <c r="B638" s="33"/>
      <c r="C638" s="77" t="s">
        <v>652</v>
      </c>
      <c r="D638" s="78" t="s">
        <v>569</v>
      </c>
      <c r="E638" s="78" t="s">
        <v>569</v>
      </c>
      <c r="F638" s="78" t="s">
        <v>55</v>
      </c>
      <c r="G638" s="78" t="s">
        <v>56</v>
      </c>
      <c r="H638" s="78" t="s">
        <v>322</v>
      </c>
      <c r="I638" s="78" t="s">
        <v>58</v>
      </c>
      <c r="J638" s="86" t="s">
        <v>94</v>
      </c>
      <c r="K638" s="78" t="s">
        <v>455</v>
      </c>
      <c r="L638" s="49" t="s">
        <v>307</v>
      </c>
      <c r="M638" s="49" t="s">
        <v>61</v>
      </c>
      <c r="N638" s="50" t="s">
        <v>74</v>
      </c>
      <c r="O638" s="51">
        <v>50001</v>
      </c>
      <c r="P638" s="51">
        <v>100000</v>
      </c>
      <c r="Q638" s="52" t="s">
        <v>659</v>
      </c>
      <c r="R638" s="53">
        <v>895659</v>
      </c>
      <c r="S638" s="54">
        <v>9.1</v>
      </c>
      <c r="T638" s="55" t="s">
        <v>654</v>
      </c>
      <c r="U638" s="55" t="s">
        <v>65</v>
      </c>
      <c r="V638" s="80"/>
      <c r="W638" s="80"/>
      <c r="X638" s="83"/>
      <c r="AC638" s="16"/>
      <c r="AD638" s="16"/>
      <c r="AE638" s="16"/>
      <c r="AF638" s="16"/>
      <c r="AG638" s="16"/>
      <c r="BD638" s="17"/>
      <c r="BE638" s="17"/>
      <c r="BF638" s="17"/>
    </row>
    <row r="639" spans="1:59" ht="18.75">
      <c r="A639" s="26"/>
      <c r="B639" s="33"/>
      <c r="C639" s="77" t="s">
        <v>652</v>
      </c>
      <c r="D639" s="78" t="s">
        <v>569</v>
      </c>
      <c r="E639" s="78" t="s">
        <v>569</v>
      </c>
      <c r="F639" s="78" t="s">
        <v>55</v>
      </c>
      <c r="G639" s="78" t="s">
        <v>56</v>
      </c>
      <c r="H639" s="78" t="s">
        <v>322</v>
      </c>
      <c r="I639" s="78" t="s">
        <v>58</v>
      </c>
      <c r="J639" s="86" t="s">
        <v>94</v>
      </c>
      <c r="K639" s="78" t="s">
        <v>455</v>
      </c>
      <c r="L639" s="49" t="s">
        <v>307</v>
      </c>
      <c r="M639" s="49" t="s">
        <v>61</v>
      </c>
      <c r="N639" s="50" t="s">
        <v>76</v>
      </c>
      <c r="O639" s="51">
        <v>100001</v>
      </c>
      <c r="P639" s="51">
        <v>9999999999</v>
      </c>
      <c r="Q639" s="52" t="s">
        <v>660</v>
      </c>
      <c r="R639" s="53">
        <v>1350650</v>
      </c>
      <c r="S639" s="54">
        <v>8.4</v>
      </c>
      <c r="T639" s="55" t="s">
        <v>654</v>
      </c>
      <c r="U639" s="55" t="s">
        <v>65</v>
      </c>
      <c r="V639" s="81"/>
      <c r="W639" s="81"/>
      <c r="X639" s="84"/>
      <c r="AC639" s="16"/>
      <c r="AD639" s="16"/>
      <c r="AE639" s="16"/>
      <c r="AF639" s="16"/>
      <c r="AG639" s="16"/>
      <c r="BD639" s="17"/>
      <c r="BE639" s="17"/>
      <c r="BF639" s="17"/>
    </row>
    <row r="640" spans="1:59" ht="18.75">
      <c r="B640" s="30"/>
      <c r="BD640" s="17"/>
      <c r="BE640" s="17"/>
      <c r="BF640" s="17"/>
      <c r="BG640" s="31"/>
    </row>
    <row r="641" spans="1:59" ht="20.25">
      <c r="A641" s="26"/>
      <c r="B641" s="41" t="s">
        <v>661</v>
      </c>
      <c r="C641" s="35"/>
      <c r="D641" s="42"/>
      <c r="E641" s="42"/>
      <c r="F641" s="42"/>
      <c r="G641" s="42"/>
      <c r="H641" s="42"/>
      <c r="I641" s="42"/>
      <c r="J641" s="43"/>
      <c r="K641" s="42"/>
      <c r="L641" s="42"/>
      <c r="M641" s="42"/>
      <c r="N641" s="42"/>
      <c r="O641" s="42"/>
      <c r="P641" s="42"/>
      <c r="Q641" s="42"/>
      <c r="R641" s="44"/>
      <c r="S641" s="44"/>
      <c r="T641" s="44"/>
      <c r="U641" s="36"/>
      <c r="V641" s="35"/>
      <c r="W641" s="35"/>
      <c r="X641" s="30"/>
      <c r="AC641" s="16"/>
      <c r="AD641" s="16"/>
      <c r="AE641" s="16"/>
      <c r="AF641" s="16"/>
      <c r="AG641" s="16"/>
      <c r="BD641" s="17"/>
      <c r="BE641" s="17"/>
      <c r="BF641" s="17"/>
      <c r="BG641" s="31"/>
    </row>
    <row r="642" spans="1:59" ht="18.75">
      <c r="A642" s="26"/>
      <c r="B642" s="45" t="s">
        <v>646</v>
      </c>
      <c r="C642" s="34"/>
      <c r="D642" s="34"/>
      <c r="E642" s="35"/>
      <c r="F642" s="35"/>
      <c r="G642" s="35"/>
      <c r="H642" s="35"/>
      <c r="I642" s="35"/>
      <c r="J642" s="35"/>
      <c r="K642" s="35"/>
      <c r="L642" s="35"/>
      <c r="M642" s="35"/>
      <c r="N642" s="35"/>
      <c r="O642" s="35"/>
      <c r="P642" s="35"/>
      <c r="Q642" s="35"/>
      <c r="R642" s="36"/>
      <c r="S642" s="36"/>
      <c r="T642" s="36"/>
      <c r="U642" s="36"/>
      <c r="V642" s="35"/>
      <c r="W642" s="35"/>
      <c r="X642" s="30"/>
      <c r="AC642" s="16"/>
      <c r="AD642" s="16"/>
      <c r="AE642" s="16"/>
      <c r="AF642" s="16"/>
      <c r="AG642" s="16"/>
      <c r="BD642" s="17"/>
      <c r="BE642" s="17"/>
      <c r="BF642" s="17"/>
    </row>
    <row r="643" spans="1:59" ht="18.75">
      <c r="A643" s="26"/>
      <c r="B643" s="45" t="s">
        <v>662</v>
      </c>
      <c r="C643" s="34"/>
      <c r="D643" s="34"/>
      <c r="E643" s="35"/>
      <c r="F643" s="35"/>
      <c r="G643" s="35"/>
      <c r="H643" s="35"/>
      <c r="I643" s="35"/>
      <c r="J643" s="35"/>
      <c r="K643" s="35"/>
      <c r="L643" s="35"/>
      <c r="M643" s="35"/>
      <c r="N643" s="35"/>
      <c r="O643" s="35"/>
      <c r="P643" s="35"/>
      <c r="Q643" s="35"/>
      <c r="R643" s="36"/>
      <c r="S643" s="36"/>
      <c r="T643" s="36"/>
      <c r="U643" s="36"/>
      <c r="V643" s="35"/>
      <c r="W643" s="35"/>
      <c r="X643" s="30"/>
      <c r="AC643" s="16"/>
      <c r="AD643" s="16"/>
      <c r="AE643" s="16"/>
      <c r="AF643" s="16"/>
      <c r="AG643" s="16"/>
      <c r="BD643" s="17"/>
      <c r="BE643" s="17"/>
      <c r="BF643" s="17"/>
    </row>
    <row r="644" spans="1:59" ht="18.75">
      <c r="B644" s="30"/>
      <c r="BD644" s="17"/>
      <c r="BE644" s="17"/>
      <c r="BF644" s="17"/>
      <c r="BG644" s="31"/>
    </row>
    <row r="645" spans="1:59" ht="15.95" customHeight="1">
      <c r="A645" s="26"/>
      <c r="B645" s="33"/>
      <c r="C645" s="77" t="s">
        <v>663</v>
      </c>
      <c r="D645" s="78" t="s">
        <v>569</v>
      </c>
      <c r="E645" s="78" t="s">
        <v>569</v>
      </c>
      <c r="F645" s="78" t="s">
        <v>55</v>
      </c>
      <c r="G645" s="78" t="s">
        <v>56</v>
      </c>
      <c r="H645" s="78" t="s">
        <v>57</v>
      </c>
      <c r="I645" s="78" t="s">
        <v>334</v>
      </c>
      <c r="J645" s="85" t="s">
        <v>94</v>
      </c>
      <c r="K645" s="78" t="s">
        <v>60</v>
      </c>
      <c r="L645" s="49">
        <v>1</v>
      </c>
      <c r="M645" s="49" t="s">
        <v>61</v>
      </c>
      <c r="N645" s="50" t="s">
        <v>62</v>
      </c>
      <c r="O645" s="50">
        <v>100</v>
      </c>
      <c r="P645" s="51">
        <v>1000</v>
      </c>
      <c r="Q645" s="52" t="s">
        <v>664</v>
      </c>
      <c r="R645" s="53">
        <v>0</v>
      </c>
      <c r="S645" s="54">
        <v>28.88</v>
      </c>
      <c r="T645" s="55" t="s">
        <v>665</v>
      </c>
      <c r="U645" s="55" t="s">
        <v>65</v>
      </c>
      <c r="V645" s="79"/>
      <c r="W645" s="79"/>
      <c r="X645" s="82"/>
      <c r="AC645" s="16"/>
      <c r="AD645" s="16"/>
      <c r="AE645" s="16"/>
      <c r="AF645" s="16"/>
      <c r="AG645" s="16"/>
      <c r="BD645" s="17"/>
      <c r="BE645" s="17"/>
      <c r="BF645" s="17"/>
    </row>
    <row r="646" spans="1:59" ht="18.75">
      <c r="A646" s="26"/>
      <c r="B646" s="33"/>
      <c r="C646" s="77" t="s">
        <v>663</v>
      </c>
      <c r="D646" s="78" t="s">
        <v>569</v>
      </c>
      <c r="E646" s="78" t="s">
        <v>569</v>
      </c>
      <c r="F646" s="78" t="s">
        <v>55</v>
      </c>
      <c r="G646" s="78" t="s">
        <v>56</v>
      </c>
      <c r="H646" s="78" t="s">
        <v>57</v>
      </c>
      <c r="I646" s="78" t="s">
        <v>334</v>
      </c>
      <c r="J646" s="86" t="s">
        <v>94</v>
      </c>
      <c r="K646" s="78" t="s">
        <v>60</v>
      </c>
      <c r="L646" s="49">
        <v>1</v>
      </c>
      <c r="M646" s="49" t="s">
        <v>61</v>
      </c>
      <c r="N646" s="50" t="s">
        <v>66</v>
      </c>
      <c r="O646" s="51">
        <v>1001</v>
      </c>
      <c r="P646" s="51">
        <v>5000</v>
      </c>
      <c r="Q646" s="52" t="s">
        <v>666</v>
      </c>
      <c r="R646" s="53">
        <v>28880</v>
      </c>
      <c r="S646" s="54">
        <v>14.28</v>
      </c>
      <c r="T646" s="55" t="s">
        <v>665</v>
      </c>
      <c r="U646" s="55" t="s">
        <v>65</v>
      </c>
      <c r="V646" s="80"/>
      <c r="W646" s="80"/>
      <c r="X646" s="83"/>
      <c r="AC646" s="16"/>
      <c r="AD646" s="16"/>
      <c r="AE646" s="16"/>
      <c r="AF646" s="16"/>
      <c r="AG646" s="16"/>
      <c r="BD646" s="17"/>
      <c r="BE646" s="17"/>
      <c r="BF646" s="17"/>
    </row>
    <row r="647" spans="1:59" ht="18.75">
      <c r="A647" s="26"/>
      <c r="B647" s="33"/>
      <c r="C647" s="77" t="s">
        <v>663</v>
      </c>
      <c r="D647" s="78" t="s">
        <v>569</v>
      </c>
      <c r="E647" s="78" t="s">
        <v>569</v>
      </c>
      <c r="F647" s="78" t="s">
        <v>55</v>
      </c>
      <c r="G647" s="78" t="s">
        <v>56</v>
      </c>
      <c r="H647" s="78" t="s">
        <v>57</v>
      </c>
      <c r="I647" s="78" t="s">
        <v>334</v>
      </c>
      <c r="J647" s="86" t="s">
        <v>94</v>
      </c>
      <c r="K647" s="78" t="s">
        <v>60</v>
      </c>
      <c r="L647" s="49">
        <v>1</v>
      </c>
      <c r="M647" s="49" t="s">
        <v>61</v>
      </c>
      <c r="N647" s="50" t="s">
        <v>68</v>
      </c>
      <c r="O647" s="51">
        <v>5001</v>
      </c>
      <c r="P647" s="51">
        <v>10000</v>
      </c>
      <c r="Q647" s="52" t="s">
        <v>667</v>
      </c>
      <c r="R647" s="53">
        <v>86000</v>
      </c>
      <c r="S647" s="54">
        <v>8.4</v>
      </c>
      <c r="T647" s="55" t="s">
        <v>665</v>
      </c>
      <c r="U647" s="55" t="s">
        <v>65</v>
      </c>
      <c r="V647" s="80"/>
      <c r="W647" s="80"/>
      <c r="X647" s="83"/>
      <c r="AC647" s="16"/>
      <c r="AD647" s="16"/>
      <c r="AE647" s="16"/>
      <c r="AF647" s="16"/>
      <c r="AG647" s="16"/>
      <c r="BD647" s="17"/>
      <c r="BE647" s="17"/>
      <c r="BF647" s="17"/>
    </row>
    <row r="648" spans="1:59" ht="18.75">
      <c r="A648" s="26"/>
      <c r="B648" s="33"/>
      <c r="C648" s="77" t="s">
        <v>663</v>
      </c>
      <c r="D648" s="78" t="s">
        <v>569</v>
      </c>
      <c r="E648" s="78" t="s">
        <v>569</v>
      </c>
      <c r="F648" s="78" t="s">
        <v>55</v>
      </c>
      <c r="G648" s="78" t="s">
        <v>56</v>
      </c>
      <c r="H648" s="78" t="s">
        <v>57</v>
      </c>
      <c r="I648" s="78" t="s">
        <v>334</v>
      </c>
      <c r="J648" s="86" t="s">
        <v>94</v>
      </c>
      <c r="K648" s="78" t="s">
        <v>60</v>
      </c>
      <c r="L648" s="49">
        <v>1</v>
      </c>
      <c r="M648" s="49" t="s">
        <v>61</v>
      </c>
      <c r="N648" s="50" t="s">
        <v>70</v>
      </c>
      <c r="O648" s="51">
        <v>10001</v>
      </c>
      <c r="P648" s="51">
        <v>20000</v>
      </c>
      <c r="Q648" s="52" t="s">
        <v>668</v>
      </c>
      <c r="R648" s="53">
        <v>128000</v>
      </c>
      <c r="S648" s="54">
        <v>4.62</v>
      </c>
      <c r="T648" s="55" t="s">
        <v>665</v>
      </c>
      <c r="U648" s="55" t="s">
        <v>65</v>
      </c>
      <c r="V648" s="80"/>
      <c r="W648" s="80"/>
      <c r="X648" s="83"/>
      <c r="AC648" s="16"/>
      <c r="AD648" s="16"/>
      <c r="AE648" s="16"/>
      <c r="AF648" s="16"/>
      <c r="AG648" s="16"/>
      <c r="BD648" s="17"/>
      <c r="BE648" s="17"/>
      <c r="BF648" s="17"/>
    </row>
    <row r="649" spans="1:59" ht="18.75">
      <c r="A649" s="26"/>
      <c r="B649" s="33"/>
      <c r="C649" s="77" t="s">
        <v>663</v>
      </c>
      <c r="D649" s="78" t="s">
        <v>569</v>
      </c>
      <c r="E649" s="78" t="s">
        <v>569</v>
      </c>
      <c r="F649" s="78" t="s">
        <v>55</v>
      </c>
      <c r="G649" s="78" t="s">
        <v>56</v>
      </c>
      <c r="H649" s="78" t="s">
        <v>57</v>
      </c>
      <c r="I649" s="78" t="s">
        <v>334</v>
      </c>
      <c r="J649" s="86" t="s">
        <v>94</v>
      </c>
      <c r="K649" s="78" t="s">
        <v>60</v>
      </c>
      <c r="L649" s="49">
        <v>1</v>
      </c>
      <c r="M649" s="49" t="s">
        <v>61</v>
      </c>
      <c r="N649" s="50" t="s">
        <v>72</v>
      </c>
      <c r="O649" s="51">
        <v>20001</v>
      </c>
      <c r="P649" s="51">
        <v>50000</v>
      </c>
      <c r="Q649" s="52" t="s">
        <v>669</v>
      </c>
      <c r="R649" s="53">
        <v>174200</v>
      </c>
      <c r="S649" s="54">
        <v>3.15</v>
      </c>
      <c r="T649" s="55" t="s">
        <v>665</v>
      </c>
      <c r="U649" s="55" t="s">
        <v>65</v>
      </c>
      <c r="V649" s="80"/>
      <c r="W649" s="80"/>
      <c r="X649" s="83"/>
      <c r="AC649" s="16"/>
      <c r="AD649" s="16"/>
      <c r="AE649" s="16"/>
      <c r="AF649" s="16"/>
      <c r="AG649" s="16"/>
      <c r="BD649" s="17"/>
      <c r="BE649" s="17"/>
      <c r="BF649" s="17"/>
    </row>
    <row r="650" spans="1:59" ht="18.75">
      <c r="A650" s="26"/>
      <c r="B650" s="33"/>
      <c r="C650" s="77" t="s">
        <v>663</v>
      </c>
      <c r="D650" s="78" t="s">
        <v>569</v>
      </c>
      <c r="E650" s="78" t="s">
        <v>569</v>
      </c>
      <c r="F650" s="78" t="s">
        <v>55</v>
      </c>
      <c r="G650" s="78" t="s">
        <v>56</v>
      </c>
      <c r="H650" s="78" t="s">
        <v>57</v>
      </c>
      <c r="I650" s="78" t="s">
        <v>334</v>
      </c>
      <c r="J650" s="86" t="s">
        <v>94</v>
      </c>
      <c r="K650" s="78" t="s">
        <v>60</v>
      </c>
      <c r="L650" s="49">
        <v>1</v>
      </c>
      <c r="M650" s="49" t="s">
        <v>61</v>
      </c>
      <c r="N650" s="50" t="s">
        <v>74</v>
      </c>
      <c r="O650" s="51">
        <v>50001</v>
      </c>
      <c r="P650" s="51">
        <v>100000</v>
      </c>
      <c r="Q650" s="52" t="s">
        <v>670</v>
      </c>
      <c r="R650" s="53">
        <v>268700</v>
      </c>
      <c r="S650" s="54">
        <v>2.73</v>
      </c>
      <c r="T650" s="55" t="s">
        <v>665</v>
      </c>
      <c r="U650" s="55" t="s">
        <v>65</v>
      </c>
      <c r="V650" s="80"/>
      <c r="W650" s="80"/>
      <c r="X650" s="83"/>
      <c r="AC650" s="16"/>
      <c r="AD650" s="16"/>
      <c r="AE650" s="16"/>
      <c r="AF650" s="16"/>
      <c r="AG650" s="16"/>
      <c r="BD650" s="17"/>
      <c r="BE650" s="17"/>
      <c r="BF650" s="17"/>
    </row>
    <row r="651" spans="1:59" ht="18.75">
      <c r="A651" s="26"/>
      <c r="B651" s="33"/>
      <c r="C651" s="77" t="s">
        <v>663</v>
      </c>
      <c r="D651" s="78" t="s">
        <v>569</v>
      </c>
      <c r="E651" s="78" t="s">
        <v>569</v>
      </c>
      <c r="F651" s="78" t="s">
        <v>55</v>
      </c>
      <c r="G651" s="78" t="s">
        <v>56</v>
      </c>
      <c r="H651" s="78" t="s">
        <v>57</v>
      </c>
      <c r="I651" s="78" t="s">
        <v>334</v>
      </c>
      <c r="J651" s="86" t="s">
        <v>94</v>
      </c>
      <c r="K651" s="78" t="s">
        <v>60</v>
      </c>
      <c r="L651" s="49">
        <v>1</v>
      </c>
      <c r="M651" s="49" t="s">
        <v>61</v>
      </c>
      <c r="N651" s="50" t="s">
        <v>76</v>
      </c>
      <c r="O651" s="51">
        <v>100001</v>
      </c>
      <c r="P651" s="51">
        <v>9999999999</v>
      </c>
      <c r="Q651" s="52" t="s">
        <v>671</v>
      </c>
      <c r="R651" s="53">
        <v>405200</v>
      </c>
      <c r="S651" s="54">
        <v>2.52</v>
      </c>
      <c r="T651" s="55" t="s">
        <v>665</v>
      </c>
      <c r="U651" s="55" t="s">
        <v>65</v>
      </c>
      <c r="V651" s="81"/>
      <c r="W651" s="81"/>
      <c r="X651" s="84"/>
      <c r="AC651" s="16"/>
      <c r="AD651" s="16"/>
      <c r="AE651" s="16"/>
      <c r="AF651" s="16"/>
      <c r="AG651" s="16"/>
      <c r="BD651" s="17"/>
      <c r="BE651" s="17"/>
      <c r="BF651" s="17"/>
    </row>
    <row r="652" spans="1:59" ht="18.75">
      <c r="B652" s="30"/>
      <c r="BD652" s="17"/>
      <c r="BE652" s="17"/>
      <c r="BF652" s="17"/>
      <c r="BG652" s="31"/>
    </row>
    <row r="653" spans="1:59" ht="20.25">
      <c r="A653" s="26"/>
      <c r="B653" s="41" t="s">
        <v>672</v>
      </c>
      <c r="C653" s="35"/>
      <c r="D653" s="42"/>
      <c r="E653" s="42"/>
      <c r="F653" s="42"/>
      <c r="G653" s="42"/>
      <c r="H653" s="42"/>
      <c r="I653" s="42"/>
      <c r="J653" s="43"/>
      <c r="K653" s="42"/>
      <c r="L653" s="42"/>
      <c r="M653" s="42"/>
      <c r="N653" s="42"/>
      <c r="O653" s="42"/>
      <c r="P653" s="42"/>
      <c r="Q653" s="42"/>
      <c r="R653" s="44"/>
      <c r="S653" s="44"/>
      <c r="T653" s="44"/>
      <c r="U653" s="36"/>
      <c r="V653" s="35"/>
      <c r="W653" s="35"/>
      <c r="X653" s="30"/>
      <c r="AC653" s="16"/>
      <c r="AD653" s="16"/>
      <c r="AE653" s="16"/>
      <c r="AF653" s="16"/>
      <c r="AG653" s="16"/>
      <c r="BD653" s="17"/>
      <c r="BE653" s="17"/>
      <c r="BF653" s="17"/>
      <c r="BG653" s="31"/>
    </row>
    <row r="654" spans="1:59" ht="18.75">
      <c r="A654" s="26"/>
      <c r="B654" s="45" t="s">
        <v>673</v>
      </c>
      <c r="C654" s="34"/>
      <c r="D654" s="34"/>
      <c r="E654" s="35"/>
      <c r="F654" s="35"/>
      <c r="G654" s="35"/>
      <c r="H654" s="35"/>
      <c r="I654" s="35"/>
      <c r="J654" s="35"/>
      <c r="K654" s="35"/>
      <c r="L654" s="35"/>
      <c r="M654" s="35"/>
      <c r="N654" s="35"/>
      <c r="O654" s="35"/>
      <c r="P654" s="35"/>
      <c r="Q654" s="35"/>
      <c r="R654" s="36"/>
      <c r="S654" s="36"/>
      <c r="T654" s="36"/>
      <c r="U654" s="36"/>
      <c r="V654" s="35"/>
      <c r="W654" s="35"/>
      <c r="X654" s="30"/>
      <c r="AC654" s="16"/>
      <c r="AD654" s="16"/>
      <c r="AE654" s="16"/>
      <c r="AF654" s="16"/>
      <c r="AG654" s="16"/>
      <c r="BD654" s="17"/>
      <c r="BE654" s="17"/>
      <c r="BF654" s="17"/>
    </row>
    <row r="655" spans="1:59" ht="18.75">
      <c r="A655" s="26"/>
      <c r="B655" s="45"/>
      <c r="C655" s="34"/>
      <c r="D655" s="34"/>
      <c r="E655" s="35"/>
      <c r="F655" s="35"/>
      <c r="G655" s="35"/>
      <c r="H655" s="35"/>
      <c r="I655" s="35"/>
      <c r="J655" s="35"/>
      <c r="K655" s="35"/>
      <c r="L655" s="35"/>
      <c r="M655" s="35"/>
      <c r="N655" s="35"/>
      <c r="O655" s="35"/>
      <c r="P655" s="35"/>
      <c r="Q655" s="35"/>
      <c r="R655" s="36"/>
      <c r="S655" s="36"/>
      <c r="T655" s="36"/>
      <c r="U655" s="36"/>
      <c r="V655" s="35"/>
      <c r="W655" s="35"/>
      <c r="X655" s="30"/>
      <c r="AC655" s="16"/>
      <c r="AD655" s="16"/>
      <c r="AE655" s="16"/>
      <c r="AF655" s="16"/>
      <c r="AG655" s="16"/>
      <c r="BD655" s="17"/>
      <c r="BE655" s="17"/>
      <c r="BF655" s="17"/>
    </row>
    <row r="656" spans="1:59" ht="18.75">
      <c r="B656" s="30"/>
      <c r="BD656" s="17"/>
      <c r="BE656" s="17"/>
      <c r="BF656" s="17"/>
      <c r="BG656" s="31"/>
    </row>
    <row r="657" spans="1:59" ht="31.5">
      <c r="A657" s="26"/>
      <c r="B657" s="33"/>
      <c r="C657" s="46" t="s">
        <v>674</v>
      </c>
      <c r="D657" s="47" t="s">
        <v>672</v>
      </c>
      <c r="E657" s="47" t="s">
        <v>569</v>
      </c>
      <c r="F657" s="47" t="s">
        <v>55</v>
      </c>
      <c r="G657" s="47" t="s">
        <v>56</v>
      </c>
      <c r="H657" s="47" t="s">
        <v>57</v>
      </c>
      <c r="I657" s="47" t="s">
        <v>58</v>
      </c>
      <c r="J657" s="48"/>
      <c r="K657" s="47" t="s">
        <v>60</v>
      </c>
      <c r="L657" s="49">
        <v>1</v>
      </c>
      <c r="M657" s="49" t="s">
        <v>127</v>
      </c>
      <c r="N657" s="50"/>
      <c r="O657" s="50"/>
      <c r="P657" s="51"/>
      <c r="Q657" s="52">
        <v>25000</v>
      </c>
      <c r="R657" s="53"/>
      <c r="S657" s="54">
        <v>25000</v>
      </c>
      <c r="T657" s="55" t="s">
        <v>675</v>
      </c>
      <c r="U657" s="56" t="s">
        <v>65</v>
      </c>
      <c r="V657" s="57"/>
      <c r="W657" s="57"/>
      <c r="X657" s="58"/>
      <c r="BD657" s="17"/>
      <c r="BE657" s="17"/>
      <c r="BF657" s="17"/>
    </row>
    <row r="658" spans="1:59" ht="18.75">
      <c r="A658" s="26"/>
      <c r="B658" s="33"/>
      <c r="C658" s="46" t="s">
        <v>676</v>
      </c>
      <c r="D658" s="47" t="s">
        <v>672</v>
      </c>
      <c r="E658" s="47" t="s">
        <v>569</v>
      </c>
      <c r="F658" s="47" t="s">
        <v>55</v>
      </c>
      <c r="G658" s="47" t="s">
        <v>56</v>
      </c>
      <c r="H658" s="47" t="s">
        <v>322</v>
      </c>
      <c r="I658" s="47" t="s">
        <v>58</v>
      </c>
      <c r="J658" s="48"/>
      <c r="K658" s="47"/>
      <c r="L658" s="49">
        <v>1</v>
      </c>
      <c r="M658" s="49" t="s">
        <v>127</v>
      </c>
      <c r="N658" s="50"/>
      <c r="O658" s="50"/>
      <c r="P658" s="51"/>
      <c r="Q658" s="52">
        <v>83325</v>
      </c>
      <c r="R658" s="53"/>
      <c r="S658" s="54">
        <v>83325</v>
      </c>
      <c r="T658" s="55" t="s">
        <v>677</v>
      </c>
      <c r="U658" s="56" t="s">
        <v>65</v>
      </c>
      <c r="V658" s="57"/>
      <c r="W658" s="57"/>
      <c r="X658" s="58"/>
      <c r="BD658" s="17"/>
      <c r="BE658" s="17"/>
      <c r="BF658" s="17"/>
    </row>
    <row r="659" spans="1:59" ht="31.5">
      <c r="A659" s="26"/>
      <c r="B659" s="33"/>
      <c r="C659" s="46" t="s">
        <v>678</v>
      </c>
      <c r="D659" s="47" t="s">
        <v>679</v>
      </c>
      <c r="E659" s="47" t="s">
        <v>569</v>
      </c>
      <c r="F659" s="47" t="s">
        <v>55</v>
      </c>
      <c r="G659" s="47" t="s">
        <v>56</v>
      </c>
      <c r="H659" s="47" t="s">
        <v>57</v>
      </c>
      <c r="I659" s="47" t="s">
        <v>334</v>
      </c>
      <c r="J659" s="48"/>
      <c r="K659" s="47" t="s">
        <v>60</v>
      </c>
      <c r="L659" s="49">
        <v>1</v>
      </c>
      <c r="M659" s="49" t="s">
        <v>127</v>
      </c>
      <c r="N659" s="50"/>
      <c r="O659" s="50"/>
      <c r="P659" s="51"/>
      <c r="Q659" s="52">
        <v>24997.5</v>
      </c>
      <c r="R659" s="53"/>
      <c r="S659" s="54">
        <v>24997.5</v>
      </c>
      <c r="T659" s="55" t="s">
        <v>680</v>
      </c>
      <c r="U659" s="56" t="s">
        <v>65</v>
      </c>
      <c r="V659" s="57"/>
      <c r="W659" s="57"/>
      <c r="X659" s="58"/>
      <c r="BD659" s="17"/>
      <c r="BE659" s="17"/>
      <c r="BF659" s="17"/>
    </row>
    <row r="660" spans="1:59" ht="18.75">
      <c r="B660" s="30"/>
      <c r="BD660" s="17"/>
      <c r="BE660" s="17"/>
      <c r="BF660" s="17"/>
      <c r="BG660" s="31"/>
    </row>
    <row r="661" spans="1:59" ht="20.25">
      <c r="A661" s="26"/>
      <c r="B661" s="41" t="s">
        <v>681</v>
      </c>
      <c r="C661" s="35"/>
      <c r="D661" s="42"/>
      <c r="E661" s="42"/>
      <c r="F661" s="42"/>
      <c r="G661" s="42"/>
      <c r="H661" s="42"/>
      <c r="I661" s="42"/>
      <c r="J661" s="43"/>
      <c r="K661" s="42"/>
      <c r="L661" s="42"/>
      <c r="M661" s="42"/>
      <c r="N661" s="42"/>
      <c r="O661" s="42"/>
      <c r="P661" s="42"/>
      <c r="Q661" s="42"/>
      <c r="R661" s="44"/>
      <c r="S661" s="44"/>
      <c r="T661" s="44"/>
      <c r="U661" s="36"/>
      <c r="V661" s="35"/>
      <c r="W661" s="35"/>
      <c r="X661" s="30"/>
      <c r="AC661" s="16"/>
      <c r="AD661" s="16"/>
      <c r="AE661" s="16"/>
      <c r="AF661" s="16"/>
      <c r="AG661" s="16"/>
      <c r="BD661" s="17"/>
      <c r="BE661" s="17"/>
      <c r="BF661" s="17"/>
      <c r="BG661" s="31"/>
    </row>
    <row r="662" spans="1:59" ht="18.75">
      <c r="A662" s="26"/>
      <c r="B662" s="45" t="s">
        <v>682</v>
      </c>
      <c r="C662" s="34"/>
      <c r="D662" s="34"/>
      <c r="E662" s="35"/>
      <c r="F662" s="35"/>
      <c r="G662" s="35"/>
      <c r="H662" s="35"/>
      <c r="I662" s="35"/>
      <c r="J662" s="35"/>
      <c r="K662" s="35"/>
      <c r="L662" s="35"/>
      <c r="M662" s="35"/>
      <c r="N662" s="35"/>
      <c r="O662" s="35"/>
      <c r="P662" s="35"/>
      <c r="Q662" s="35"/>
      <c r="R662" s="36"/>
      <c r="S662" s="36"/>
      <c r="T662" s="36"/>
      <c r="U662" s="36"/>
      <c r="V662" s="35"/>
      <c r="W662" s="35"/>
      <c r="X662" s="30"/>
      <c r="AC662" s="16"/>
      <c r="AD662" s="16"/>
      <c r="AE662" s="16"/>
      <c r="AF662" s="16"/>
      <c r="AG662" s="16"/>
      <c r="BD662" s="17"/>
      <c r="BE662" s="17"/>
      <c r="BF662" s="17"/>
    </row>
    <row r="663" spans="1:59" ht="18.75">
      <c r="A663" s="26"/>
      <c r="B663" s="45"/>
      <c r="C663" s="34"/>
      <c r="D663" s="34"/>
      <c r="E663" s="35"/>
      <c r="F663" s="35"/>
      <c r="G663" s="35"/>
      <c r="H663" s="35"/>
      <c r="I663" s="35"/>
      <c r="J663" s="35"/>
      <c r="K663" s="35"/>
      <c r="L663" s="35"/>
      <c r="M663" s="35"/>
      <c r="N663" s="35"/>
      <c r="O663" s="35"/>
      <c r="P663" s="35"/>
      <c r="Q663" s="35"/>
      <c r="R663" s="36"/>
      <c r="S663" s="36"/>
      <c r="T663" s="36"/>
      <c r="U663" s="36"/>
      <c r="V663" s="35"/>
      <c r="W663" s="35"/>
      <c r="X663" s="30"/>
      <c r="AC663" s="16"/>
      <c r="AD663" s="16"/>
      <c r="AE663" s="16"/>
      <c r="AF663" s="16"/>
      <c r="AG663" s="16"/>
      <c r="BD663" s="17"/>
      <c r="BE663" s="17"/>
      <c r="BF663" s="17"/>
    </row>
    <row r="664" spans="1:59" ht="18.75">
      <c r="B664" s="30"/>
      <c r="BD664" s="17"/>
      <c r="BE664" s="17"/>
      <c r="BF664" s="17"/>
      <c r="BG664" s="31"/>
    </row>
    <row r="665" spans="1:59" ht="18.75">
      <c r="A665" s="26"/>
      <c r="B665" s="33"/>
      <c r="C665" s="46" t="s">
        <v>683</v>
      </c>
      <c r="D665" s="47" t="s">
        <v>684</v>
      </c>
      <c r="E665" s="47" t="s">
        <v>569</v>
      </c>
      <c r="F665" s="47" t="s">
        <v>55</v>
      </c>
      <c r="G665" s="47" t="s">
        <v>56</v>
      </c>
      <c r="H665" s="47" t="s">
        <v>322</v>
      </c>
      <c r="I665" s="47" t="s">
        <v>58</v>
      </c>
      <c r="J665" s="48"/>
      <c r="K665" s="47" t="s">
        <v>14</v>
      </c>
      <c r="L665" s="49" t="s">
        <v>307</v>
      </c>
      <c r="M665" s="49" t="s">
        <v>127</v>
      </c>
      <c r="N665" s="50"/>
      <c r="O665" s="50"/>
      <c r="P665" s="51"/>
      <c r="Q665" s="52">
        <v>6000</v>
      </c>
      <c r="R665" s="53"/>
      <c r="S665" s="54">
        <v>6000</v>
      </c>
      <c r="T665" s="55" t="s">
        <v>685</v>
      </c>
      <c r="U665" s="56" t="s">
        <v>65</v>
      </c>
      <c r="V665" s="57"/>
      <c r="W665" s="57"/>
      <c r="X665" s="58"/>
      <c r="BD665" s="17"/>
      <c r="BE665" s="17"/>
      <c r="BF665" s="17"/>
    </row>
    <row r="666" spans="1:59" ht="18.75">
      <c r="A666" s="26"/>
      <c r="B666" s="33"/>
      <c r="C666" s="46" t="s">
        <v>686</v>
      </c>
      <c r="D666" s="47" t="s">
        <v>687</v>
      </c>
      <c r="E666" s="47" t="s">
        <v>569</v>
      </c>
      <c r="F666" s="47" t="s">
        <v>55</v>
      </c>
      <c r="G666" s="47" t="s">
        <v>56</v>
      </c>
      <c r="H666" s="47" t="s">
        <v>322</v>
      </c>
      <c r="I666" s="47" t="s">
        <v>58</v>
      </c>
      <c r="J666" s="48"/>
      <c r="K666" s="47"/>
      <c r="L666" s="49" t="s">
        <v>307</v>
      </c>
      <c r="M666" s="49" t="s">
        <v>127</v>
      </c>
      <c r="N666" s="50"/>
      <c r="O666" s="50"/>
      <c r="P666" s="51"/>
      <c r="Q666" s="52">
        <v>11000</v>
      </c>
      <c r="R666" s="53"/>
      <c r="S666" s="54">
        <v>11000</v>
      </c>
      <c r="T666" s="55" t="s">
        <v>688</v>
      </c>
      <c r="U666" s="56" t="s">
        <v>65</v>
      </c>
      <c r="V666" s="57"/>
      <c r="W666" s="57"/>
      <c r="X666" s="58"/>
      <c r="BD666" s="17"/>
      <c r="BE666" s="17"/>
      <c r="BF666" s="17"/>
    </row>
    <row r="667" spans="1:59" ht="18.75">
      <c r="A667" s="26"/>
      <c r="B667" s="33"/>
      <c r="C667" s="46" t="s">
        <v>689</v>
      </c>
      <c r="D667" s="47" t="s">
        <v>690</v>
      </c>
      <c r="E667" s="47" t="s">
        <v>569</v>
      </c>
      <c r="F667" s="47" t="s">
        <v>55</v>
      </c>
      <c r="G667" s="47" t="s">
        <v>56</v>
      </c>
      <c r="H667" s="47" t="s">
        <v>322</v>
      </c>
      <c r="I667" s="47" t="s">
        <v>58</v>
      </c>
      <c r="J667" s="48"/>
      <c r="K667" s="47" t="s">
        <v>14</v>
      </c>
      <c r="L667" s="49" t="s">
        <v>307</v>
      </c>
      <c r="M667" s="49" t="s">
        <v>127</v>
      </c>
      <c r="N667" s="50"/>
      <c r="O667" s="50"/>
      <c r="P667" s="51"/>
      <c r="Q667" s="52">
        <v>20000</v>
      </c>
      <c r="R667" s="53"/>
      <c r="S667" s="54">
        <v>20000</v>
      </c>
      <c r="T667" s="55" t="s">
        <v>691</v>
      </c>
      <c r="U667" s="56" t="s">
        <v>65</v>
      </c>
      <c r="V667" s="57"/>
      <c r="W667" s="57"/>
      <c r="X667" s="58"/>
      <c r="BD667" s="17"/>
      <c r="BE667" s="17"/>
      <c r="BF667" s="17"/>
    </row>
    <row r="668" spans="1:59" ht="18.75">
      <c r="A668" s="26"/>
      <c r="B668" s="33"/>
      <c r="C668" s="46" t="s">
        <v>692</v>
      </c>
      <c r="D668" s="47" t="s">
        <v>693</v>
      </c>
      <c r="E668" s="47" t="s">
        <v>569</v>
      </c>
      <c r="F668" s="47" t="s">
        <v>55</v>
      </c>
      <c r="G668" s="47" t="s">
        <v>56</v>
      </c>
      <c r="H668" s="47" t="s">
        <v>322</v>
      </c>
      <c r="I668" s="47" t="s">
        <v>58</v>
      </c>
      <c r="J668" s="48"/>
      <c r="K668" s="47" t="s">
        <v>14</v>
      </c>
      <c r="L668" s="49" t="s">
        <v>307</v>
      </c>
      <c r="M668" s="49" t="s">
        <v>127</v>
      </c>
      <c r="N668" s="50"/>
      <c r="O668" s="50"/>
      <c r="P668" s="51"/>
      <c r="Q668" s="52">
        <v>1500</v>
      </c>
      <c r="R668" s="53"/>
      <c r="S668" s="54">
        <v>1500</v>
      </c>
      <c r="T668" s="55" t="s">
        <v>694</v>
      </c>
      <c r="U668" s="56" t="s">
        <v>65</v>
      </c>
      <c r="V668" s="57"/>
      <c r="W668" s="57"/>
      <c r="X668" s="58"/>
      <c r="BD668" s="17"/>
      <c r="BE668" s="17"/>
      <c r="BF668" s="17"/>
    </row>
    <row r="669" spans="1:59" ht="18.75">
      <c r="A669" s="26"/>
      <c r="B669" s="33"/>
      <c r="C669" s="46" t="s">
        <v>695</v>
      </c>
      <c r="D669" s="47" t="s">
        <v>696</v>
      </c>
      <c r="E669" s="47" t="s">
        <v>569</v>
      </c>
      <c r="F669" s="47" t="s">
        <v>55</v>
      </c>
      <c r="G669" s="47" t="s">
        <v>56</v>
      </c>
      <c r="H669" s="47" t="s">
        <v>322</v>
      </c>
      <c r="I669" s="47" t="s">
        <v>58</v>
      </c>
      <c r="J669" s="48"/>
      <c r="K669" s="47"/>
      <c r="L669" s="49" t="s">
        <v>307</v>
      </c>
      <c r="M669" s="49" t="s">
        <v>127</v>
      </c>
      <c r="N669" s="50"/>
      <c r="O669" s="50"/>
      <c r="P669" s="51"/>
      <c r="Q669" s="52">
        <v>1500</v>
      </c>
      <c r="R669" s="53"/>
      <c r="S669" s="54">
        <v>1500</v>
      </c>
      <c r="T669" s="55" t="s">
        <v>694</v>
      </c>
      <c r="U669" s="56" t="s">
        <v>65</v>
      </c>
      <c r="V669" s="57"/>
      <c r="W669" s="57"/>
      <c r="X669" s="58"/>
      <c r="BD669" s="17"/>
      <c r="BE669" s="17"/>
      <c r="BF669" s="17"/>
    </row>
    <row r="670" spans="1:59" ht="18.75">
      <c r="B670" s="30"/>
      <c r="BD670" s="17"/>
      <c r="BE670" s="17"/>
      <c r="BF670" s="17"/>
      <c r="BG670" s="31"/>
    </row>
    <row r="671" spans="1:59" ht="20.25">
      <c r="A671" s="26"/>
      <c r="B671" s="41" t="s">
        <v>697</v>
      </c>
      <c r="C671" s="35"/>
      <c r="D671" s="42"/>
      <c r="E671" s="42"/>
      <c r="F671" s="42"/>
      <c r="G671" s="42"/>
      <c r="H671" s="42"/>
      <c r="I671" s="42"/>
      <c r="J671" s="43"/>
      <c r="K671" s="42"/>
      <c r="L671" s="42"/>
      <c r="M671" s="42"/>
      <c r="N671" s="42"/>
      <c r="O671" s="42"/>
      <c r="P671" s="42"/>
      <c r="Q671" s="42"/>
      <c r="R671" s="44"/>
      <c r="S671" s="44"/>
      <c r="T671" s="44"/>
      <c r="U671" s="36"/>
      <c r="V671" s="35"/>
      <c r="W671" s="35"/>
      <c r="X671" s="30"/>
      <c r="AC671" s="16"/>
      <c r="AD671" s="16"/>
      <c r="AE671" s="16"/>
      <c r="AF671" s="16"/>
      <c r="AG671" s="16"/>
      <c r="BD671" s="17"/>
      <c r="BE671" s="17"/>
      <c r="BF671" s="17"/>
      <c r="BG671" s="31"/>
    </row>
    <row r="672" spans="1:59" ht="18.75">
      <c r="A672" s="26"/>
      <c r="B672" s="45" t="s">
        <v>698</v>
      </c>
      <c r="C672" s="34"/>
      <c r="D672" s="34"/>
      <c r="E672" s="35"/>
      <c r="F672" s="35"/>
      <c r="G672" s="35"/>
      <c r="H672" s="35"/>
      <c r="I672" s="35"/>
      <c r="J672" s="35"/>
      <c r="K672" s="35"/>
      <c r="L672" s="35"/>
      <c r="M672" s="35"/>
      <c r="N672" s="35"/>
      <c r="O672" s="35"/>
      <c r="P672" s="35"/>
      <c r="Q672" s="35"/>
      <c r="R672" s="36"/>
      <c r="S672" s="36"/>
      <c r="T672" s="36"/>
      <c r="U672" s="36"/>
      <c r="V672" s="35"/>
      <c r="W672" s="35"/>
      <c r="X672" s="30"/>
      <c r="AC672" s="16"/>
      <c r="AD672" s="16"/>
      <c r="AE672" s="16"/>
      <c r="AF672" s="16"/>
      <c r="AG672" s="16"/>
      <c r="BD672" s="17"/>
      <c r="BE672" s="17"/>
      <c r="BF672" s="17"/>
    </row>
    <row r="673" spans="1:59" ht="18.75">
      <c r="A673" s="26"/>
      <c r="B673" s="45"/>
      <c r="C673" s="34"/>
      <c r="D673" s="34"/>
      <c r="E673" s="35"/>
      <c r="F673" s="35"/>
      <c r="G673" s="35"/>
      <c r="H673" s="35"/>
      <c r="I673" s="35"/>
      <c r="J673" s="35"/>
      <c r="K673" s="35"/>
      <c r="L673" s="35"/>
      <c r="M673" s="35"/>
      <c r="N673" s="35"/>
      <c r="O673" s="35"/>
      <c r="P673" s="35"/>
      <c r="Q673" s="35"/>
      <c r="R673" s="36"/>
      <c r="S673" s="36"/>
      <c r="T673" s="36"/>
      <c r="U673" s="36"/>
      <c r="V673" s="35"/>
      <c r="W673" s="35"/>
      <c r="X673" s="30"/>
      <c r="AC673" s="16"/>
      <c r="AD673" s="16"/>
      <c r="AE673" s="16"/>
      <c r="AF673" s="16"/>
      <c r="AG673" s="16"/>
      <c r="BD673" s="17"/>
      <c r="BE673" s="17"/>
      <c r="BF673" s="17"/>
    </row>
    <row r="674" spans="1:59" ht="18.75">
      <c r="B674" s="30"/>
      <c r="BD674" s="17"/>
      <c r="BE674" s="17"/>
      <c r="BF674" s="17"/>
      <c r="BG674" s="31"/>
    </row>
    <row r="675" spans="1:59" ht="31.5">
      <c r="A675" s="26"/>
      <c r="B675" s="33"/>
      <c r="C675" s="46" t="s">
        <v>699</v>
      </c>
      <c r="D675" s="47" t="s">
        <v>700</v>
      </c>
      <c r="E675" s="47" t="s">
        <v>22</v>
      </c>
      <c r="F675" s="47" t="s">
        <v>55</v>
      </c>
      <c r="G675" s="47" t="s">
        <v>56</v>
      </c>
      <c r="H675" s="47" t="s">
        <v>57</v>
      </c>
      <c r="I675" s="47" t="s">
        <v>58</v>
      </c>
      <c r="J675" s="48" t="s">
        <v>701</v>
      </c>
      <c r="K675" s="47" t="s">
        <v>60</v>
      </c>
      <c r="L675" s="49">
        <v>1</v>
      </c>
      <c r="M675" s="49" t="s">
        <v>573</v>
      </c>
      <c r="N675" s="50"/>
      <c r="O675" s="50"/>
      <c r="P675" s="51"/>
      <c r="Q675" s="52">
        <v>0</v>
      </c>
      <c r="R675" s="53"/>
      <c r="S675" s="54">
        <v>0</v>
      </c>
      <c r="T675" s="55" t="s">
        <v>702</v>
      </c>
      <c r="U675" s="56" t="s">
        <v>65</v>
      </c>
      <c r="V675" s="57"/>
      <c r="W675" s="57"/>
      <c r="X675" s="58"/>
      <c r="BD675" s="17"/>
      <c r="BE675" s="17"/>
      <c r="BF675" s="17"/>
    </row>
    <row r="676" spans="1:59" ht="31.5">
      <c r="A676" s="26"/>
      <c r="B676" s="33"/>
      <c r="C676" s="46" t="s">
        <v>703</v>
      </c>
      <c r="D676" s="47" t="s">
        <v>704</v>
      </c>
      <c r="E676" s="47" t="s">
        <v>22</v>
      </c>
      <c r="F676" s="47" t="s">
        <v>55</v>
      </c>
      <c r="G676" s="47" t="s">
        <v>56</v>
      </c>
      <c r="H676" s="47" t="s">
        <v>131</v>
      </c>
      <c r="I676" s="47" t="s">
        <v>58</v>
      </c>
      <c r="J676" s="48"/>
      <c r="K676" s="47" t="s">
        <v>60</v>
      </c>
      <c r="L676" s="49">
        <v>1</v>
      </c>
      <c r="M676" s="49" t="s">
        <v>127</v>
      </c>
      <c r="N676" s="50"/>
      <c r="O676" s="50"/>
      <c r="P676" s="51"/>
      <c r="Q676" s="52">
        <v>0</v>
      </c>
      <c r="R676" s="53"/>
      <c r="S676" s="54">
        <v>0</v>
      </c>
      <c r="T676" s="55" t="s">
        <v>705</v>
      </c>
      <c r="U676" s="56" t="s">
        <v>65</v>
      </c>
      <c r="V676" s="57"/>
      <c r="W676" s="57"/>
      <c r="X676" s="58"/>
      <c r="BD676" s="17"/>
      <c r="BE676" s="17"/>
      <c r="BF676" s="17"/>
    </row>
    <row r="677" spans="1:59" ht="18.75">
      <c r="B677" s="30"/>
      <c r="BD677" s="17"/>
      <c r="BE677" s="17"/>
      <c r="BF677" s="17"/>
      <c r="BG677" s="31"/>
    </row>
    <row r="678" spans="1:59" ht="20.25">
      <c r="A678" s="26"/>
      <c r="B678" s="41" t="s">
        <v>706</v>
      </c>
      <c r="C678" s="35"/>
      <c r="D678" s="42"/>
      <c r="E678" s="42"/>
      <c r="F678" s="42"/>
      <c r="G678" s="42"/>
      <c r="H678" s="42"/>
      <c r="I678" s="42"/>
      <c r="J678" s="43"/>
      <c r="K678" s="42"/>
      <c r="L678" s="42"/>
      <c r="M678" s="42"/>
      <c r="N678" s="42"/>
      <c r="O678" s="42"/>
      <c r="P678" s="42"/>
      <c r="Q678" s="42"/>
      <c r="R678" s="44"/>
      <c r="S678" s="44"/>
      <c r="T678" s="44"/>
      <c r="U678" s="36"/>
      <c r="V678" s="35"/>
      <c r="W678" s="35"/>
      <c r="X678" s="30"/>
      <c r="AC678" s="16"/>
      <c r="AD678" s="16"/>
      <c r="AE678" s="16"/>
      <c r="AF678" s="16"/>
      <c r="AG678" s="16"/>
      <c r="BD678" s="17"/>
      <c r="BE678" s="17"/>
      <c r="BF678" s="17"/>
      <c r="BG678" s="31"/>
    </row>
    <row r="679" spans="1:59" ht="18.75">
      <c r="A679" s="26"/>
      <c r="B679" s="45" t="s">
        <v>707</v>
      </c>
      <c r="C679" s="34"/>
      <c r="D679" s="34"/>
      <c r="E679" s="35"/>
      <c r="F679" s="35"/>
      <c r="G679" s="35"/>
      <c r="H679" s="35"/>
      <c r="I679" s="35"/>
      <c r="J679" s="35"/>
      <c r="K679" s="35"/>
      <c r="L679" s="35"/>
      <c r="M679" s="35"/>
      <c r="N679" s="35"/>
      <c r="O679" s="35"/>
      <c r="P679" s="35"/>
      <c r="Q679" s="35"/>
      <c r="R679" s="36"/>
      <c r="S679" s="36"/>
      <c r="T679" s="36"/>
      <c r="U679" s="36"/>
      <c r="V679" s="35"/>
      <c r="W679" s="35"/>
      <c r="X679" s="30"/>
      <c r="AC679" s="16"/>
      <c r="AD679" s="16"/>
      <c r="AE679" s="16"/>
      <c r="AF679" s="16"/>
      <c r="AG679" s="16"/>
      <c r="BD679" s="17"/>
      <c r="BE679" s="17"/>
      <c r="BF679" s="17"/>
    </row>
    <row r="680" spans="1:59" ht="18.75">
      <c r="A680" s="26"/>
      <c r="B680" s="45"/>
      <c r="C680" s="34"/>
      <c r="D680" s="34"/>
      <c r="E680" s="35"/>
      <c r="F680" s="35"/>
      <c r="G680" s="35"/>
      <c r="H680" s="35"/>
      <c r="I680" s="35"/>
      <c r="J680" s="35"/>
      <c r="K680" s="35"/>
      <c r="L680" s="35"/>
      <c r="M680" s="35"/>
      <c r="N680" s="35"/>
      <c r="O680" s="35"/>
      <c r="P680" s="35"/>
      <c r="Q680" s="35"/>
      <c r="R680" s="36"/>
      <c r="S680" s="36"/>
      <c r="T680" s="36"/>
      <c r="U680" s="36"/>
      <c r="V680" s="35"/>
      <c r="W680" s="35"/>
      <c r="X680" s="30"/>
      <c r="AC680" s="16"/>
      <c r="AD680" s="16"/>
      <c r="AE680" s="16"/>
      <c r="AF680" s="16"/>
      <c r="AG680" s="16"/>
      <c r="BD680" s="17"/>
      <c r="BE680" s="17"/>
      <c r="BF680" s="17"/>
    </row>
    <row r="681" spans="1:59" ht="18.75">
      <c r="B681" s="30"/>
      <c r="BD681" s="17"/>
      <c r="BE681" s="17"/>
      <c r="BF681" s="17"/>
      <c r="BG681" s="31"/>
    </row>
    <row r="682" spans="1:59" ht="31.5">
      <c r="A682" s="26"/>
      <c r="B682" s="33"/>
      <c r="C682" s="46" t="s">
        <v>708</v>
      </c>
      <c r="D682" s="47" t="s">
        <v>569</v>
      </c>
      <c r="E682" s="47" t="s">
        <v>569</v>
      </c>
      <c r="F682" s="47" t="s">
        <v>55</v>
      </c>
      <c r="G682" s="47" t="s">
        <v>56</v>
      </c>
      <c r="H682" s="47" t="s">
        <v>57</v>
      </c>
      <c r="I682" s="47" t="s">
        <v>58</v>
      </c>
      <c r="J682" s="48"/>
      <c r="K682" s="47" t="s">
        <v>299</v>
      </c>
      <c r="L682" s="49">
        <v>1</v>
      </c>
      <c r="M682" s="49" t="s">
        <v>127</v>
      </c>
      <c r="N682" s="50"/>
      <c r="O682" s="50"/>
      <c r="P682" s="51"/>
      <c r="Q682" s="52">
        <v>10000</v>
      </c>
      <c r="R682" s="53"/>
      <c r="S682" s="54">
        <v>10000</v>
      </c>
      <c r="T682" s="55" t="s">
        <v>709</v>
      </c>
      <c r="U682" s="56" t="s">
        <v>65</v>
      </c>
      <c r="V682" s="57"/>
      <c r="W682" s="57"/>
      <c r="X682" s="58">
        <v>45055</v>
      </c>
      <c r="BD682" s="17"/>
      <c r="BE682" s="17"/>
      <c r="BF682" s="17"/>
    </row>
    <row r="683" spans="1:59" ht="31.5">
      <c r="A683" s="26"/>
      <c r="B683" s="33"/>
      <c r="C683" s="46" t="s">
        <v>710</v>
      </c>
      <c r="D683" s="47" t="s">
        <v>569</v>
      </c>
      <c r="E683" s="47" t="s">
        <v>569</v>
      </c>
      <c r="F683" s="47" t="s">
        <v>55</v>
      </c>
      <c r="G683" s="47" t="s">
        <v>56</v>
      </c>
      <c r="H683" s="47" t="s">
        <v>57</v>
      </c>
      <c r="I683" s="47" t="s">
        <v>58</v>
      </c>
      <c r="J683" s="48"/>
      <c r="K683" s="47" t="s">
        <v>299</v>
      </c>
      <c r="L683" s="49">
        <v>1</v>
      </c>
      <c r="M683" s="49" t="s">
        <v>127</v>
      </c>
      <c r="N683" s="50"/>
      <c r="O683" s="50"/>
      <c r="P683" s="51"/>
      <c r="Q683" s="52">
        <v>35000</v>
      </c>
      <c r="R683" s="53"/>
      <c r="S683" s="54">
        <v>35000</v>
      </c>
      <c r="T683" s="55" t="s">
        <v>711</v>
      </c>
      <c r="U683" s="56" t="s">
        <v>65</v>
      </c>
      <c r="V683" s="57"/>
      <c r="W683" s="57"/>
      <c r="X683" s="58">
        <v>45055</v>
      </c>
      <c r="BD683" s="17"/>
      <c r="BE683" s="17"/>
      <c r="BF683" s="17"/>
    </row>
    <row r="684" spans="1:59" ht="31.5">
      <c r="A684" s="26"/>
      <c r="B684" s="33"/>
      <c r="C684" s="46" t="s">
        <v>712</v>
      </c>
      <c r="D684" s="47" t="s">
        <v>569</v>
      </c>
      <c r="E684" s="47" t="s">
        <v>569</v>
      </c>
      <c r="F684" s="47" t="s">
        <v>55</v>
      </c>
      <c r="G684" s="47" t="s">
        <v>56</v>
      </c>
      <c r="H684" s="47" t="s">
        <v>57</v>
      </c>
      <c r="I684" s="47" t="s">
        <v>58</v>
      </c>
      <c r="J684" s="48"/>
      <c r="K684" s="47" t="s">
        <v>299</v>
      </c>
      <c r="L684" s="49">
        <v>1</v>
      </c>
      <c r="M684" s="49" t="s">
        <v>127</v>
      </c>
      <c r="N684" s="50"/>
      <c r="O684" s="50"/>
      <c r="P684" s="51"/>
      <c r="Q684" s="52">
        <v>55000</v>
      </c>
      <c r="R684" s="53"/>
      <c r="S684" s="54">
        <v>55000</v>
      </c>
      <c r="T684" s="55" t="s">
        <v>713</v>
      </c>
      <c r="U684" s="56" t="s">
        <v>65</v>
      </c>
      <c r="V684" s="57"/>
      <c r="W684" s="57"/>
      <c r="X684" s="58">
        <v>45055</v>
      </c>
      <c r="BD684" s="17"/>
      <c r="BE684" s="17"/>
      <c r="BF684" s="17"/>
    </row>
    <row r="685" spans="1:59" ht="31.5">
      <c r="A685" s="26"/>
      <c r="B685" s="33"/>
      <c r="C685" s="46" t="s">
        <v>714</v>
      </c>
      <c r="D685" s="47" t="s">
        <v>569</v>
      </c>
      <c r="E685" s="47" t="s">
        <v>569</v>
      </c>
      <c r="F685" s="47" t="s">
        <v>55</v>
      </c>
      <c r="G685" s="47" t="s">
        <v>56</v>
      </c>
      <c r="H685" s="47" t="s">
        <v>57</v>
      </c>
      <c r="I685" s="47" t="s">
        <v>58</v>
      </c>
      <c r="J685" s="48"/>
      <c r="K685" s="47" t="s">
        <v>299</v>
      </c>
      <c r="L685" s="49">
        <v>1</v>
      </c>
      <c r="M685" s="49" t="s">
        <v>127</v>
      </c>
      <c r="N685" s="50"/>
      <c r="O685" s="50"/>
      <c r="P685" s="51"/>
      <c r="Q685" s="52">
        <v>95000</v>
      </c>
      <c r="R685" s="53"/>
      <c r="S685" s="54">
        <v>95000</v>
      </c>
      <c r="T685" s="55" t="s">
        <v>715</v>
      </c>
      <c r="U685" s="56" t="s">
        <v>65</v>
      </c>
      <c r="V685" s="57"/>
      <c r="W685" s="57"/>
      <c r="X685" s="58">
        <v>45055</v>
      </c>
      <c r="BD685" s="17"/>
      <c r="BE685" s="17"/>
      <c r="BF685" s="17"/>
    </row>
    <row r="686" spans="1:59" ht="31.5">
      <c r="A686" s="26"/>
      <c r="B686" s="33"/>
      <c r="C686" s="46" t="s">
        <v>716</v>
      </c>
      <c r="D686" s="47" t="s">
        <v>569</v>
      </c>
      <c r="E686" s="47" t="s">
        <v>569</v>
      </c>
      <c r="F686" s="47" t="s">
        <v>55</v>
      </c>
      <c r="G686" s="47" t="s">
        <v>56</v>
      </c>
      <c r="H686" s="47" t="s">
        <v>57</v>
      </c>
      <c r="I686" s="47" t="s">
        <v>58</v>
      </c>
      <c r="J686" s="48"/>
      <c r="K686" s="47" t="s">
        <v>299</v>
      </c>
      <c r="L686" s="49">
        <v>1</v>
      </c>
      <c r="M686" s="49" t="s">
        <v>127</v>
      </c>
      <c r="N686" s="50"/>
      <c r="O686" s="50"/>
      <c r="P686" s="51"/>
      <c r="Q686" s="52">
        <v>105000</v>
      </c>
      <c r="R686" s="53"/>
      <c r="S686" s="54">
        <v>105000</v>
      </c>
      <c r="T686" s="55" t="s">
        <v>717</v>
      </c>
      <c r="U686" s="56" t="s">
        <v>65</v>
      </c>
      <c r="V686" s="57"/>
      <c r="W686" s="57"/>
      <c r="X686" s="58">
        <v>45055</v>
      </c>
      <c r="BD686" s="17"/>
      <c r="BE686" s="17"/>
      <c r="BF686" s="17"/>
    </row>
    <row r="687" spans="1:59" ht="31.5">
      <c r="A687" s="26"/>
      <c r="B687" s="33"/>
      <c r="C687" s="46" t="s">
        <v>718</v>
      </c>
      <c r="D687" s="47" t="s">
        <v>569</v>
      </c>
      <c r="E687" s="47" t="s">
        <v>569</v>
      </c>
      <c r="F687" s="47" t="s">
        <v>55</v>
      </c>
      <c r="G687" s="47" t="s">
        <v>56</v>
      </c>
      <c r="H687" s="47" t="s">
        <v>322</v>
      </c>
      <c r="I687" s="47" t="s">
        <v>58</v>
      </c>
      <c r="J687" s="48"/>
      <c r="K687" s="47" t="s">
        <v>299</v>
      </c>
      <c r="L687" s="49">
        <v>1</v>
      </c>
      <c r="M687" s="49" t="s">
        <v>127</v>
      </c>
      <c r="N687" s="50"/>
      <c r="O687" s="50"/>
      <c r="P687" s="51"/>
      <c r="Q687" s="52">
        <v>17500</v>
      </c>
      <c r="R687" s="53"/>
      <c r="S687" s="54">
        <v>17500</v>
      </c>
      <c r="T687" s="55" t="s">
        <v>719</v>
      </c>
      <c r="U687" s="56" t="s">
        <v>65</v>
      </c>
      <c r="V687" s="57"/>
      <c r="W687" s="57"/>
      <c r="X687" s="58">
        <v>45055</v>
      </c>
      <c r="BD687" s="17"/>
      <c r="BE687" s="17"/>
      <c r="BF687" s="17"/>
    </row>
    <row r="688" spans="1:59" ht="31.5">
      <c r="A688" s="26"/>
      <c r="B688" s="33"/>
      <c r="C688" s="46" t="s">
        <v>720</v>
      </c>
      <c r="D688" s="47" t="s">
        <v>569</v>
      </c>
      <c r="E688" s="47" t="s">
        <v>569</v>
      </c>
      <c r="F688" s="47" t="s">
        <v>55</v>
      </c>
      <c r="G688" s="47" t="s">
        <v>56</v>
      </c>
      <c r="H688" s="47" t="s">
        <v>322</v>
      </c>
      <c r="I688" s="47" t="s">
        <v>58</v>
      </c>
      <c r="J688" s="48"/>
      <c r="K688" s="47" t="s">
        <v>299</v>
      </c>
      <c r="L688" s="49">
        <v>1</v>
      </c>
      <c r="M688" s="49" t="s">
        <v>127</v>
      </c>
      <c r="N688" s="50"/>
      <c r="O688" s="50"/>
      <c r="P688" s="51"/>
      <c r="Q688" s="52">
        <v>61250</v>
      </c>
      <c r="R688" s="53"/>
      <c r="S688" s="54">
        <v>61250</v>
      </c>
      <c r="T688" s="55" t="s">
        <v>721</v>
      </c>
      <c r="U688" s="56" t="s">
        <v>65</v>
      </c>
      <c r="V688" s="57"/>
      <c r="W688" s="57"/>
      <c r="X688" s="58">
        <v>45055</v>
      </c>
      <c r="BD688" s="17"/>
      <c r="BE688" s="17"/>
      <c r="BF688" s="17"/>
    </row>
    <row r="689" spans="1:59" ht="31.5">
      <c r="A689" s="26"/>
      <c r="B689" s="33"/>
      <c r="C689" s="46" t="s">
        <v>722</v>
      </c>
      <c r="D689" s="47" t="s">
        <v>569</v>
      </c>
      <c r="E689" s="47" t="s">
        <v>569</v>
      </c>
      <c r="F689" s="47" t="s">
        <v>55</v>
      </c>
      <c r="G689" s="47" t="s">
        <v>56</v>
      </c>
      <c r="H689" s="47" t="s">
        <v>322</v>
      </c>
      <c r="I689" s="47" t="s">
        <v>58</v>
      </c>
      <c r="J689" s="48"/>
      <c r="K689" s="47" t="s">
        <v>299</v>
      </c>
      <c r="L689" s="49">
        <v>1</v>
      </c>
      <c r="M689" s="49" t="s">
        <v>127</v>
      </c>
      <c r="N689" s="50"/>
      <c r="O689" s="50"/>
      <c r="P689" s="51"/>
      <c r="Q689" s="52">
        <v>96250</v>
      </c>
      <c r="R689" s="53"/>
      <c r="S689" s="54">
        <v>96250</v>
      </c>
      <c r="T689" s="55" t="s">
        <v>723</v>
      </c>
      <c r="U689" s="56" t="s">
        <v>65</v>
      </c>
      <c r="V689" s="57"/>
      <c r="W689" s="57"/>
      <c r="X689" s="58">
        <v>45055</v>
      </c>
      <c r="BD689" s="17"/>
      <c r="BE689" s="17"/>
      <c r="BF689" s="17"/>
    </row>
    <row r="690" spans="1:59" ht="31.5">
      <c r="A690" s="26"/>
      <c r="B690" s="33"/>
      <c r="C690" s="46" t="s">
        <v>724</v>
      </c>
      <c r="D690" s="47" t="s">
        <v>569</v>
      </c>
      <c r="E690" s="47" t="s">
        <v>569</v>
      </c>
      <c r="F690" s="47" t="s">
        <v>55</v>
      </c>
      <c r="G690" s="47" t="s">
        <v>56</v>
      </c>
      <c r="H690" s="47" t="s">
        <v>322</v>
      </c>
      <c r="I690" s="47" t="s">
        <v>58</v>
      </c>
      <c r="J690" s="48"/>
      <c r="K690" s="47" t="s">
        <v>299</v>
      </c>
      <c r="L690" s="49">
        <v>1</v>
      </c>
      <c r="M690" s="49" t="s">
        <v>127</v>
      </c>
      <c r="N690" s="50"/>
      <c r="O690" s="50"/>
      <c r="P690" s="51"/>
      <c r="Q690" s="52">
        <v>166250</v>
      </c>
      <c r="R690" s="53"/>
      <c r="S690" s="54">
        <v>166250</v>
      </c>
      <c r="T690" s="55" t="s">
        <v>725</v>
      </c>
      <c r="U690" s="56" t="s">
        <v>65</v>
      </c>
      <c r="V690" s="57"/>
      <c r="W690" s="57"/>
      <c r="X690" s="58">
        <v>45055</v>
      </c>
      <c r="BD690" s="17"/>
      <c r="BE690" s="17"/>
      <c r="BF690" s="17"/>
    </row>
    <row r="691" spans="1:59" ht="31.5">
      <c r="A691" s="26"/>
      <c r="B691" s="33"/>
      <c r="C691" s="46" t="s">
        <v>726</v>
      </c>
      <c r="D691" s="47" t="s">
        <v>569</v>
      </c>
      <c r="E691" s="47" t="s">
        <v>569</v>
      </c>
      <c r="F691" s="47" t="s">
        <v>55</v>
      </c>
      <c r="G691" s="47" t="s">
        <v>56</v>
      </c>
      <c r="H691" s="47" t="s">
        <v>322</v>
      </c>
      <c r="I691" s="47" t="s">
        <v>58</v>
      </c>
      <c r="J691" s="48"/>
      <c r="K691" s="47" t="s">
        <v>299</v>
      </c>
      <c r="L691" s="49">
        <v>1</v>
      </c>
      <c r="M691" s="49" t="s">
        <v>127</v>
      </c>
      <c r="N691" s="50"/>
      <c r="O691" s="50"/>
      <c r="P691" s="51"/>
      <c r="Q691" s="52">
        <v>183750</v>
      </c>
      <c r="R691" s="53"/>
      <c r="S691" s="54">
        <v>183750</v>
      </c>
      <c r="T691" s="55" t="s">
        <v>727</v>
      </c>
      <c r="U691" s="56" t="s">
        <v>65</v>
      </c>
      <c r="V691" s="57"/>
      <c r="W691" s="57"/>
      <c r="X691" s="58">
        <v>45055</v>
      </c>
      <c r="BD691" s="17"/>
      <c r="BE691" s="17"/>
      <c r="BF691" s="17"/>
    </row>
    <row r="692" spans="1:59" ht="31.5">
      <c r="A692" s="26"/>
      <c r="B692" s="33"/>
      <c r="C692" s="46" t="s">
        <v>728</v>
      </c>
      <c r="D692" s="47" t="s">
        <v>569</v>
      </c>
      <c r="E692" s="47" t="s">
        <v>569</v>
      </c>
      <c r="F692" s="47" t="s">
        <v>55</v>
      </c>
      <c r="G692" s="47" t="s">
        <v>56</v>
      </c>
      <c r="H692" s="47" t="s">
        <v>57</v>
      </c>
      <c r="I692" s="47" t="s">
        <v>334</v>
      </c>
      <c r="J692" s="48"/>
      <c r="K692" s="47" t="s">
        <v>299</v>
      </c>
      <c r="L692" s="49">
        <v>1</v>
      </c>
      <c r="M692" s="49" t="s">
        <v>127</v>
      </c>
      <c r="N692" s="50"/>
      <c r="O692" s="50"/>
      <c r="P692" s="51"/>
      <c r="Q692" s="52">
        <v>5250</v>
      </c>
      <c r="R692" s="53"/>
      <c r="S692" s="54">
        <v>5250</v>
      </c>
      <c r="T692" s="55" t="s">
        <v>729</v>
      </c>
      <c r="U692" s="56" t="s">
        <v>65</v>
      </c>
      <c r="V692" s="57"/>
      <c r="W692" s="57"/>
      <c r="X692" s="58">
        <v>45055</v>
      </c>
      <c r="BD692" s="17"/>
      <c r="BE692" s="17"/>
      <c r="BF692" s="17"/>
    </row>
    <row r="693" spans="1:59" ht="31.5">
      <c r="A693" s="26"/>
      <c r="B693" s="33"/>
      <c r="C693" s="46" t="s">
        <v>730</v>
      </c>
      <c r="D693" s="47" t="s">
        <v>661</v>
      </c>
      <c r="E693" s="47" t="s">
        <v>569</v>
      </c>
      <c r="F693" s="47" t="s">
        <v>55</v>
      </c>
      <c r="G693" s="47" t="s">
        <v>56</v>
      </c>
      <c r="H693" s="47" t="s">
        <v>57</v>
      </c>
      <c r="I693" s="47" t="s">
        <v>334</v>
      </c>
      <c r="J693" s="48"/>
      <c r="K693" s="47" t="s">
        <v>299</v>
      </c>
      <c r="L693" s="49">
        <v>1</v>
      </c>
      <c r="M693" s="49" t="s">
        <v>127</v>
      </c>
      <c r="N693" s="50"/>
      <c r="O693" s="50"/>
      <c r="P693" s="51"/>
      <c r="Q693" s="52">
        <v>18375</v>
      </c>
      <c r="R693" s="53"/>
      <c r="S693" s="54">
        <v>18375</v>
      </c>
      <c r="T693" s="55" t="s">
        <v>731</v>
      </c>
      <c r="U693" s="56" t="s">
        <v>65</v>
      </c>
      <c r="V693" s="57"/>
      <c r="W693" s="57"/>
      <c r="X693" s="58">
        <v>45055</v>
      </c>
      <c r="BD693" s="17"/>
      <c r="BE693" s="17"/>
      <c r="BF693" s="17"/>
    </row>
    <row r="694" spans="1:59" ht="31.5">
      <c r="A694" s="26"/>
      <c r="B694" s="33"/>
      <c r="C694" s="46" t="s">
        <v>732</v>
      </c>
      <c r="D694" s="47" t="s">
        <v>661</v>
      </c>
      <c r="E694" s="47" t="s">
        <v>569</v>
      </c>
      <c r="F694" s="47" t="s">
        <v>55</v>
      </c>
      <c r="G694" s="47" t="s">
        <v>56</v>
      </c>
      <c r="H694" s="47" t="s">
        <v>57</v>
      </c>
      <c r="I694" s="47" t="s">
        <v>334</v>
      </c>
      <c r="J694" s="48"/>
      <c r="K694" s="47" t="s">
        <v>299</v>
      </c>
      <c r="L694" s="49">
        <v>1</v>
      </c>
      <c r="M694" s="49" t="s">
        <v>127</v>
      </c>
      <c r="N694" s="50"/>
      <c r="O694" s="50"/>
      <c r="P694" s="51"/>
      <c r="Q694" s="52">
        <v>28875</v>
      </c>
      <c r="R694" s="53"/>
      <c r="S694" s="54">
        <v>28875</v>
      </c>
      <c r="T694" s="55" t="s">
        <v>733</v>
      </c>
      <c r="U694" s="56" t="s">
        <v>65</v>
      </c>
      <c r="V694" s="57"/>
      <c r="W694" s="57"/>
      <c r="X694" s="58">
        <v>45055</v>
      </c>
      <c r="BD694" s="17"/>
      <c r="BE694" s="17"/>
      <c r="BF694" s="17"/>
    </row>
    <row r="695" spans="1:59" ht="31.5">
      <c r="A695" s="26"/>
      <c r="B695" s="33"/>
      <c r="C695" s="46" t="s">
        <v>734</v>
      </c>
      <c r="D695" s="47" t="s">
        <v>661</v>
      </c>
      <c r="E695" s="47" t="s">
        <v>569</v>
      </c>
      <c r="F695" s="47" t="s">
        <v>55</v>
      </c>
      <c r="G695" s="47" t="s">
        <v>56</v>
      </c>
      <c r="H695" s="47" t="s">
        <v>57</v>
      </c>
      <c r="I695" s="47" t="s">
        <v>334</v>
      </c>
      <c r="J695" s="48"/>
      <c r="K695" s="47" t="s">
        <v>299</v>
      </c>
      <c r="L695" s="49">
        <v>1</v>
      </c>
      <c r="M695" s="49" t="s">
        <v>127</v>
      </c>
      <c r="N695" s="50"/>
      <c r="O695" s="50"/>
      <c r="P695" s="51"/>
      <c r="Q695" s="52">
        <v>49875</v>
      </c>
      <c r="R695" s="53"/>
      <c r="S695" s="54">
        <v>49875</v>
      </c>
      <c r="T695" s="55" t="s">
        <v>735</v>
      </c>
      <c r="U695" s="56" t="s">
        <v>65</v>
      </c>
      <c r="V695" s="57"/>
      <c r="W695" s="57"/>
      <c r="X695" s="58">
        <v>45055</v>
      </c>
      <c r="BD695" s="17"/>
      <c r="BE695" s="17"/>
      <c r="BF695" s="17"/>
    </row>
    <row r="696" spans="1:59" ht="31.5">
      <c r="A696" s="26"/>
      <c r="B696" s="33"/>
      <c r="C696" s="46" t="s">
        <v>736</v>
      </c>
      <c r="D696" s="47" t="s">
        <v>661</v>
      </c>
      <c r="E696" s="47" t="s">
        <v>569</v>
      </c>
      <c r="F696" s="47" t="s">
        <v>55</v>
      </c>
      <c r="G696" s="47" t="s">
        <v>56</v>
      </c>
      <c r="H696" s="47" t="s">
        <v>57</v>
      </c>
      <c r="I696" s="47" t="s">
        <v>334</v>
      </c>
      <c r="J696" s="48"/>
      <c r="K696" s="47" t="s">
        <v>299</v>
      </c>
      <c r="L696" s="49">
        <v>1</v>
      </c>
      <c r="M696" s="49" t="s">
        <v>127</v>
      </c>
      <c r="N696" s="50"/>
      <c r="O696" s="50"/>
      <c r="P696" s="51"/>
      <c r="Q696" s="52">
        <v>55125</v>
      </c>
      <c r="R696" s="53"/>
      <c r="S696" s="54">
        <v>55125</v>
      </c>
      <c r="T696" s="55" t="s">
        <v>737</v>
      </c>
      <c r="U696" s="56" t="s">
        <v>65</v>
      </c>
      <c r="V696" s="57"/>
      <c r="W696" s="57"/>
      <c r="X696" s="58">
        <v>45055</v>
      </c>
      <c r="BD696" s="17"/>
      <c r="BE696" s="17"/>
      <c r="BF696" s="17"/>
    </row>
    <row r="697" spans="1:59" ht="18.75">
      <c r="B697" s="30"/>
      <c r="BD697" s="17"/>
      <c r="BE697" s="17"/>
      <c r="BF697" s="17"/>
      <c r="BG697" s="31"/>
    </row>
    <row r="698" spans="1:59" ht="27.75">
      <c r="A698" s="32" t="s">
        <v>738</v>
      </c>
      <c r="B698" s="33"/>
      <c r="C698" s="34"/>
      <c r="D698" s="34"/>
      <c r="E698" s="34"/>
      <c r="F698" s="34"/>
      <c r="G698" s="34"/>
      <c r="H698" s="34"/>
      <c r="I698" s="34"/>
      <c r="J698" s="34"/>
      <c r="K698" s="34"/>
      <c r="L698" s="35"/>
      <c r="M698" s="35"/>
      <c r="N698" s="35"/>
      <c r="O698" s="35"/>
      <c r="P698" s="35"/>
      <c r="Q698" s="35"/>
      <c r="R698" s="36"/>
      <c r="S698" s="36"/>
      <c r="T698" s="36"/>
      <c r="U698" s="36"/>
      <c r="V698" s="35"/>
      <c r="W698" s="35"/>
      <c r="X698" s="30"/>
      <c r="AC698" s="16"/>
      <c r="AD698" s="16"/>
      <c r="AE698" s="16"/>
      <c r="AF698" s="16"/>
      <c r="AG698" s="16"/>
      <c r="BD698" s="17"/>
      <c r="BE698" s="17"/>
      <c r="BF698" s="17"/>
    </row>
    <row r="699" spans="1:59" ht="18.75">
      <c r="A699" s="26"/>
      <c r="B699" s="33"/>
      <c r="C699" s="34"/>
      <c r="D699" s="34"/>
      <c r="E699" s="34"/>
      <c r="F699" s="34"/>
      <c r="G699" s="34"/>
      <c r="H699" s="34"/>
      <c r="I699" s="34"/>
      <c r="J699" s="34"/>
      <c r="K699" s="34"/>
      <c r="L699" s="35"/>
      <c r="M699" s="35"/>
      <c r="N699" s="37"/>
      <c r="O699" s="38"/>
      <c r="P699" s="38"/>
      <c r="Q699" s="35"/>
      <c r="R699" s="39"/>
      <c r="S699" s="39"/>
      <c r="T699" s="40"/>
      <c r="U699" s="36"/>
      <c r="V699" s="35"/>
      <c r="W699" s="35"/>
      <c r="X699" s="30"/>
      <c r="AC699" s="16"/>
      <c r="AD699" s="16"/>
      <c r="AE699" s="16"/>
      <c r="AF699" s="16"/>
      <c r="AG699" s="16"/>
      <c r="BD699" s="17"/>
      <c r="BE699" s="17"/>
      <c r="BF699" s="17"/>
    </row>
    <row r="700" spans="1:59" ht="20.25">
      <c r="A700" s="26"/>
      <c r="B700" s="41" t="s">
        <v>739</v>
      </c>
      <c r="C700" s="35"/>
      <c r="D700" s="42"/>
      <c r="E700" s="42"/>
      <c r="F700" s="42"/>
      <c r="G700" s="42"/>
      <c r="H700" s="42"/>
      <c r="I700" s="42"/>
      <c r="J700" s="43"/>
      <c r="K700" s="42"/>
      <c r="L700" s="42"/>
      <c r="M700" s="42"/>
      <c r="N700" s="42"/>
      <c r="O700" s="42"/>
      <c r="P700" s="42"/>
      <c r="Q700" s="42"/>
      <c r="R700" s="44"/>
      <c r="S700" s="44"/>
      <c r="T700" s="44"/>
      <c r="U700" s="36"/>
      <c r="V700" s="35"/>
      <c r="W700" s="35"/>
      <c r="X700" s="30"/>
      <c r="AC700" s="16"/>
      <c r="AD700" s="16"/>
      <c r="AE700" s="16"/>
      <c r="AF700" s="16"/>
      <c r="AG700" s="16"/>
      <c r="BD700" s="17"/>
      <c r="BE700" s="17"/>
      <c r="BF700" s="17"/>
    </row>
    <row r="701" spans="1:59" ht="18.75">
      <c r="A701" s="26"/>
      <c r="B701" s="45" t="s">
        <v>740</v>
      </c>
      <c r="C701" s="34"/>
      <c r="D701" s="34"/>
      <c r="E701" s="35"/>
      <c r="F701" s="35"/>
      <c r="G701" s="35"/>
      <c r="H701" s="35"/>
      <c r="I701" s="35"/>
      <c r="J701" s="35"/>
      <c r="K701" s="35"/>
      <c r="L701" s="35"/>
      <c r="M701" s="35"/>
      <c r="N701" s="35"/>
      <c r="O701" s="35"/>
      <c r="P701" s="35"/>
      <c r="Q701" s="35"/>
      <c r="R701" s="36"/>
      <c r="S701" s="36"/>
      <c r="T701" s="36"/>
      <c r="U701" s="36"/>
      <c r="V701" s="35"/>
      <c r="W701" s="35"/>
      <c r="X701" s="30"/>
      <c r="AC701" s="16"/>
      <c r="AD701" s="16"/>
      <c r="AE701" s="16"/>
      <c r="AF701" s="16"/>
      <c r="AG701" s="16"/>
      <c r="BD701" s="17"/>
      <c r="BE701" s="17"/>
      <c r="BF701" s="17"/>
    </row>
    <row r="702" spans="1:59" ht="18.75">
      <c r="A702" s="26"/>
      <c r="B702" s="45"/>
      <c r="C702" s="34"/>
      <c r="D702" s="34"/>
      <c r="E702" s="35"/>
      <c r="F702" s="35"/>
      <c r="G702" s="35"/>
      <c r="H702" s="35"/>
      <c r="I702" s="35"/>
      <c r="J702" s="35"/>
      <c r="K702" s="35"/>
      <c r="L702" s="35"/>
      <c r="M702" s="35"/>
      <c r="N702" s="35"/>
      <c r="O702" s="35"/>
      <c r="P702" s="35"/>
      <c r="Q702" s="35"/>
      <c r="R702" s="36"/>
      <c r="S702" s="36"/>
      <c r="T702" s="36"/>
      <c r="U702" s="36"/>
      <c r="V702" s="35"/>
      <c r="W702" s="35"/>
      <c r="X702" s="30"/>
      <c r="AC702" s="16"/>
      <c r="AD702" s="16"/>
      <c r="AE702" s="16"/>
      <c r="AF702" s="16"/>
      <c r="AG702" s="16"/>
      <c r="BD702" s="17"/>
      <c r="BE702" s="17"/>
      <c r="BF702" s="17"/>
    </row>
    <row r="703" spans="1:59" ht="18.75">
      <c r="B703" s="30"/>
      <c r="BD703" s="17"/>
      <c r="BE703" s="17"/>
      <c r="BF703" s="17"/>
      <c r="BG703" s="31"/>
    </row>
    <row r="704" spans="1:59" ht="18.75">
      <c r="A704" s="26"/>
      <c r="B704" s="33"/>
      <c r="C704" s="46" t="s">
        <v>741</v>
      </c>
      <c r="D704" s="47" t="s">
        <v>742</v>
      </c>
      <c r="E704" s="47" t="s">
        <v>590</v>
      </c>
      <c r="F704" s="47" t="s">
        <v>55</v>
      </c>
      <c r="G704" s="47" t="s">
        <v>56</v>
      </c>
      <c r="H704" s="47" t="s">
        <v>57</v>
      </c>
      <c r="I704" s="47" t="s">
        <v>58</v>
      </c>
      <c r="J704" s="48"/>
      <c r="K704" s="47" t="s">
        <v>743</v>
      </c>
      <c r="L704" s="49">
        <v>1</v>
      </c>
      <c r="M704" s="49" t="s">
        <v>127</v>
      </c>
      <c r="N704" s="50"/>
      <c r="O704" s="50"/>
      <c r="P704" s="51"/>
      <c r="Q704" s="52">
        <v>3990</v>
      </c>
      <c r="R704" s="53"/>
      <c r="S704" s="54">
        <v>3990</v>
      </c>
      <c r="T704" s="55" t="s">
        <v>740</v>
      </c>
      <c r="U704" s="56" t="s">
        <v>65</v>
      </c>
      <c r="V704" s="57"/>
      <c r="W704" s="57"/>
      <c r="X704" s="58"/>
      <c r="BD704" s="17"/>
      <c r="BE704" s="17"/>
      <c r="BF704" s="17"/>
    </row>
    <row r="705" spans="1:59" ht="18.75">
      <c r="A705" s="26"/>
      <c r="B705" s="33"/>
      <c r="C705" s="46" t="s">
        <v>744</v>
      </c>
      <c r="D705" s="47" t="s">
        <v>742</v>
      </c>
      <c r="E705" s="47" t="s">
        <v>590</v>
      </c>
      <c r="F705" s="47" t="s">
        <v>55</v>
      </c>
      <c r="G705" s="47" t="s">
        <v>154</v>
      </c>
      <c r="H705" s="47" t="s">
        <v>57</v>
      </c>
      <c r="I705" s="47" t="s">
        <v>58</v>
      </c>
      <c r="J705" s="48"/>
      <c r="K705" s="47" t="s">
        <v>165</v>
      </c>
      <c r="L705" s="49">
        <v>1</v>
      </c>
      <c r="M705" s="49" t="s">
        <v>127</v>
      </c>
      <c r="N705" s="50"/>
      <c r="O705" s="50"/>
      <c r="P705" s="51"/>
      <c r="Q705" s="52">
        <v>3990</v>
      </c>
      <c r="R705" s="53"/>
      <c r="S705" s="54">
        <v>3990</v>
      </c>
      <c r="T705" s="55" t="s">
        <v>740</v>
      </c>
      <c r="U705" s="56" t="s">
        <v>745</v>
      </c>
      <c r="V705" s="57"/>
      <c r="W705" s="57"/>
      <c r="X705" s="58"/>
      <c r="BD705" s="17"/>
      <c r="BE705" s="17"/>
      <c r="BF705" s="17"/>
    </row>
    <row r="706" spans="1:59" ht="31.5">
      <c r="A706" s="26"/>
      <c r="B706" s="33"/>
      <c r="C706" s="46" t="s">
        <v>746</v>
      </c>
      <c r="D706" s="47" t="s">
        <v>747</v>
      </c>
      <c r="E706" s="47" t="s">
        <v>590</v>
      </c>
      <c r="F706" s="47" t="s">
        <v>55</v>
      </c>
      <c r="G706" s="47" t="s">
        <v>154</v>
      </c>
      <c r="H706" s="47" t="s">
        <v>57</v>
      </c>
      <c r="I706" s="47" t="s">
        <v>58</v>
      </c>
      <c r="J706" s="48"/>
      <c r="K706" s="47" t="s">
        <v>743</v>
      </c>
      <c r="L706" s="49">
        <v>2</v>
      </c>
      <c r="M706" s="49" t="s">
        <v>127</v>
      </c>
      <c r="N706" s="50"/>
      <c r="O706" s="50"/>
      <c r="P706" s="51"/>
      <c r="Q706" s="52">
        <v>7780.5</v>
      </c>
      <c r="R706" s="53"/>
      <c r="S706" s="54">
        <v>7780.5</v>
      </c>
      <c r="T706" s="55" t="s">
        <v>748</v>
      </c>
      <c r="U706" s="56" t="s">
        <v>745</v>
      </c>
      <c r="V706" s="57"/>
      <c r="W706" s="57"/>
      <c r="X706" s="58"/>
      <c r="BD706" s="17"/>
      <c r="BE706" s="17"/>
      <c r="BF706" s="17"/>
    </row>
    <row r="707" spans="1:59" ht="31.5">
      <c r="A707" s="26"/>
      <c r="B707" s="33"/>
      <c r="C707" s="46" t="s">
        <v>749</v>
      </c>
      <c r="D707" s="47" t="s">
        <v>747</v>
      </c>
      <c r="E707" s="47" t="s">
        <v>590</v>
      </c>
      <c r="F707" s="47" t="s">
        <v>55</v>
      </c>
      <c r="G707" s="47" t="s">
        <v>154</v>
      </c>
      <c r="H707" s="47" t="s">
        <v>57</v>
      </c>
      <c r="I707" s="47" t="s">
        <v>58</v>
      </c>
      <c r="J707" s="48"/>
      <c r="K707" s="47" t="s">
        <v>165</v>
      </c>
      <c r="L707" s="49">
        <v>2</v>
      </c>
      <c r="M707" s="49" t="s">
        <v>127</v>
      </c>
      <c r="N707" s="50"/>
      <c r="O707" s="50"/>
      <c r="P707" s="51"/>
      <c r="Q707" s="52">
        <v>7780.5</v>
      </c>
      <c r="R707" s="53"/>
      <c r="S707" s="54">
        <v>7780.5</v>
      </c>
      <c r="T707" s="55" t="s">
        <v>748</v>
      </c>
      <c r="U707" s="56" t="s">
        <v>745</v>
      </c>
      <c r="V707" s="57"/>
      <c r="W707" s="57"/>
      <c r="X707" s="58"/>
      <c r="BD707" s="17"/>
      <c r="BE707" s="17"/>
      <c r="BF707" s="17"/>
    </row>
    <row r="708" spans="1:59" ht="31.5">
      <c r="A708" s="26"/>
      <c r="B708" s="33"/>
      <c r="C708" s="46" t="s">
        <v>750</v>
      </c>
      <c r="D708" s="47" t="s">
        <v>751</v>
      </c>
      <c r="E708" s="47" t="s">
        <v>590</v>
      </c>
      <c r="F708" s="47" t="s">
        <v>55</v>
      </c>
      <c r="G708" s="47" t="s">
        <v>154</v>
      </c>
      <c r="H708" s="47" t="s">
        <v>57</v>
      </c>
      <c r="I708" s="47" t="s">
        <v>58</v>
      </c>
      <c r="J708" s="48"/>
      <c r="K708" s="47" t="s">
        <v>743</v>
      </c>
      <c r="L708" s="49">
        <v>3</v>
      </c>
      <c r="M708" s="49" t="s">
        <v>127</v>
      </c>
      <c r="N708" s="50"/>
      <c r="O708" s="50"/>
      <c r="P708" s="51"/>
      <c r="Q708" s="52">
        <v>11371.5</v>
      </c>
      <c r="R708" s="53"/>
      <c r="S708" s="54">
        <v>11371.5</v>
      </c>
      <c r="T708" s="55" t="s">
        <v>752</v>
      </c>
      <c r="U708" s="56" t="s">
        <v>745</v>
      </c>
      <c r="V708" s="57"/>
      <c r="W708" s="57"/>
      <c r="X708" s="58"/>
      <c r="BD708" s="17"/>
      <c r="BE708" s="17"/>
      <c r="BF708" s="17"/>
    </row>
    <row r="709" spans="1:59" ht="31.5">
      <c r="A709" s="26"/>
      <c r="B709" s="33"/>
      <c r="C709" s="46" t="s">
        <v>753</v>
      </c>
      <c r="D709" s="47" t="s">
        <v>751</v>
      </c>
      <c r="E709" s="47" t="s">
        <v>590</v>
      </c>
      <c r="F709" s="47" t="s">
        <v>55</v>
      </c>
      <c r="G709" s="47" t="s">
        <v>154</v>
      </c>
      <c r="H709" s="47" t="s">
        <v>57</v>
      </c>
      <c r="I709" s="47" t="s">
        <v>58</v>
      </c>
      <c r="J709" s="48"/>
      <c r="K709" s="47" t="s">
        <v>165</v>
      </c>
      <c r="L709" s="49">
        <v>3</v>
      </c>
      <c r="M709" s="49" t="s">
        <v>127</v>
      </c>
      <c r="N709" s="50"/>
      <c r="O709" s="50"/>
      <c r="P709" s="51"/>
      <c r="Q709" s="52">
        <v>11371.5</v>
      </c>
      <c r="R709" s="53"/>
      <c r="S709" s="54">
        <v>11371.5</v>
      </c>
      <c r="T709" s="55" t="s">
        <v>752</v>
      </c>
      <c r="U709" s="56" t="s">
        <v>745</v>
      </c>
      <c r="V709" s="57"/>
      <c r="W709" s="57"/>
      <c r="X709" s="58"/>
      <c r="BD709" s="17"/>
      <c r="BE709" s="17"/>
      <c r="BF709" s="17"/>
    </row>
    <row r="710" spans="1:59" ht="31.5">
      <c r="A710" s="26"/>
      <c r="B710" s="33"/>
      <c r="C710" s="46" t="s">
        <v>754</v>
      </c>
      <c r="D710" s="47" t="s">
        <v>755</v>
      </c>
      <c r="E710" s="47" t="s">
        <v>590</v>
      </c>
      <c r="F710" s="47" t="s">
        <v>55</v>
      </c>
      <c r="G710" s="47" t="s">
        <v>154</v>
      </c>
      <c r="H710" s="47" t="s">
        <v>57</v>
      </c>
      <c r="I710" s="47" t="s">
        <v>58</v>
      </c>
      <c r="J710" s="48"/>
      <c r="K710" s="47" t="s">
        <v>743</v>
      </c>
      <c r="L710" s="49">
        <v>4</v>
      </c>
      <c r="M710" s="49" t="s">
        <v>127</v>
      </c>
      <c r="N710" s="50"/>
      <c r="O710" s="50"/>
      <c r="P710" s="51"/>
      <c r="Q710" s="52">
        <v>14763</v>
      </c>
      <c r="R710" s="53"/>
      <c r="S710" s="54">
        <v>14763</v>
      </c>
      <c r="T710" s="55" t="s">
        <v>756</v>
      </c>
      <c r="U710" s="56" t="s">
        <v>155</v>
      </c>
      <c r="V710" s="57"/>
      <c r="W710" s="57"/>
      <c r="X710" s="58"/>
      <c r="BD710" s="17"/>
      <c r="BE710" s="17"/>
      <c r="BF710" s="17"/>
    </row>
    <row r="711" spans="1:59" ht="31.5">
      <c r="A711" s="26"/>
      <c r="B711" s="33"/>
      <c r="C711" s="46" t="s">
        <v>757</v>
      </c>
      <c r="D711" s="47" t="s">
        <v>755</v>
      </c>
      <c r="E711" s="47" t="s">
        <v>590</v>
      </c>
      <c r="F711" s="47" t="s">
        <v>55</v>
      </c>
      <c r="G711" s="47" t="s">
        <v>154</v>
      </c>
      <c r="H711" s="47" t="s">
        <v>57</v>
      </c>
      <c r="I711" s="47" t="s">
        <v>58</v>
      </c>
      <c r="J711" s="48"/>
      <c r="K711" s="47" t="s">
        <v>165</v>
      </c>
      <c r="L711" s="49">
        <v>4</v>
      </c>
      <c r="M711" s="49" t="s">
        <v>127</v>
      </c>
      <c r="N711" s="50"/>
      <c r="O711" s="50"/>
      <c r="P711" s="51"/>
      <c r="Q711" s="52">
        <v>14763</v>
      </c>
      <c r="R711" s="53"/>
      <c r="S711" s="54">
        <v>14763</v>
      </c>
      <c r="T711" s="55" t="s">
        <v>756</v>
      </c>
      <c r="U711" s="56" t="s">
        <v>155</v>
      </c>
      <c r="V711" s="57"/>
      <c r="W711" s="57"/>
      <c r="X711" s="58"/>
      <c r="BD711" s="17"/>
      <c r="BE711" s="17"/>
      <c r="BF711" s="17"/>
    </row>
    <row r="712" spans="1:59" ht="31.5">
      <c r="A712" s="26"/>
      <c r="B712" s="33"/>
      <c r="C712" s="46" t="s">
        <v>758</v>
      </c>
      <c r="D712" s="47" t="s">
        <v>759</v>
      </c>
      <c r="E712" s="47" t="s">
        <v>590</v>
      </c>
      <c r="F712" s="47" t="s">
        <v>55</v>
      </c>
      <c r="G712" s="47" t="s">
        <v>154</v>
      </c>
      <c r="H712" s="47" t="s">
        <v>57</v>
      </c>
      <c r="I712" s="47" t="s">
        <v>58</v>
      </c>
      <c r="J712" s="48"/>
      <c r="K712" s="47" t="s">
        <v>743</v>
      </c>
      <c r="L712" s="49">
        <v>5</v>
      </c>
      <c r="M712" s="49" t="s">
        <v>127</v>
      </c>
      <c r="N712" s="50"/>
      <c r="O712" s="50"/>
      <c r="P712" s="51"/>
      <c r="Q712" s="52">
        <v>17955</v>
      </c>
      <c r="R712" s="53"/>
      <c r="S712" s="54">
        <v>17955</v>
      </c>
      <c r="T712" s="55" t="s">
        <v>760</v>
      </c>
      <c r="U712" s="56" t="s">
        <v>155</v>
      </c>
      <c r="V712" s="57"/>
      <c r="W712" s="57"/>
      <c r="X712" s="58"/>
      <c r="BD712" s="17"/>
      <c r="BE712" s="17"/>
      <c r="BF712" s="17"/>
    </row>
    <row r="713" spans="1:59" ht="31.5">
      <c r="A713" s="26"/>
      <c r="B713" s="33"/>
      <c r="C713" s="46" t="s">
        <v>761</v>
      </c>
      <c r="D713" s="47" t="s">
        <v>759</v>
      </c>
      <c r="E713" s="47" t="s">
        <v>590</v>
      </c>
      <c r="F713" s="47" t="s">
        <v>55</v>
      </c>
      <c r="G713" s="47" t="s">
        <v>154</v>
      </c>
      <c r="H713" s="47" t="s">
        <v>57</v>
      </c>
      <c r="I713" s="47" t="s">
        <v>58</v>
      </c>
      <c r="J713" s="48"/>
      <c r="K713" s="47" t="s">
        <v>165</v>
      </c>
      <c r="L713" s="49">
        <v>5</v>
      </c>
      <c r="M713" s="49" t="s">
        <v>127</v>
      </c>
      <c r="N713" s="50"/>
      <c r="O713" s="50"/>
      <c r="P713" s="51"/>
      <c r="Q713" s="52">
        <v>17955</v>
      </c>
      <c r="R713" s="53"/>
      <c r="S713" s="54">
        <v>17955</v>
      </c>
      <c r="T713" s="55" t="s">
        <v>760</v>
      </c>
      <c r="U713" s="56" t="s">
        <v>155</v>
      </c>
      <c r="V713" s="57"/>
      <c r="W713" s="57"/>
      <c r="X713" s="58"/>
      <c r="BD713" s="17"/>
      <c r="BE713" s="17"/>
      <c r="BF713" s="17"/>
    </row>
    <row r="714" spans="1:59" ht="18.75">
      <c r="B714" s="30"/>
      <c r="BD714" s="17"/>
      <c r="BE714" s="17"/>
      <c r="BF714" s="17"/>
      <c r="BG714" s="31"/>
    </row>
    <row r="715" spans="1:59" ht="20.25">
      <c r="A715" s="26"/>
      <c r="B715" s="41" t="s">
        <v>762</v>
      </c>
      <c r="C715" s="35"/>
      <c r="D715" s="42"/>
      <c r="E715" s="42"/>
      <c r="F715" s="42"/>
      <c r="G715" s="42"/>
      <c r="H715" s="42"/>
      <c r="I715" s="42"/>
      <c r="J715" s="43"/>
      <c r="K715" s="42"/>
      <c r="L715" s="42"/>
      <c r="M715" s="42"/>
      <c r="N715" s="42"/>
      <c r="O715" s="42"/>
      <c r="P715" s="42"/>
      <c r="Q715" s="42"/>
      <c r="R715" s="44"/>
      <c r="S715" s="44"/>
      <c r="T715" s="44"/>
      <c r="U715" s="36"/>
      <c r="V715" s="35"/>
      <c r="W715" s="35"/>
      <c r="X715" s="30"/>
      <c r="AC715" s="16"/>
      <c r="AD715" s="16"/>
      <c r="AE715" s="16"/>
      <c r="AF715" s="16"/>
      <c r="AG715" s="16"/>
      <c r="BD715" s="17"/>
      <c r="BE715" s="17"/>
      <c r="BF715" s="17"/>
      <c r="BG715" s="31"/>
    </row>
    <row r="716" spans="1:59" ht="18.75">
      <c r="A716" s="26"/>
      <c r="B716" s="45" t="s">
        <v>763</v>
      </c>
      <c r="C716" s="34"/>
      <c r="D716" s="34"/>
      <c r="E716" s="35"/>
      <c r="F716" s="35"/>
      <c r="G716" s="35"/>
      <c r="H716" s="35"/>
      <c r="I716" s="35"/>
      <c r="J716" s="35"/>
      <c r="K716" s="35"/>
      <c r="L716" s="35"/>
      <c r="M716" s="35"/>
      <c r="N716" s="35"/>
      <c r="O716" s="35"/>
      <c r="P716" s="35"/>
      <c r="Q716" s="35"/>
      <c r="R716" s="36"/>
      <c r="S716" s="36"/>
      <c r="T716" s="36"/>
      <c r="U716" s="36"/>
      <c r="V716" s="35"/>
      <c r="W716" s="35"/>
      <c r="X716" s="30"/>
      <c r="AC716" s="16"/>
      <c r="AD716" s="16"/>
      <c r="AE716" s="16"/>
      <c r="AF716" s="16"/>
      <c r="AG716" s="16"/>
      <c r="BD716" s="17"/>
      <c r="BE716" s="17"/>
      <c r="BF716" s="17"/>
    </row>
    <row r="717" spans="1:59" ht="18.75">
      <c r="A717" s="26"/>
      <c r="B717" s="45" t="s">
        <v>764</v>
      </c>
      <c r="C717" s="34"/>
      <c r="D717" s="34"/>
      <c r="E717" s="35"/>
      <c r="F717" s="35"/>
      <c r="G717" s="35"/>
      <c r="H717" s="35"/>
      <c r="I717" s="35"/>
      <c r="J717" s="35"/>
      <c r="K717" s="35"/>
      <c r="L717" s="35"/>
      <c r="M717" s="35"/>
      <c r="N717" s="35"/>
      <c r="O717" s="35"/>
      <c r="P717" s="35"/>
      <c r="Q717" s="35"/>
      <c r="R717" s="36"/>
      <c r="S717" s="36"/>
      <c r="T717" s="36"/>
      <c r="U717" s="36"/>
      <c r="V717" s="35"/>
      <c r="W717" s="35"/>
      <c r="X717" s="30"/>
      <c r="AC717" s="16"/>
      <c r="AD717" s="16"/>
      <c r="AE717" s="16"/>
      <c r="AF717" s="16"/>
      <c r="AG717" s="16"/>
      <c r="BD717" s="17"/>
      <c r="BE717" s="17"/>
      <c r="BF717" s="17"/>
    </row>
    <row r="718" spans="1:59" ht="18.75">
      <c r="B718" s="30"/>
      <c r="BD718" s="17"/>
      <c r="BE718" s="17"/>
      <c r="BF718" s="17"/>
      <c r="BG718" s="31"/>
    </row>
    <row r="719" spans="1:59" ht="18.75">
      <c r="A719" s="26"/>
      <c r="B719" s="33"/>
      <c r="C719" s="46" t="s">
        <v>765</v>
      </c>
      <c r="D719" s="47" t="s">
        <v>762</v>
      </c>
      <c r="E719" s="47" t="s">
        <v>590</v>
      </c>
      <c r="F719" s="47" t="s">
        <v>55</v>
      </c>
      <c r="G719" s="47" t="s">
        <v>56</v>
      </c>
      <c r="H719" s="47" t="s">
        <v>57</v>
      </c>
      <c r="I719" s="47" t="s">
        <v>58</v>
      </c>
      <c r="J719" s="48"/>
      <c r="K719" s="47" t="s">
        <v>743</v>
      </c>
      <c r="L719" s="49">
        <v>1</v>
      </c>
      <c r="M719" s="49" t="s">
        <v>127</v>
      </c>
      <c r="N719" s="50"/>
      <c r="O719" s="50"/>
      <c r="P719" s="51"/>
      <c r="Q719" s="52">
        <v>5990</v>
      </c>
      <c r="R719" s="53"/>
      <c r="S719" s="54">
        <v>5990</v>
      </c>
      <c r="T719" s="55" t="s">
        <v>766</v>
      </c>
      <c r="U719" s="56" t="s">
        <v>65</v>
      </c>
      <c r="V719" s="57"/>
      <c r="W719" s="57"/>
      <c r="X719" s="58"/>
      <c r="BD719" s="17"/>
      <c r="BE719" s="17"/>
      <c r="BF719" s="17"/>
    </row>
    <row r="720" spans="1:59" ht="18.75">
      <c r="A720" s="26"/>
      <c r="B720" s="33"/>
      <c r="C720" s="46" t="s">
        <v>767</v>
      </c>
      <c r="D720" s="47" t="s">
        <v>762</v>
      </c>
      <c r="E720" s="47" t="s">
        <v>590</v>
      </c>
      <c r="F720" s="47" t="s">
        <v>55</v>
      </c>
      <c r="G720" s="47" t="s">
        <v>154</v>
      </c>
      <c r="H720" s="47" t="s">
        <v>57</v>
      </c>
      <c r="I720" s="47" t="s">
        <v>58</v>
      </c>
      <c r="J720" s="48"/>
      <c r="K720" s="47" t="s">
        <v>165</v>
      </c>
      <c r="L720" s="49">
        <v>1</v>
      </c>
      <c r="M720" s="49" t="s">
        <v>127</v>
      </c>
      <c r="N720" s="50"/>
      <c r="O720" s="50"/>
      <c r="P720" s="51"/>
      <c r="Q720" s="52">
        <v>5990</v>
      </c>
      <c r="R720" s="53"/>
      <c r="S720" s="54">
        <v>5990</v>
      </c>
      <c r="T720" s="55" t="s">
        <v>766</v>
      </c>
      <c r="U720" s="56" t="s">
        <v>155</v>
      </c>
      <c r="V720" s="57"/>
      <c r="W720" s="57"/>
      <c r="X720" s="58"/>
      <c r="BD720" s="17"/>
      <c r="BE720" s="17"/>
      <c r="BF720" s="17"/>
    </row>
    <row r="721" spans="1:59" ht="18.75">
      <c r="A721" s="26"/>
      <c r="B721" s="33"/>
      <c r="C721" s="46" t="s">
        <v>768</v>
      </c>
      <c r="D721" s="47" t="s">
        <v>769</v>
      </c>
      <c r="E721" s="47" t="s">
        <v>590</v>
      </c>
      <c r="F721" s="47" t="s">
        <v>55</v>
      </c>
      <c r="G721" s="47" t="s">
        <v>154</v>
      </c>
      <c r="H721" s="47" t="s">
        <v>57</v>
      </c>
      <c r="I721" s="47" t="s">
        <v>58</v>
      </c>
      <c r="J721" s="48"/>
      <c r="K721" s="47" t="s">
        <v>743</v>
      </c>
      <c r="L721" s="49">
        <v>2</v>
      </c>
      <c r="M721" s="49" t="s">
        <v>127</v>
      </c>
      <c r="N721" s="50"/>
      <c r="O721" s="50"/>
      <c r="P721" s="51"/>
      <c r="Q721" s="52">
        <v>11680.5</v>
      </c>
      <c r="R721" s="53"/>
      <c r="S721" s="54">
        <v>11680.5</v>
      </c>
      <c r="T721" s="55" t="s">
        <v>770</v>
      </c>
      <c r="U721" s="56" t="s">
        <v>745</v>
      </c>
      <c r="V721" s="57"/>
      <c r="W721" s="57"/>
      <c r="X721" s="58"/>
      <c r="BD721" s="17"/>
      <c r="BE721" s="17"/>
      <c r="BF721" s="17"/>
    </row>
    <row r="722" spans="1:59" ht="18.75">
      <c r="A722" s="26"/>
      <c r="B722" s="33"/>
      <c r="C722" s="46" t="s">
        <v>771</v>
      </c>
      <c r="D722" s="47" t="s">
        <v>769</v>
      </c>
      <c r="E722" s="47" t="s">
        <v>590</v>
      </c>
      <c r="F722" s="47" t="s">
        <v>55</v>
      </c>
      <c r="G722" s="47" t="s">
        <v>154</v>
      </c>
      <c r="H722" s="47" t="s">
        <v>57</v>
      </c>
      <c r="I722" s="47" t="s">
        <v>58</v>
      </c>
      <c r="J722" s="48"/>
      <c r="K722" s="47" t="s">
        <v>165</v>
      </c>
      <c r="L722" s="49">
        <v>2</v>
      </c>
      <c r="M722" s="49" t="s">
        <v>127</v>
      </c>
      <c r="N722" s="50"/>
      <c r="O722" s="50"/>
      <c r="P722" s="51"/>
      <c r="Q722" s="52">
        <v>11680.5</v>
      </c>
      <c r="R722" s="53"/>
      <c r="S722" s="54">
        <v>11680.5</v>
      </c>
      <c r="T722" s="55" t="s">
        <v>770</v>
      </c>
      <c r="U722" s="56" t="s">
        <v>155</v>
      </c>
      <c r="V722" s="57"/>
      <c r="W722" s="57"/>
      <c r="X722" s="58"/>
      <c r="BD722" s="17"/>
      <c r="BE722" s="17"/>
      <c r="BF722" s="17"/>
    </row>
    <row r="723" spans="1:59" ht="18.75">
      <c r="A723" s="26"/>
      <c r="B723" s="33"/>
      <c r="C723" s="46" t="s">
        <v>772</v>
      </c>
      <c r="D723" s="47" t="s">
        <v>773</v>
      </c>
      <c r="E723" s="47" t="s">
        <v>590</v>
      </c>
      <c r="F723" s="47" t="s">
        <v>55</v>
      </c>
      <c r="G723" s="47" t="s">
        <v>154</v>
      </c>
      <c r="H723" s="47" t="s">
        <v>57</v>
      </c>
      <c r="I723" s="47" t="s">
        <v>58</v>
      </c>
      <c r="J723" s="48"/>
      <c r="K723" s="47" t="s">
        <v>743</v>
      </c>
      <c r="L723" s="49">
        <v>3</v>
      </c>
      <c r="M723" s="49" t="s">
        <v>127</v>
      </c>
      <c r="N723" s="50"/>
      <c r="O723" s="50"/>
      <c r="P723" s="51"/>
      <c r="Q723" s="52">
        <v>17071.5</v>
      </c>
      <c r="R723" s="53"/>
      <c r="S723" s="54">
        <v>17071.5</v>
      </c>
      <c r="T723" s="55" t="s">
        <v>774</v>
      </c>
      <c r="U723" s="56" t="s">
        <v>745</v>
      </c>
      <c r="V723" s="57"/>
      <c r="W723" s="57"/>
      <c r="X723" s="58"/>
      <c r="BD723" s="17"/>
      <c r="BE723" s="17"/>
      <c r="BF723" s="17"/>
    </row>
    <row r="724" spans="1:59" ht="18.75">
      <c r="A724" s="26"/>
      <c r="B724" s="33"/>
      <c r="C724" s="46" t="s">
        <v>775</v>
      </c>
      <c r="D724" s="47" t="s">
        <v>773</v>
      </c>
      <c r="E724" s="47" t="s">
        <v>590</v>
      </c>
      <c r="F724" s="47" t="s">
        <v>55</v>
      </c>
      <c r="G724" s="47" t="s">
        <v>154</v>
      </c>
      <c r="H724" s="47" t="s">
        <v>57</v>
      </c>
      <c r="I724" s="47" t="s">
        <v>58</v>
      </c>
      <c r="J724" s="48"/>
      <c r="K724" s="47" t="s">
        <v>165</v>
      </c>
      <c r="L724" s="49">
        <v>3</v>
      </c>
      <c r="M724" s="49" t="s">
        <v>127</v>
      </c>
      <c r="N724" s="50"/>
      <c r="O724" s="50"/>
      <c r="P724" s="51"/>
      <c r="Q724" s="52">
        <v>17071.5</v>
      </c>
      <c r="R724" s="53"/>
      <c r="S724" s="54">
        <v>17071.5</v>
      </c>
      <c r="T724" s="55" t="s">
        <v>774</v>
      </c>
      <c r="U724" s="56" t="s">
        <v>155</v>
      </c>
      <c r="V724" s="57"/>
      <c r="W724" s="57"/>
      <c r="X724" s="58"/>
      <c r="BD724" s="17"/>
      <c r="BE724" s="17"/>
      <c r="BF724" s="17"/>
    </row>
    <row r="725" spans="1:59" ht="18.75">
      <c r="A725" s="26"/>
      <c r="B725" s="33"/>
      <c r="C725" s="46" t="s">
        <v>776</v>
      </c>
      <c r="D725" s="47" t="s">
        <v>777</v>
      </c>
      <c r="E725" s="47" t="s">
        <v>590</v>
      </c>
      <c r="F725" s="47" t="s">
        <v>55</v>
      </c>
      <c r="G725" s="47" t="s">
        <v>154</v>
      </c>
      <c r="H725" s="47" t="s">
        <v>57</v>
      </c>
      <c r="I725" s="47" t="s">
        <v>58</v>
      </c>
      <c r="J725" s="48"/>
      <c r="K725" s="47" t="s">
        <v>743</v>
      </c>
      <c r="L725" s="49">
        <v>4</v>
      </c>
      <c r="M725" s="49" t="s">
        <v>127</v>
      </c>
      <c r="N725" s="50"/>
      <c r="O725" s="50"/>
      <c r="P725" s="51"/>
      <c r="Q725" s="52">
        <v>22163</v>
      </c>
      <c r="R725" s="53"/>
      <c r="S725" s="54">
        <v>22163</v>
      </c>
      <c r="T725" s="55" t="s">
        <v>778</v>
      </c>
      <c r="U725" s="56" t="s">
        <v>155</v>
      </c>
      <c r="V725" s="57"/>
      <c r="W725" s="57"/>
      <c r="X725" s="58"/>
      <c r="BD725" s="17"/>
      <c r="BE725" s="17"/>
      <c r="BF725" s="17"/>
    </row>
    <row r="726" spans="1:59" ht="18.75">
      <c r="A726" s="26"/>
      <c r="B726" s="33"/>
      <c r="C726" s="46" t="s">
        <v>779</v>
      </c>
      <c r="D726" s="47" t="s">
        <v>777</v>
      </c>
      <c r="E726" s="47" t="s">
        <v>590</v>
      </c>
      <c r="F726" s="47" t="s">
        <v>55</v>
      </c>
      <c r="G726" s="47" t="s">
        <v>154</v>
      </c>
      <c r="H726" s="47" t="s">
        <v>57</v>
      </c>
      <c r="I726" s="47" t="s">
        <v>58</v>
      </c>
      <c r="J726" s="48"/>
      <c r="K726" s="47" t="s">
        <v>165</v>
      </c>
      <c r="L726" s="49">
        <v>4</v>
      </c>
      <c r="M726" s="49" t="s">
        <v>127</v>
      </c>
      <c r="N726" s="50"/>
      <c r="O726" s="50"/>
      <c r="P726" s="51"/>
      <c r="Q726" s="52">
        <v>22163</v>
      </c>
      <c r="R726" s="53"/>
      <c r="S726" s="54">
        <v>22163</v>
      </c>
      <c r="T726" s="55" t="s">
        <v>778</v>
      </c>
      <c r="U726" s="56" t="s">
        <v>155</v>
      </c>
      <c r="V726" s="57"/>
      <c r="W726" s="57"/>
      <c r="X726" s="58"/>
      <c r="BD726" s="17"/>
      <c r="BE726" s="17"/>
      <c r="BF726" s="17"/>
    </row>
    <row r="727" spans="1:59" ht="18.75">
      <c r="A727" s="26"/>
      <c r="B727" s="33"/>
      <c r="C727" s="46" t="s">
        <v>780</v>
      </c>
      <c r="D727" s="47" t="s">
        <v>781</v>
      </c>
      <c r="E727" s="47" t="s">
        <v>590</v>
      </c>
      <c r="F727" s="47" t="s">
        <v>55</v>
      </c>
      <c r="G727" s="47" t="s">
        <v>154</v>
      </c>
      <c r="H727" s="47" t="s">
        <v>57</v>
      </c>
      <c r="I727" s="47" t="s">
        <v>58</v>
      </c>
      <c r="J727" s="48"/>
      <c r="K727" s="47" t="s">
        <v>743</v>
      </c>
      <c r="L727" s="49">
        <v>5</v>
      </c>
      <c r="M727" s="49" t="s">
        <v>127</v>
      </c>
      <c r="N727" s="50"/>
      <c r="O727" s="50"/>
      <c r="P727" s="51"/>
      <c r="Q727" s="52">
        <v>26955</v>
      </c>
      <c r="R727" s="53"/>
      <c r="S727" s="54">
        <v>26955</v>
      </c>
      <c r="T727" s="55" t="s">
        <v>782</v>
      </c>
      <c r="U727" s="56" t="s">
        <v>155</v>
      </c>
      <c r="V727" s="57"/>
      <c r="W727" s="57"/>
      <c r="X727" s="58"/>
      <c r="BD727" s="17"/>
      <c r="BE727" s="17"/>
      <c r="BF727" s="17"/>
    </row>
    <row r="728" spans="1:59" ht="18.75">
      <c r="A728" s="26"/>
      <c r="B728" s="33"/>
      <c r="C728" s="46" t="s">
        <v>783</v>
      </c>
      <c r="D728" s="47" t="s">
        <v>781</v>
      </c>
      <c r="E728" s="47" t="s">
        <v>590</v>
      </c>
      <c r="F728" s="47" t="s">
        <v>55</v>
      </c>
      <c r="G728" s="47" t="s">
        <v>154</v>
      </c>
      <c r="H728" s="47" t="s">
        <v>57</v>
      </c>
      <c r="I728" s="47" t="s">
        <v>58</v>
      </c>
      <c r="J728" s="48"/>
      <c r="K728" s="47" t="s">
        <v>165</v>
      </c>
      <c r="L728" s="49">
        <v>5</v>
      </c>
      <c r="M728" s="49" t="s">
        <v>127</v>
      </c>
      <c r="N728" s="50"/>
      <c r="O728" s="50"/>
      <c r="P728" s="51"/>
      <c r="Q728" s="52">
        <v>26955</v>
      </c>
      <c r="R728" s="53"/>
      <c r="S728" s="54">
        <v>26955</v>
      </c>
      <c r="T728" s="55" t="s">
        <v>782</v>
      </c>
      <c r="U728" s="56" t="s">
        <v>155</v>
      </c>
      <c r="V728" s="57"/>
      <c r="W728" s="57"/>
      <c r="X728" s="58"/>
      <c r="BD728" s="17"/>
      <c r="BE728" s="17"/>
      <c r="BF728" s="17"/>
    </row>
    <row r="729" spans="1:59" ht="18.75">
      <c r="B729" s="30"/>
      <c r="BD729" s="17"/>
      <c r="BE729" s="17"/>
      <c r="BF729" s="17"/>
      <c r="BG729" s="31"/>
    </row>
    <row r="730" spans="1:59" ht="20.25">
      <c r="A730" s="26"/>
      <c r="B730" s="41" t="s">
        <v>784</v>
      </c>
      <c r="C730" s="35"/>
      <c r="D730" s="42"/>
      <c r="E730" s="42"/>
      <c r="F730" s="42"/>
      <c r="G730" s="42"/>
      <c r="H730" s="42"/>
      <c r="I730" s="42"/>
      <c r="J730" s="43"/>
      <c r="K730" s="42"/>
      <c r="L730" s="42"/>
      <c r="M730" s="42"/>
      <c r="N730" s="42"/>
      <c r="O730" s="42"/>
      <c r="P730" s="42"/>
      <c r="Q730" s="42"/>
      <c r="R730" s="44"/>
      <c r="S730" s="44"/>
      <c r="T730" s="44"/>
      <c r="U730" s="36"/>
      <c r="V730" s="35"/>
      <c r="W730" s="35"/>
      <c r="X730" s="30"/>
      <c r="AC730" s="16"/>
      <c r="AD730" s="16"/>
      <c r="AE730" s="16"/>
      <c r="AF730" s="16"/>
      <c r="AG730" s="16"/>
      <c r="BD730" s="17"/>
      <c r="BE730" s="17"/>
      <c r="BF730" s="17"/>
      <c r="BG730" s="31"/>
    </row>
    <row r="731" spans="1:59" ht="18.75">
      <c r="A731" s="26"/>
      <c r="B731" s="45" t="s">
        <v>785</v>
      </c>
      <c r="C731" s="34"/>
      <c r="D731" s="34"/>
      <c r="E731" s="35"/>
      <c r="F731" s="35"/>
      <c r="G731" s="35"/>
      <c r="H731" s="35"/>
      <c r="I731" s="35"/>
      <c r="J731" s="35"/>
      <c r="K731" s="35"/>
      <c r="L731" s="35"/>
      <c r="M731" s="35"/>
      <c r="N731" s="35"/>
      <c r="O731" s="35"/>
      <c r="P731" s="35"/>
      <c r="Q731" s="35"/>
      <c r="R731" s="36"/>
      <c r="S731" s="36"/>
      <c r="T731" s="36"/>
      <c r="U731" s="36"/>
      <c r="V731" s="35"/>
      <c r="W731" s="35"/>
      <c r="X731" s="30"/>
      <c r="AC731" s="16"/>
      <c r="AD731" s="16"/>
      <c r="AE731" s="16"/>
      <c r="AF731" s="16"/>
      <c r="AG731" s="16"/>
      <c r="BD731" s="17"/>
      <c r="BE731" s="17"/>
      <c r="BF731" s="17"/>
    </row>
    <row r="732" spans="1:59" ht="18.75">
      <c r="A732" s="26"/>
      <c r="B732" s="45"/>
      <c r="C732" s="34"/>
      <c r="D732" s="34"/>
      <c r="E732" s="35"/>
      <c r="F732" s="35"/>
      <c r="G732" s="35"/>
      <c r="H732" s="35"/>
      <c r="I732" s="35"/>
      <c r="J732" s="35"/>
      <c r="K732" s="35"/>
      <c r="L732" s="35"/>
      <c r="M732" s="35"/>
      <c r="N732" s="35"/>
      <c r="O732" s="35"/>
      <c r="P732" s="35"/>
      <c r="Q732" s="35"/>
      <c r="R732" s="36"/>
      <c r="S732" s="36"/>
      <c r="T732" s="36"/>
      <c r="U732" s="36"/>
      <c r="V732" s="35"/>
      <c r="W732" s="35"/>
      <c r="X732" s="30"/>
      <c r="AC732" s="16"/>
      <c r="AD732" s="16"/>
      <c r="AE732" s="16"/>
      <c r="AF732" s="16"/>
      <c r="AG732" s="16"/>
      <c r="BD732" s="17"/>
      <c r="BE732" s="17"/>
      <c r="BF732" s="17"/>
    </row>
    <row r="733" spans="1:59" ht="18.75">
      <c r="B733" s="30"/>
      <c r="BD733" s="17"/>
      <c r="BE733" s="17"/>
      <c r="BF733" s="17"/>
      <c r="BG733" s="31"/>
    </row>
    <row r="734" spans="1:59" ht="18.75">
      <c r="A734" s="26"/>
      <c r="B734" s="33"/>
      <c r="C734" s="46" t="s">
        <v>786</v>
      </c>
      <c r="D734" s="47" t="s">
        <v>784</v>
      </c>
      <c r="E734" s="47" t="s">
        <v>590</v>
      </c>
      <c r="F734" s="47" t="s">
        <v>55</v>
      </c>
      <c r="G734" s="47" t="s">
        <v>56</v>
      </c>
      <c r="H734" s="47" t="s">
        <v>57</v>
      </c>
      <c r="I734" s="47" t="s">
        <v>58</v>
      </c>
      <c r="J734" s="48"/>
      <c r="K734" s="47" t="s">
        <v>743</v>
      </c>
      <c r="L734" s="49">
        <v>1</v>
      </c>
      <c r="M734" s="49" t="s">
        <v>127</v>
      </c>
      <c r="N734" s="50"/>
      <c r="O734" s="50"/>
      <c r="P734" s="51"/>
      <c r="Q734" s="52">
        <v>1000</v>
      </c>
      <c r="R734" s="53"/>
      <c r="S734" s="54">
        <v>1000</v>
      </c>
      <c r="T734" s="55" t="s">
        <v>785</v>
      </c>
      <c r="U734" s="56" t="s">
        <v>65</v>
      </c>
      <c r="V734" s="57"/>
      <c r="W734" s="57"/>
      <c r="X734" s="58"/>
      <c r="BD734" s="17"/>
      <c r="BE734" s="17"/>
      <c r="BF734" s="17"/>
    </row>
    <row r="735" spans="1:59" ht="18.75">
      <c r="A735" s="26"/>
      <c r="B735" s="33"/>
      <c r="C735" s="46" t="s">
        <v>787</v>
      </c>
      <c r="D735" s="47" t="s">
        <v>784</v>
      </c>
      <c r="E735" s="47" t="s">
        <v>590</v>
      </c>
      <c r="F735" s="47" t="s">
        <v>55</v>
      </c>
      <c r="G735" s="47" t="s">
        <v>154</v>
      </c>
      <c r="H735" s="47" t="s">
        <v>57</v>
      </c>
      <c r="I735" s="47" t="s">
        <v>58</v>
      </c>
      <c r="J735" s="48"/>
      <c r="K735" s="47" t="s">
        <v>165</v>
      </c>
      <c r="L735" s="49">
        <v>1</v>
      </c>
      <c r="M735" s="49" t="s">
        <v>127</v>
      </c>
      <c r="N735" s="50"/>
      <c r="O735" s="50"/>
      <c r="P735" s="51"/>
      <c r="Q735" s="52">
        <v>941</v>
      </c>
      <c r="R735" s="53"/>
      <c r="S735" s="54">
        <v>941</v>
      </c>
      <c r="T735" s="55" t="s">
        <v>785</v>
      </c>
      <c r="U735" s="56" t="s">
        <v>155</v>
      </c>
      <c r="V735" s="57"/>
      <c r="W735" s="57"/>
      <c r="X735" s="58"/>
      <c r="BD735" s="17"/>
      <c r="BE735" s="17"/>
      <c r="BF735" s="17"/>
    </row>
    <row r="736" spans="1:59" ht="18.75">
      <c r="A736" s="26"/>
      <c r="B736" s="33"/>
      <c r="C736" s="46" t="s">
        <v>788</v>
      </c>
      <c r="D736" s="47" t="s">
        <v>789</v>
      </c>
      <c r="E736" s="47" t="s">
        <v>590</v>
      </c>
      <c r="F736" s="47" t="s">
        <v>55</v>
      </c>
      <c r="G736" s="47" t="s">
        <v>154</v>
      </c>
      <c r="H736" s="47" t="s">
        <v>57</v>
      </c>
      <c r="I736" s="47" t="s">
        <v>58</v>
      </c>
      <c r="J736" s="48"/>
      <c r="K736" s="47" t="s">
        <v>14</v>
      </c>
      <c r="L736" s="49">
        <v>2</v>
      </c>
      <c r="M736" s="49" t="s">
        <v>127</v>
      </c>
      <c r="N736" s="50"/>
      <c r="O736" s="50"/>
      <c r="P736" s="51"/>
      <c r="Q736" s="52">
        <v>1950</v>
      </c>
      <c r="R736" s="53"/>
      <c r="S736" s="54">
        <v>1950</v>
      </c>
      <c r="T736" s="55" t="s">
        <v>790</v>
      </c>
      <c r="U736" s="56" t="s">
        <v>745</v>
      </c>
      <c r="V736" s="57"/>
      <c r="W736" s="57"/>
      <c r="X736" s="58"/>
      <c r="BD736" s="17"/>
      <c r="BE736" s="17"/>
      <c r="BF736" s="17"/>
    </row>
    <row r="737" spans="1:59" ht="18.75">
      <c r="A737" s="26"/>
      <c r="B737" s="33"/>
      <c r="C737" s="46" t="s">
        <v>791</v>
      </c>
      <c r="D737" s="47" t="s">
        <v>789</v>
      </c>
      <c r="E737" s="47" t="s">
        <v>590</v>
      </c>
      <c r="F737" s="47" t="s">
        <v>55</v>
      </c>
      <c r="G737" s="47" t="s">
        <v>154</v>
      </c>
      <c r="H737" s="47" t="s">
        <v>57</v>
      </c>
      <c r="I737" s="47" t="s">
        <v>58</v>
      </c>
      <c r="J737" s="48"/>
      <c r="K737" s="47" t="s">
        <v>165</v>
      </c>
      <c r="L737" s="49">
        <v>2</v>
      </c>
      <c r="M737" s="49" t="s">
        <v>127</v>
      </c>
      <c r="N737" s="50"/>
      <c r="O737" s="50"/>
      <c r="P737" s="51"/>
      <c r="Q737" s="52">
        <v>1835.01</v>
      </c>
      <c r="R737" s="53"/>
      <c r="S737" s="54">
        <v>1835.01</v>
      </c>
      <c r="T737" s="55" t="s">
        <v>790</v>
      </c>
      <c r="U737" s="56" t="s">
        <v>155</v>
      </c>
      <c r="V737" s="57"/>
      <c r="W737" s="57"/>
      <c r="X737" s="58"/>
      <c r="BD737" s="17"/>
      <c r="BE737" s="17"/>
      <c r="BF737" s="17"/>
    </row>
    <row r="738" spans="1:59" ht="18.75">
      <c r="A738" s="26"/>
      <c r="B738" s="33"/>
      <c r="C738" s="46" t="s">
        <v>792</v>
      </c>
      <c r="D738" s="47" t="s">
        <v>793</v>
      </c>
      <c r="E738" s="47" t="s">
        <v>590</v>
      </c>
      <c r="F738" s="47" t="s">
        <v>55</v>
      </c>
      <c r="G738" s="47" t="s">
        <v>154</v>
      </c>
      <c r="H738" s="47" t="s">
        <v>57</v>
      </c>
      <c r="I738" s="47" t="s">
        <v>58</v>
      </c>
      <c r="J738" s="48"/>
      <c r="K738" s="47" t="s">
        <v>14</v>
      </c>
      <c r="L738" s="49">
        <v>3</v>
      </c>
      <c r="M738" s="49" t="s">
        <v>127</v>
      </c>
      <c r="N738" s="50"/>
      <c r="O738" s="50"/>
      <c r="P738" s="51"/>
      <c r="Q738" s="52">
        <v>2850</v>
      </c>
      <c r="R738" s="53"/>
      <c r="S738" s="54">
        <v>2850</v>
      </c>
      <c r="T738" s="55" t="s">
        <v>794</v>
      </c>
      <c r="U738" s="56" t="s">
        <v>745</v>
      </c>
      <c r="V738" s="57"/>
      <c r="W738" s="57"/>
      <c r="X738" s="58"/>
      <c r="BD738" s="17"/>
      <c r="BE738" s="17"/>
      <c r="BF738" s="17"/>
    </row>
    <row r="739" spans="1:59" ht="18.75">
      <c r="A739" s="26"/>
      <c r="B739" s="33"/>
      <c r="C739" s="46" t="s">
        <v>795</v>
      </c>
      <c r="D739" s="47" t="s">
        <v>793</v>
      </c>
      <c r="E739" s="47" t="s">
        <v>590</v>
      </c>
      <c r="F739" s="47" t="s">
        <v>55</v>
      </c>
      <c r="G739" s="47" t="s">
        <v>154</v>
      </c>
      <c r="H739" s="47" t="s">
        <v>57</v>
      </c>
      <c r="I739" s="47" t="s">
        <v>58</v>
      </c>
      <c r="J739" s="48"/>
      <c r="K739" s="47" t="s">
        <v>165</v>
      </c>
      <c r="L739" s="49">
        <v>3</v>
      </c>
      <c r="M739" s="49" t="s">
        <v>127</v>
      </c>
      <c r="N739" s="50"/>
      <c r="O739" s="50"/>
      <c r="P739" s="51"/>
      <c r="Q739" s="52">
        <v>2681.76</v>
      </c>
      <c r="R739" s="53"/>
      <c r="S739" s="54">
        <v>2681.76</v>
      </c>
      <c r="T739" s="55" t="s">
        <v>794</v>
      </c>
      <c r="U739" s="56" t="s">
        <v>155</v>
      </c>
      <c r="V739" s="57"/>
      <c r="W739" s="57"/>
      <c r="X739" s="58"/>
      <c r="BD739" s="17"/>
      <c r="BE739" s="17"/>
      <c r="BF739" s="17"/>
    </row>
    <row r="740" spans="1:59" ht="18.75">
      <c r="A740" s="26"/>
      <c r="B740" s="33"/>
      <c r="C740" s="46" t="s">
        <v>796</v>
      </c>
      <c r="D740" s="47" t="s">
        <v>797</v>
      </c>
      <c r="E740" s="47" t="s">
        <v>590</v>
      </c>
      <c r="F740" s="47" t="s">
        <v>55</v>
      </c>
      <c r="G740" s="47" t="s">
        <v>154</v>
      </c>
      <c r="H740" s="47" t="s">
        <v>57</v>
      </c>
      <c r="I740" s="47" t="s">
        <v>58</v>
      </c>
      <c r="J740" s="48"/>
      <c r="K740" s="47" t="s">
        <v>14</v>
      </c>
      <c r="L740" s="49">
        <v>4</v>
      </c>
      <c r="M740" s="49" t="s">
        <v>127</v>
      </c>
      <c r="N740" s="50"/>
      <c r="O740" s="50"/>
      <c r="P740" s="51"/>
      <c r="Q740" s="52">
        <v>3700</v>
      </c>
      <c r="R740" s="53"/>
      <c r="S740" s="54">
        <v>3700</v>
      </c>
      <c r="T740" s="55" t="s">
        <v>798</v>
      </c>
      <c r="U740" s="56" t="s">
        <v>155</v>
      </c>
      <c r="V740" s="57"/>
      <c r="W740" s="57"/>
      <c r="X740" s="58"/>
      <c r="BD740" s="17"/>
      <c r="BE740" s="17"/>
      <c r="BF740" s="17"/>
    </row>
    <row r="741" spans="1:59" ht="18.75">
      <c r="A741" s="26"/>
      <c r="B741" s="33"/>
      <c r="C741" s="46" t="s">
        <v>799</v>
      </c>
      <c r="D741" s="47" t="s">
        <v>797</v>
      </c>
      <c r="E741" s="47" t="s">
        <v>590</v>
      </c>
      <c r="F741" s="47" t="s">
        <v>55</v>
      </c>
      <c r="G741" s="47" t="s">
        <v>154</v>
      </c>
      <c r="H741" s="47" t="s">
        <v>57</v>
      </c>
      <c r="I741" s="47" t="s">
        <v>58</v>
      </c>
      <c r="J741" s="48"/>
      <c r="K741" s="47" t="s">
        <v>165</v>
      </c>
      <c r="L741" s="49">
        <v>4</v>
      </c>
      <c r="M741" s="49" t="s">
        <v>127</v>
      </c>
      <c r="N741" s="50"/>
      <c r="O741" s="50"/>
      <c r="P741" s="51"/>
      <c r="Q741" s="52">
        <v>3481.76</v>
      </c>
      <c r="R741" s="53"/>
      <c r="S741" s="54">
        <v>3481.76</v>
      </c>
      <c r="T741" s="55" t="s">
        <v>798</v>
      </c>
      <c r="U741" s="56" t="s">
        <v>155</v>
      </c>
      <c r="V741" s="57"/>
      <c r="W741" s="57"/>
      <c r="X741" s="58"/>
      <c r="BD741" s="17"/>
      <c r="BE741" s="17"/>
      <c r="BF741" s="17"/>
    </row>
    <row r="742" spans="1:59" ht="18.75">
      <c r="A742" s="26"/>
      <c r="B742" s="33"/>
      <c r="C742" s="46" t="s">
        <v>800</v>
      </c>
      <c r="D742" s="47" t="s">
        <v>801</v>
      </c>
      <c r="E742" s="47" t="s">
        <v>590</v>
      </c>
      <c r="F742" s="47" t="s">
        <v>55</v>
      </c>
      <c r="G742" s="47" t="s">
        <v>154</v>
      </c>
      <c r="H742" s="47" t="s">
        <v>57</v>
      </c>
      <c r="I742" s="47" t="s">
        <v>58</v>
      </c>
      <c r="J742" s="48"/>
      <c r="K742" s="47" t="s">
        <v>14</v>
      </c>
      <c r="L742" s="49">
        <v>5</v>
      </c>
      <c r="M742" s="49" t="s">
        <v>127</v>
      </c>
      <c r="N742" s="50"/>
      <c r="O742" s="50"/>
      <c r="P742" s="51"/>
      <c r="Q742" s="52">
        <v>4500</v>
      </c>
      <c r="R742" s="53"/>
      <c r="S742" s="54">
        <v>4500</v>
      </c>
      <c r="T742" s="55" t="s">
        <v>802</v>
      </c>
      <c r="U742" s="56" t="s">
        <v>155</v>
      </c>
      <c r="V742" s="57"/>
      <c r="W742" s="57"/>
      <c r="X742" s="58"/>
      <c r="BD742" s="17"/>
      <c r="BE742" s="17"/>
      <c r="BF742" s="17"/>
    </row>
    <row r="743" spans="1:59" ht="18.75">
      <c r="A743" s="26"/>
      <c r="B743" s="33"/>
      <c r="C743" s="46" t="s">
        <v>803</v>
      </c>
      <c r="D743" s="47" t="s">
        <v>801</v>
      </c>
      <c r="E743" s="47" t="s">
        <v>590</v>
      </c>
      <c r="F743" s="47" t="s">
        <v>55</v>
      </c>
      <c r="G743" s="47" t="s">
        <v>154</v>
      </c>
      <c r="H743" s="47" t="s">
        <v>57</v>
      </c>
      <c r="I743" s="47" t="s">
        <v>58</v>
      </c>
      <c r="J743" s="48"/>
      <c r="K743" s="47" t="s">
        <v>165</v>
      </c>
      <c r="L743" s="49">
        <v>5</v>
      </c>
      <c r="M743" s="49" t="s">
        <v>127</v>
      </c>
      <c r="N743" s="50"/>
      <c r="O743" s="50"/>
      <c r="P743" s="51"/>
      <c r="Q743" s="52">
        <v>4234.5</v>
      </c>
      <c r="R743" s="53"/>
      <c r="S743" s="54">
        <v>4234.5</v>
      </c>
      <c r="T743" s="55" t="s">
        <v>802</v>
      </c>
      <c r="U743" s="56" t="s">
        <v>155</v>
      </c>
      <c r="V743" s="57"/>
      <c r="W743" s="57"/>
      <c r="X743" s="58"/>
      <c r="BD743" s="17"/>
      <c r="BE743" s="17"/>
      <c r="BF743" s="17"/>
    </row>
    <row r="744" spans="1:59" ht="18.75">
      <c r="B744" s="30"/>
      <c r="BD744" s="17"/>
      <c r="BE744" s="17"/>
      <c r="BF744" s="17"/>
      <c r="BG744" s="31"/>
    </row>
    <row r="745" spans="1:59" ht="27.75">
      <c r="A745" s="32" t="s">
        <v>804</v>
      </c>
      <c r="B745" s="33"/>
      <c r="C745" s="34"/>
      <c r="D745" s="34"/>
      <c r="E745" s="34"/>
      <c r="F745" s="34"/>
      <c r="G745" s="34"/>
      <c r="H745" s="34"/>
      <c r="I745" s="34"/>
      <c r="J745" s="34"/>
      <c r="K745" s="34"/>
      <c r="L745" s="35"/>
      <c r="M745" s="35"/>
      <c r="N745" s="35"/>
      <c r="O745" s="35"/>
      <c r="P745" s="35"/>
      <c r="Q745" s="35"/>
      <c r="R745" s="36"/>
      <c r="S745" s="36"/>
      <c r="T745" s="36"/>
      <c r="U745" s="36"/>
      <c r="V745" s="35"/>
      <c r="W745" s="35"/>
      <c r="X745" s="30"/>
      <c r="AC745" s="16"/>
      <c r="AD745" s="16"/>
      <c r="AE745" s="16"/>
      <c r="AF745" s="16"/>
      <c r="AG745" s="16"/>
      <c r="BD745" s="17"/>
      <c r="BE745" s="17"/>
      <c r="BF745" s="17"/>
    </row>
    <row r="746" spans="1:59" ht="18.75">
      <c r="A746" s="26"/>
      <c r="B746" s="33"/>
      <c r="C746" s="34"/>
      <c r="D746" s="34"/>
      <c r="E746" s="34"/>
      <c r="F746" s="34"/>
      <c r="G746" s="34"/>
      <c r="H746" s="34"/>
      <c r="I746" s="34"/>
      <c r="J746" s="34"/>
      <c r="K746" s="34"/>
      <c r="L746" s="35"/>
      <c r="M746" s="35"/>
      <c r="N746" s="37"/>
      <c r="O746" s="38"/>
      <c r="P746" s="38"/>
      <c r="Q746" s="35"/>
      <c r="R746" s="39"/>
      <c r="S746" s="39"/>
      <c r="T746" s="40"/>
      <c r="U746" s="36"/>
      <c r="V746" s="35"/>
      <c r="W746" s="35"/>
      <c r="X746" s="30"/>
      <c r="AC746" s="16"/>
      <c r="AD746" s="16"/>
      <c r="AE746" s="16"/>
      <c r="AF746" s="16"/>
      <c r="AG746" s="16"/>
      <c r="BD746" s="17"/>
      <c r="BE746" s="17"/>
      <c r="BF746" s="17"/>
    </row>
    <row r="747" spans="1:59" ht="20.25">
      <c r="A747" s="26"/>
      <c r="B747" s="41" t="s">
        <v>805</v>
      </c>
      <c r="C747" s="35"/>
      <c r="D747" s="42"/>
      <c r="E747" s="42"/>
      <c r="F747" s="42"/>
      <c r="G747" s="42"/>
      <c r="H747" s="42"/>
      <c r="I747" s="42"/>
      <c r="J747" s="43"/>
      <c r="K747" s="42"/>
      <c r="L747" s="42"/>
      <c r="M747" s="42"/>
      <c r="N747" s="42"/>
      <c r="O747" s="42"/>
      <c r="P747" s="42"/>
      <c r="Q747" s="42"/>
      <c r="R747" s="44"/>
      <c r="S747" s="44"/>
      <c r="T747" s="44"/>
      <c r="U747" s="36"/>
      <c r="V747" s="35"/>
      <c r="W747" s="35"/>
      <c r="X747" s="30"/>
      <c r="AC747" s="16"/>
      <c r="AD747" s="16"/>
      <c r="AE747" s="16"/>
      <c r="AF747" s="16"/>
      <c r="AG747" s="16"/>
      <c r="BD747" s="17"/>
      <c r="BE747" s="17"/>
      <c r="BF747" s="17"/>
    </row>
    <row r="748" spans="1:59" ht="18.75">
      <c r="A748" s="26"/>
      <c r="B748" s="45" t="s">
        <v>806</v>
      </c>
      <c r="C748" s="34"/>
      <c r="D748" s="34"/>
      <c r="E748" s="35"/>
      <c r="F748" s="35"/>
      <c r="G748" s="35"/>
      <c r="H748" s="35"/>
      <c r="I748" s="35"/>
      <c r="J748" s="35"/>
      <c r="K748" s="35"/>
      <c r="L748" s="35"/>
      <c r="M748" s="35"/>
      <c r="N748" s="35"/>
      <c r="O748" s="35"/>
      <c r="P748" s="35"/>
      <c r="Q748" s="35"/>
      <c r="R748" s="36"/>
      <c r="S748" s="36"/>
      <c r="T748" s="36"/>
      <c r="U748" s="36"/>
      <c r="V748" s="35"/>
      <c r="W748" s="35"/>
      <c r="X748" s="30"/>
      <c r="AC748" s="16"/>
      <c r="AD748" s="16"/>
      <c r="AE748" s="16"/>
      <c r="AF748" s="16"/>
      <c r="AG748" s="16"/>
      <c r="BD748" s="17"/>
      <c r="BE748" s="17"/>
      <c r="BF748" s="17"/>
    </row>
    <row r="749" spans="1:59" ht="18.75">
      <c r="A749" s="26"/>
      <c r="B749" s="45" t="s">
        <v>807</v>
      </c>
      <c r="C749" s="34"/>
      <c r="D749" s="34"/>
      <c r="E749" s="35"/>
      <c r="F749" s="35"/>
      <c r="G749" s="35"/>
      <c r="H749" s="35"/>
      <c r="I749" s="35"/>
      <c r="J749" s="35"/>
      <c r="K749" s="35"/>
      <c r="L749" s="35"/>
      <c r="M749" s="35"/>
      <c r="N749" s="35"/>
      <c r="O749" s="35"/>
      <c r="P749" s="35"/>
      <c r="Q749" s="35"/>
      <c r="R749" s="36"/>
      <c r="S749" s="36"/>
      <c r="T749" s="36"/>
      <c r="U749" s="36"/>
      <c r="V749" s="35"/>
      <c r="W749" s="35"/>
      <c r="X749" s="30"/>
      <c r="AC749" s="16"/>
      <c r="AD749" s="16"/>
      <c r="AE749" s="16"/>
      <c r="AF749" s="16"/>
      <c r="AG749" s="16"/>
      <c r="BD749" s="17"/>
      <c r="BE749" s="17"/>
      <c r="BF749" s="17"/>
    </row>
    <row r="750" spans="1:59" ht="18.75">
      <c r="B750" s="30"/>
      <c r="BD750" s="17"/>
      <c r="BE750" s="17"/>
      <c r="BF750" s="17"/>
      <c r="BG750" s="31"/>
    </row>
    <row r="751" spans="1:59" ht="15.95" customHeight="1">
      <c r="A751" s="26"/>
      <c r="B751" s="33"/>
      <c r="C751" s="77" t="s">
        <v>808</v>
      </c>
      <c r="D751" s="78" t="s">
        <v>805</v>
      </c>
      <c r="E751" s="78" t="s">
        <v>140</v>
      </c>
      <c r="F751" s="78" t="s">
        <v>55</v>
      </c>
      <c r="G751" s="78" t="s">
        <v>56</v>
      </c>
      <c r="H751" s="78" t="s">
        <v>57</v>
      </c>
      <c r="I751" s="78" t="s">
        <v>58</v>
      </c>
      <c r="J751" s="85" t="s">
        <v>94</v>
      </c>
      <c r="K751" s="78" t="s">
        <v>60</v>
      </c>
      <c r="L751" s="49">
        <v>1</v>
      </c>
      <c r="M751" s="49" t="s">
        <v>61</v>
      </c>
      <c r="N751" s="50" t="s">
        <v>62</v>
      </c>
      <c r="O751" s="50">
        <v>100</v>
      </c>
      <c r="P751" s="51">
        <v>1000</v>
      </c>
      <c r="Q751" s="52" t="s">
        <v>809</v>
      </c>
      <c r="R751" s="53">
        <v>0</v>
      </c>
      <c r="S751" s="54">
        <v>49</v>
      </c>
      <c r="T751" s="55" t="s">
        <v>810</v>
      </c>
      <c r="U751" s="55" t="s">
        <v>65</v>
      </c>
      <c r="V751" s="79"/>
      <c r="W751" s="79"/>
      <c r="X751" s="82"/>
      <c r="AC751" s="16"/>
      <c r="AD751" s="16"/>
      <c r="AE751" s="16"/>
      <c r="AF751" s="16"/>
      <c r="AG751" s="16"/>
      <c r="BD751" s="17"/>
      <c r="BE751" s="17"/>
      <c r="BF751" s="17"/>
    </row>
    <row r="752" spans="1:59" ht="18.75">
      <c r="A752" s="26"/>
      <c r="B752" s="33"/>
      <c r="C752" s="77" t="s">
        <v>808</v>
      </c>
      <c r="D752" s="78" t="s">
        <v>805</v>
      </c>
      <c r="E752" s="78" t="s">
        <v>140</v>
      </c>
      <c r="F752" s="78" t="s">
        <v>55</v>
      </c>
      <c r="G752" s="78" t="s">
        <v>56</v>
      </c>
      <c r="H752" s="78" t="s">
        <v>57</v>
      </c>
      <c r="I752" s="78" t="s">
        <v>58</v>
      </c>
      <c r="J752" s="86" t="s">
        <v>94</v>
      </c>
      <c r="K752" s="78" t="s">
        <v>60</v>
      </c>
      <c r="L752" s="49">
        <v>1</v>
      </c>
      <c r="M752" s="49" t="s">
        <v>61</v>
      </c>
      <c r="N752" s="50" t="s">
        <v>66</v>
      </c>
      <c r="O752" s="51">
        <v>1001</v>
      </c>
      <c r="P752" s="51">
        <v>5000</v>
      </c>
      <c r="Q752" s="52" t="s">
        <v>811</v>
      </c>
      <c r="R752" s="53">
        <v>49000</v>
      </c>
      <c r="S752" s="54">
        <v>23.8</v>
      </c>
      <c r="T752" s="55" t="s">
        <v>810</v>
      </c>
      <c r="U752" s="55" t="s">
        <v>65</v>
      </c>
      <c r="V752" s="80"/>
      <c r="W752" s="80"/>
      <c r="X752" s="83"/>
      <c r="AC752" s="16"/>
      <c r="AD752" s="16"/>
      <c r="AE752" s="16"/>
      <c r="AF752" s="16"/>
      <c r="AG752" s="16"/>
      <c r="BD752" s="17"/>
      <c r="BE752" s="17"/>
      <c r="BF752" s="17"/>
    </row>
    <row r="753" spans="1:59" ht="18.75">
      <c r="A753" s="26"/>
      <c r="B753" s="33"/>
      <c r="C753" s="77" t="s">
        <v>808</v>
      </c>
      <c r="D753" s="78" t="s">
        <v>805</v>
      </c>
      <c r="E753" s="78" t="s">
        <v>140</v>
      </c>
      <c r="F753" s="78" t="s">
        <v>55</v>
      </c>
      <c r="G753" s="78" t="s">
        <v>56</v>
      </c>
      <c r="H753" s="78" t="s">
        <v>57</v>
      </c>
      <c r="I753" s="78" t="s">
        <v>58</v>
      </c>
      <c r="J753" s="86" t="s">
        <v>94</v>
      </c>
      <c r="K753" s="78" t="s">
        <v>60</v>
      </c>
      <c r="L753" s="49">
        <v>1</v>
      </c>
      <c r="M753" s="49" t="s">
        <v>61</v>
      </c>
      <c r="N753" s="50" t="s">
        <v>68</v>
      </c>
      <c r="O753" s="51">
        <v>5001</v>
      </c>
      <c r="P753" s="51">
        <v>10000</v>
      </c>
      <c r="Q753" s="52" t="s">
        <v>812</v>
      </c>
      <c r="R753" s="53">
        <v>144200</v>
      </c>
      <c r="S753" s="54">
        <v>14</v>
      </c>
      <c r="T753" s="55" t="s">
        <v>810</v>
      </c>
      <c r="U753" s="55" t="s">
        <v>65</v>
      </c>
      <c r="V753" s="80"/>
      <c r="W753" s="80"/>
      <c r="X753" s="83"/>
      <c r="AC753" s="16"/>
      <c r="AD753" s="16"/>
      <c r="AE753" s="16"/>
      <c r="AF753" s="16"/>
      <c r="AG753" s="16"/>
      <c r="BD753" s="17"/>
      <c r="BE753" s="17"/>
      <c r="BF753" s="17"/>
    </row>
    <row r="754" spans="1:59" ht="18.75">
      <c r="A754" s="26"/>
      <c r="B754" s="33"/>
      <c r="C754" s="77" t="s">
        <v>808</v>
      </c>
      <c r="D754" s="78" t="s">
        <v>805</v>
      </c>
      <c r="E754" s="78" t="s">
        <v>140</v>
      </c>
      <c r="F754" s="78" t="s">
        <v>55</v>
      </c>
      <c r="G754" s="78" t="s">
        <v>56</v>
      </c>
      <c r="H754" s="78" t="s">
        <v>57</v>
      </c>
      <c r="I754" s="78" t="s">
        <v>58</v>
      </c>
      <c r="J754" s="86" t="s">
        <v>94</v>
      </c>
      <c r="K754" s="78" t="s">
        <v>60</v>
      </c>
      <c r="L754" s="49">
        <v>1</v>
      </c>
      <c r="M754" s="49" t="s">
        <v>61</v>
      </c>
      <c r="N754" s="50" t="s">
        <v>70</v>
      </c>
      <c r="O754" s="51">
        <v>10001</v>
      </c>
      <c r="P754" s="51">
        <v>20000</v>
      </c>
      <c r="Q754" s="52" t="s">
        <v>813</v>
      </c>
      <c r="R754" s="53">
        <v>214200</v>
      </c>
      <c r="S754" s="54">
        <v>7.7</v>
      </c>
      <c r="T754" s="55" t="s">
        <v>810</v>
      </c>
      <c r="U754" s="55" t="s">
        <v>65</v>
      </c>
      <c r="V754" s="80"/>
      <c r="W754" s="80"/>
      <c r="X754" s="83"/>
      <c r="AC754" s="16"/>
      <c r="AD754" s="16"/>
      <c r="AE754" s="16"/>
      <c r="AF754" s="16"/>
      <c r="AG754" s="16"/>
      <c r="BD754" s="17"/>
      <c r="BE754" s="17"/>
      <c r="BF754" s="17"/>
    </row>
    <row r="755" spans="1:59" ht="18.75">
      <c r="A755" s="26"/>
      <c r="B755" s="33"/>
      <c r="C755" s="77" t="s">
        <v>808</v>
      </c>
      <c r="D755" s="78" t="s">
        <v>805</v>
      </c>
      <c r="E755" s="78" t="s">
        <v>140</v>
      </c>
      <c r="F755" s="78" t="s">
        <v>55</v>
      </c>
      <c r="G755" s="78" t="s">
        <v>56</v>
      </c>
      <c r="H755" s="78" t="s">
        <v>57</v>
      </c>
      <c r="I755" s="78" t="s">
        <v>58</v>
      </c>
      <c r="J755" s="86" t="s">
        <v>94</v>
      </c>
      <c r="K755" s="78" t="s">
        <v>60</v>
      </c>
      <c r="L755" s="49">
        <v>1</v>
      </c>
      <c r="M755" s="49" t="s">
        <v>61</v>
      </c>
      <c r="N755" s="50" t="s">
        <v>72</v>
      </c>
      <c r="O755" s="51">
        <v>20001</v>
      </c>
      <c r="P755" s="51">
        <v>50000</v>
      </c>
      <c r="Q755" s="52" t="s">
        <v>814</v>
      </c>
      <c r="R755" s="53">
        <v>291200</v>
      </c>
      <c r="S755" s="54">
        <v>5.25</v>
      </c>
      <c r="T755" s="55" t="s">
        <v>810</v>
      </c>
      <c r="U755" s="55" t="s">
        <v>65</v>
      </c>
      <c r="V755" s="80"/>
      <c r="W755" s="80"/>
      <c r="X755" s="83"/>
      <c r="AC755" s="16"/>
      <c r="AD755" s="16"/>
      <c r="AE755" s="16"/>
      <c r="AF755" s="16"/>
      <c r="AG755" s="16"/>
      <c r="BD755" s="17"/>
      <c r="BE755" s="17"/>
      <c r="BF755" s="17"/>
    </row>
    <row r="756" spans="1:59" ht="18.75">
      <c r="A756" s="26"/>
      <c r="B756" s="33"/>
      <c r="C756" s="77" t="s">
        <v>808</v>
      </c>
      <c r="D756" s="78" t="s">
        <v>805</v>
      </c>
      <c r="E756" s="78" t="s">
        <v>140</v>
      </c>
      <c r="F756" s="78" t="s">
        <v>55</v>
      </c>
      <c r="G756" s="78" t="s">
        <v>56</v>
      </c>
      <c r="H756" s="78" t="s">
        <v>57</v>
      </c>
      <c r="I756" s="78" t="s">
        <v>58</v>
      </c>
      <c r="J756" s="86" t="s">
        <v>94</v>
      </c>
      <c r="K756" s="78" t="s">
        <v>60</v>
      </c>
      <c r="L756" s="49">
        <v>1</v>
      </c>
      <c r="M756" s="49" t="s">
        <v>61</v>
      </c>
      <c r="N756" s="50" t="s">
        <v>74</v>
      </c>
      <c r="O756" s="51">
        <v>50001</v>
      </c>
      <c r="P756" s="51">
        <v>100000</v>
      </c>
      <c r="Q756" s="52" t="s">
        <v>815</v>
      </c>
      <c r="R756" s="53">
        <v>448700</v>
      </c>
      <c r="S756" s="54">
        <v>4.55</v>
      </c>
      <c r="T756" s="55" t="s">
        <v>810</v>
      </c>
      <c r="U756" s="55" t="s">
        <v>65</v>
      </c>
      <c r="V756" s="80"/>
      <c r="W756" s="80"/>
      <c r="X756" s="83"/>
      <c r="AC756" s="16"/>
      <c r="AD756" s="16"/>
      <c r="AE756" s="16"/>
      <c r="AF756" s="16"/>
      <c r="AG756" s="16"/>
      <c r="BD756" s="17"/>
      <c r="BE756" s="17"/>
      <c r="BF756" s="17"/>
    </row>
    <row r="757" spans="1:59" ht="18.75">
      <c r="A757" s="26"/>
      <c r="B757" s="33"/>
      <c r="C757" s="77" t="s">
        <v>808</v>
      </c>
      <c r="D757" s="78" t="s">
        <v>805</v>
      </c>
      <c r="E757" s="78" t="s">
        <v>140</v>
      </c>
      <c r="F757" s="78" t="s">
        <v>55</v>
      </c>
      <c r="G757" s="78" t="s">
        <v>56</v>
      </c>
      <c r="H757" s="78" t="s">
        <v>57</v>
      </c>
      <c r="I757" s="78" t="s">
        <v>58</v>
      </c>
      <c r="J757" s="86" t="s">
        <v>94</v>
      </c>
      <c r="K757" s="78" t="s">
        <v>60</v>
      </c>
      <c r="L757" s="49">
        <v>1</v>
      </c>
      <c r="M757" s="49" t="s">
        <v>61</v>
      </c>
      <c r="N757" s="50" t="s">
        <v>76</v>
      </c>
      <c r="O757" s="51">
        <v>100001</v>
      </c>
      <c r="P757" s="51">
        <v>9999999999</v>
      </c>
      <c r="Q757" s="52" t="s">
        <v>816</v>
      </c>
      <c r="R757" s="53">
        <v>676200</v>
      </c>
      <c r="S757" s="54">
        <v>4.2</v>
      </c>
      <c r="T757" s="55" t="s">
        <v>810</v>
      </c>
      <c r="U757" s="55" t="s">
        <v>65</v>
      </c>
      <c r="V757" s="81"/>
      <c r="W757" s="81"/>
      <c r="X757" s="84"/>
      <c r="AC757" s="16"/>
      <c r="AD757" s="16"/>
      <c r="AE757" s="16"/>
      <c r="AF757" s="16"/>
      <c r="AG757" s="16"/>
      <c r="BD757" s="17"/>
      <c r="BE757" s="17"/>
      <c r="BF757" s="17"/>
    </row>
    <row r="758" spans="1:59" ht="18.75">
      <c r="B758" s="30"/>
      <c r="BD758" s="17"/>
      <c r="BE758" s="17"/>
      <c r="BF758" s="17"/>
      <c r="BG758" s="31"/>
    </row>
    <row r="759" spans="1:59" ht="20.25">
      <c r="A759" s="26"/>
      <c r="B759" s="41" t="s">
        <v>817</v>
      </c>
      <c r="C759" s="35"/>
      <c r="D759" s="42"/>
      <c r="E759" s="42"/>
      <c r="F759" s="42"/>
      <c r="G759" s="42"/>
      <c r="H759" s="42"/>
      <c r="I759" s="42"/>
      <c r="J759" s="43"/>
      <c r="K759" s="42"/>
      <c r="L759" s="42"/>
      <c r="M759" s="42"/>
      <c r="N759" s="42"/>
      <c r="O759" s="42"/>
      <c r="P759" s="42"/>
      <c r="Q759" s="42"/>
      <c r="R759" s="44"/>
      <c r="S759" s="44"/>
      <c r="T759" s="44"/>
      <c r="U759" s="36"/>
      <c r="V759" s="35"/>
      <c r="W759" s="35"/>
      <c r="X759" s="30"/>
      <c r="AC759" s="16"/>
      <c r="AD759" s="16"/>
      <c r="AE759" s="16"/>
      <c r="AF759" s="16"/>
      <c r="AG759" s="16"/>
      <c r="BD759" s="17"/>
      <c r="BE759" s="17"/>
      <c r="BF759" s="17"/>
      <c r="BG759" s="31"/>
    </row>
    <row r="760" spans="1:59" ht="18.75">
      <c r="A760" s="26"/>
      <c r="B760" s="45" t="s">
        <v>818</v>
      </c>
      <c r="C760" s="34"/>
      <c r="D760" s="34"/>
      <c r="E760" s="35"/>
      <c r="F760" s="35"/>
      <c r="G760" s="35"/>
      <c r="H760" s="35"/>
      <c r="I760" s="35"/>
      <c r="J760" s="35"/>
      <c r="K760" s="35"/>
      <c r="L760" s="35"/>
      <c r="M760" s="35"/>
      <c r="N760" s="35"/>
      <c r="O760" s="35"/>
      <c r="P760" s="35"/>
      <c r="Q760" s="35"/>
      <c r="R760" s="36"/>
      <c r="S760" s="36"/>
      <c r="T760" s="36"/>
      <c r="U760" s="36"/>
      <c r="V760" s="35"/>
      <c r="W760" s="35"/>
      <c r="X760" s="30"/>
      <c r="AC760" s="16"/>
      <c r="AD760" s="16"/>
      <c r="AE760" s="16"/>
      <c r="AF760" s="16"/>
      <c r="AG760" s="16"/>
      <c r="BD760" s="17"/>
      <c r="BE760" s="17"/>
      <c r="BF760" s="17"/>
    </row>
    <row r="761" spans="1:59" ht="18.75">
      <c r="A761" s="26"/>
      <c r="B761" s="45"/>
      <c r="C761" s="34"/>
      <c r="D761" s="34"/>
      <c r="E761" s="35"/>
      <c r="F761" s="35"/>
      <c r="G761" s="35"/>
      <c r="H761" s="35"/>
      <c r="I761" s="35"/>
      <c r="J761" s="35"/>
      <c r="K761" s="35"/>
      <c r="L761" s="35"/>
      <c r="M761" s="35"/>
      <c r="N761" s="35"/>
      <c r="O761" s="35"/>
      <c r="P761" s="35"/>
      <c r="Q761" s="35"/>
      <c r="R761" s="36"/>
      <c r="S761" s="36"/>
      <c r="T761" s="36"/>
      <c r="U761" s="36"/>
      <c r="V761" s="35"/>
      <c r="W761" s="35"/>
      <c r="X761" s="30"/>
      <c r="AC761" s="16"/>
      <c r="AD761" s="16"/>
      <c r="AE761" s="16"/>
      <c r="AF761" s="16"/>
      <c r="AG761" s="16"/>
      <c r="BD761" s="17"/>
      <c r="BE761" s="17"/>
      <c r="BF761" s="17"/>
    </row>
    <row r="762" spans="1:59" ht="18.75">
      <c r="B762" s="30"/>
      <c r="BD762" s="17"/>
      <c r="BE762" s="17"/>
      <c r="BF762" s="17"/>
      <c r="BG762" s="31"/>
    </row>
    <row r="763" spans="1:59" ht="31.5">
      <c r="A763" s="26"/>
      <c r="B763" s="33"/>
      <c r="C763" s="46" t="s">
        <v>819</v>
      </c>
      <c r="D763" s="47" t="s">
        <v>820</v>
      </c>
      <c r="E763" s="47" t="s">
        <v>140</v>
      </c>
      <c r="F763" s="47" t="s">
        <v>55</v>
      </c>
      <c r="G763" s="47" t="s">
        <v>56</v>
      </c>
      <c r="H763" s="47" t="s">
        <v>131</v>
      </c>
      <c r="I763" s="47" t="s">
        <v>58</v>
      </c>
      <c r="J763" s="48"/>
      <c r="K763" s="47" t="s">
        <v>60</v>
      </c>
      <c r="L763" s="49">
        <v>1</v>
      </c>
      <c r="M763" s="49" t="s">
        <v>127</v>
      </c>
      <c r="N763" s="50"/>
      <c r="O763" s="50"/>
      <c r="P763" s="51"/>
      <c r="Q763" s="52">
        <v>0</v>
      </c>
      <c r="R763" s="53"/>
      <c r="S763" s="54">
        <v>0</v>
      </c>
      <c r="T763" s="55" t="s">
        <v>821</v>
      </c>
      <c r="U763" s="56" t="s">
        <v>65</v>
      </c>
      <c r="V763" s="57"/>
      <c r="W763" s="57"/>
      <c r="X763" s="58"/>
      <c r="BD763" s="17"/>
      <c r="BE763" s="17"/>
      <c r="BF763" s="17"/>
    </row>
    <row r="764" spans="1:59" ht="31.5">
      <c r="A764" s="26"/>
      <c r="B764" s="33"/>
      <c r="C764" s="46" t="s">
        <v>822</v>
      </c>
      <c r="D764" s="47" t="s">
        <v>823</v>
      </c>
      <c r="E764" s="47" t="s">
        <v>140</v>
      </c>
      <c r="F764" s="47" t="s">
        <v>55</v>
      </c>
      <c r="G764" s="47" t="s">
        <v>56</v>
      </c>
      <c r="H764" s="47" t="s">
        <v>131</v>
      </c>
      <c r="I764" s="47" t="s">
        <v>58</v>
      </c>
      <c r="J764" s="48"/>
      <c r="K764" s="47" t="s">
        <v>60</v>
      </c>
      <c r="L764" s="49">
        <v>1</v>
      </c>
      <c r="M764" s="49" t="s">
        <v>127</v>
      </c>
      <c r="N764" s="50"/>
      <c r="O764" s="50"/>
      <c r="P764" s="51"/>
      <c r="Q764" s="52">
        <v>14000</v>
      </c>
      <c r="R764" s="53"/>
      <c r="S764" s="54">
        <v>14000</v>
      </c>
      <c r="T764" s="55" t="s">
        <v>824</v>
      </c>
      <c r="U764" s="56" t="s">
        <v>65</v>
      </c>
      <c r="V764" s="57"/>
      <c r="W764" s="57"/>
      <c r="X764" s="58"/>
      <c r="BD764" s="17"/>
      <c r="BE764" s="17"/>
      <c r="BF764" s="17"/>
    </row>
    <row r="765" spans="1:59" ht="18.75">
      <c r="B765" s="30"/>
      <c r="BD765" s="17"/>
      <c r="BE765" s="17"/>
      <c r="BF765" s="17"/>
      <c r="BG765" s="31"/>
    </row>
    <row r="766" spans="1:59" ht="20.25">
      <c r="A766" s="26"/>
      <c r="B766" s="41" t="s">
        <v>825</v>
      </c>
      <c r="C766" s="35"/>
      <c r="D766" s="42"/>
      <c r="E766" s="42"/>
      <c r="F766" s="42"/>
      <c r="G766" s="42"/>
      <c r="H766" s="42"/>
      <c r="I766" s="42"/>
      <c r="J766" s="43"/>
      <c r="K766" s="42"/>
      <c r="L766" s="42"/>
      <c r="M766" s="42"/>
      <c r="N766" s="42"/>
      <c r="O766" s="42"/>
      <c r="P766" s="42"/>
      <c r="Q766" s="42"/>
      <c r="R766" s="44"/>
      <c r="S766" s="44"/>
      <c r="T766" s="44"/>
      <c r="U766" s="36"/>
      <c r="V766" s="35"/>
      <c r="W766" s="35"/>
      <c r="X766" s="30"/>
      <c r="AC766" s="16"/>
      <c r="AD766" s="16"/>
      <c r="AE766" s="16"/>
      <c r="AF766" s="16"/>
      <c r="AG766" s="16"/>
      <c r="BD766" s="17"/>
      <c r="BE766" s="17"/>
      <c r="BF766" s="17"/>
      <c r="BG766" s="31"/>
    </row>
    <row r="767" spans="1:59" ht="18.75">
      <c r="A767" s="26"/>
      <c r="B767" s="45" t="s">
        <v>826</v>
      </c>
      <c r="C767" s="34"/>
      <c r="D767" s="34"/>
      <c r="E767" s="35"/>
      <c r="F767" s="35"/>
      <c r="G767" s="35"/>
      <c r="H767" s="35"/>
      <c r="I767" s="35"/>
      <c r="J767" s="35"/>
      <c r="K767" s="35"/>
      <c r="L767" s="35"/>
      <c r="M767" s="35"/>
      <c r="N767" s="35"/>
      <c r="O767" s="35"/>
      <c r="P767" s="35"/>
      <c r="Q767" s="35"/>
      <c r="R767" s="36"/>
      <c r="S767" s="36"/>
      <c r="T767" s="36"/>
      <c r="U767" s="36"/>
      <c r="V767" s="35"/>
      <c r="W767" s="35"/>
      <c r="X767" s="30"/>
      <c r="AC767" s="16"/>
      <c r="AD767" s="16"/>
      <c r="AE767" s="16"/>
      <c r="AF767" s="16"/>
      <c r="AG767" s="16"/>
      <c r="BD767" s="17"/>
      <c r="BE767" s="17"/>
      <c r="BF767" s="17"/>
    </row>
    <row r="768" spans="1:59" ht="18.75">
      <c r="A768" s="26"/>
      <c r="B768" s="45" t="s">
        <v>827</v>
      </c>
      <c r="C768" s="34"/>
      <c r="D768" s="34"/>
      <c r="E768" s="35"/>
      <c r="F768" s="35"/>
      <c r="G768" s="35"/>
      <c r="H768" s="35"/>
      <c r="I768" s="35"/>
      <c r="J768" s="35"/>
      <c r="K768" s="35"/>
      <c r="L768" s="35"/>
      <c r="M768" s="35"/>
      <c r="N768" s="35"/>
      <c r="O768" s="35"/>
      <c r="P768" s="35"/>
      <c r="Q768" s="35"/>
      <c r="R768" s="36"/>
      <c r="S768" s="36"/>
      <c r="T768" s="36"/>
      <c r="U768" s="36"/>
      <c r="V768" s="35"/>
      <c r="W768" s="35"/>
      <c r="X768" s="30"/>
      <c r="AC768" s="16"/>
      <c r="AD768" s="16"/>
      <c r="AE768" s="16"/>
      <c r="AF768" s="16"/>
      <c r="AG768" s="16"/>
      <c r="BD768" s="17"/>
      <c r="BE768" s="17"/>
      <c r="BF768" s="17"/>
    </row>
    <row r="769" spans="1:59" ht="18.75">
      <c r="B769" s="30"/>
      <c r="BD769" s="17"/>
      <c r="BE769" s="17"/>
      <c r="BF769" s="17"/>
      <c r="BG769" s="31"/>
    </row>
    <row r="770" spans="1:59" ht="15.95" customHeight="1">
      <c r="A770" s="26"/>
      <c r="B770" s="33"/>
      <c r="C770" s="77" t="s">
        <v>828</v>
      </c>
      <c r="D770" s="78" t="s">
        <v>825</v>
      </c>
      <c r="E770" s="78" t="s">
        <v>140</v>
      </c>
      <c r="F770" s="78" t="s">
        <v>55</v>
      </c>
      <c r="G770" s="78" t="s">
        <v>56</v>
      </c>
      <c r="H770" s="78" t="s">
        <v>57</v>
      </c>
      <c r="I770" s="78" t="s">
        <v>58</v>
      </c>
      <c r="J770" s="85" t="s">
        <v>187</v>
      </c>
      <c r="K770" s="78" t="s">
        <v>60</v>
      </c>
      <c r="L770" s="49">
        <v>1</v>
      </c>
      <c r="M770" s="49" t="s">
        <v>61</v>
      </c>
      <c r="N770" s="50" t="s">
        <v>62</v>
      </c>
      <c r="O770" s="50">
        <v>5</v>
      </c>
      <c r="P770" s="51">
        <v>10</v>
      </c>
      <c r="Q770" s="52" t="s">
        <v>829</v>
      </c>
      <c r="R770" s="53">
        <v>0</v>
      </c>
      <c r="S770" s="54">
        <v>1470</v>
      </c>
      <c r="T770" s="55" t="s">
        <v>830</v>
      </c>
      <c r="U770" s="55" t="s">
        <v>65</v>
      </c>
      <c r="V770" s="79"/>
      <c r="W770" s="79"/>
      <c r="X770" s="82"/>
      <c r="AC770" s="16"/>
      <c r="AD770" s="16"/>
      <c r="AE770" s="16"/>
      <c r="AF770" s="16"/>
      <c r="AG770" s="16"/>
      <c r="BD770" s="17"/>
      <c r="BE770" s="17"/>
      <c r="BF770" s="17"/>
    </row>
    <row r="771" spans="1:59" ht="18.75">
      <c r="A771" s="26"/>
      <c r="B771" s="33"/>
      <c r="C771" s="77" t="s">
        <v>828</v>
      </c>
      <c r="D771" s="78" t="s">
        <v>825</v>
      </c>
      <c r="E771" s="78" t="s">
        <v>140</v>
      </c>
      <c r="F771" s="78" t="s">
        <v>55</v>
      </c>
      <c r="G771" s="78" t="s">
        <v>56</v>
      </c>
      <c r="H771" s="78" t="s">
        <v>57</v>
      </c>
      <c r="I771" s="78" t="s">
        <v>58</v>
      </c>
      <c r="J771" s="86" t="s">
        <v>187</v>
      </c>
      <c r="K771" s="78" t="s">
        <v>60</v>
      </c>
      <c r="L771" s="49">
        <v>1</v>
      </c>
      <c r="M771" s="49" t="s">
        <v>61</v>
      </c>
      <c r="N771" s="50" t="s">
        <v>66</v>
      </c>
      <c r="O771" s="51">
        <v>11</v>
      </c>
      <c r="P771" s="51">
        <v>50</v>
      </c>
      <c r="Q771" s="52" t="s">
        <v>831</v>
      </c>
      <c r="R771" s="53">
        <v>14700</v>
      </c>
      <c r="S771" s="54">
        <v>966</v>
      </c>
      <c r="T771" s="55" t="s">
        <v>830</v>
      </c>
      <c r="U771" s="55" t="s">
        <v>65</v>
      </c>
      <c r="V771" s="80"/>
      <c r="W771" s="80"/>
      <c r="X771" s="83"/>
      <c r="AC771" s="16"/>
      <c r="AD771" s="16"/>
      <c r="AE771" s="16"/>
      <c r="AF771" s="16"/>
      <c r="AG771" s="16"/>
      <c r="BD771" s="17"/>
      <c r="BE771" s="17"/>
      <c r="BF771" s="17"/>
    </row>
    <row r="772" spans="1:59" ht="18.75">
      <c r="A772" s="26"/>
      <c r="B772" s="33"/>
      <c r="C772" s="77" t="s">
        <v>828</v>
      </c>
      <c r="D772" s="78" t="s">
        <v>825</v>
      </c>
      <c r="E772" s="78" t="s">
        <v>140</v>
      </c>
      <c r="F772" s="78" t="s">
        <v>55</v>
      </c>
      <c r="G772" s="78" t="s">
        <v>56</v>
      </c>
      <c r="H772" s="78" t="s">
        <v>57</v>
      </c>
      <c r="I772" s="78" t="s">
        <v>58</v>
      </c>
      <c r="J772" s="86" t="s">
        <v>187</v>
      </c>
      <c r="K772" s="78" t="s">
        <v>60</v>
      </c>
      <c r="L772" s="49">
        <v>1</v>
      </c>
      <c r="M772" s="49" t="s">
        <v>61</v>
      </c>
      <c r="N772" s="50" t="s">
        <v>68</v>
      </c>
      <c r="O772" s="51">
        <v>51</v>
      </c>
      <c r="P772" s="51">
        <v>100</v>
      </c>
      <c r="Q772" s="52" t="s">
        <v>832</v>
      </c>
      <c r="R772" s="53">
        <v>53340</v>
      </c>
      <c r="S772" s="54">
        <v>658</v>
      </c>
      <c r="T772" s="55" t="s">
        <v>830</v>
      </c>
      <c r="U772" s="55" t="s">
        <v>65</v>
      </c>
      <c r="V772" s="80"/>
      <c r="W772" s="80"/>
      <c r="X772" s="83"/>
      <c r="AC772" s="16"/>
      <c r="AD772" s="16"/>
      <c r="AE772" s="16"/>
      <c r="AF772" s="16"/>
      <c r="AG772" s="16"/>
      <c r="BD772" s="17"/>
      <c r="BE772" s="17"/>
      <c r="BF772" s="17"/>
    </row>
    <row r="773" spans="1:59" ht="18.75">
      <c r="A773" s="26"/>
      <c r="B773" s="33"/>
      <c r="C773" s="77" t="s">
        <v>828</v>
      </c>
      <c r="D773" s="78" t="s">
        <v>825</v>
      </c>
      <c r="E773" s="78" t="s">
        <v>140</v>
      </c>
      <c r="F773" s="78" t="s">
        <v>55</v>
      </c>
      <c r="G773" s="78" t="s">
        <v>56</v>
      </c>
      <c r="H773" s="78" t="s">
        <v>57</v>
      </c>
      <c r="I773" s="78" t="s">
        <v>58</v>
      </c>
      <c r="J773" s="86" t="s">
        <v>187</v>
      </c>
      <c r="K773" s="78" t="s">
        <v>60</v>
      </c>
      <c r="L773" s="49">
        <v>1</v>
      </c>
      <c r="M773" s="49" t="s">
        <v>61</v>
      </c>
      <c r="N773" s="50" t="s">
        <v>70</v>
      </c>
      <c r="O773" s="51">
        <v>101</v>
      </c>
      <c r="P773" s="51">
        <v>200</v>
      </c>
      <c r="Q773" s="52" t="s">
        <v>833</v>
      </c>
      <c r="R773" s="53">
        <v>86240</v>
      </c>
      <c r="S773" s="54">
        <v>469</v>
      </c>
      <c r="T773" s="55" t="s">
        <v>830</v>
      </c>
      <c r="U773" s="55" t="s">
        <v>65</v>
      </c>
      <c r="V773" s="80"/>
      <c r="W773" s="80"/>
      <c r="X773" s="83"/>
      <c r="AC773" s="16"/>
      <c r="AD773" s="16"/>
      <c r="AE773" s="16"/>
      <c r="AF773" s="16"/>
      <c r="AG773" s="16"/>
      <c r="BD773" s="17"/>
      <c r="BE773" s="17"/>
      <c r="BF773" s="17"/>
    </row>
    <row r="774" spans="1:59" ht="18.75">
      <c r="A774" s="26"/>
      <c r="B774" s="33"/>
      <c r="C774" s="77" t="s">
        <v>828</v>
      </c>
      <c r="D774" s="78" t="s">
        <v>825</v>
      </c>
      <c r="E774" s="78" t="s">
        <v>140</v>
      </c>
      <c r="F774" s="78" t="s">
        <v>55</v>
      </c>
      <c r="G774" s="78" t="s">
        <v>56</v>
      </c>
      <c r="H774" s="78" t="s">
        <v>57</v>
      </c>
      <c r="I774" s="78" t="s">
        <v>58</v>
      </c>
      <c r="J774" s="86" t="s">
        <v>187</v>
      </c>
      <c r="K774" s="78" t="s">
        <v>60</v>
      </c>
      <c r="L774" s="49">
        <v>1</v>
      </c>
      <c r="M774" s="49" t="s">
        <v>61</v>
      </c>
      <c r="N774" s="50" t="s">
        <v>72</v>
      </c>
      <c r="O774" s="51">
        <v>201</v>
      </c>
      <c r="P774" s="51">
        <v>500</v>
      </c>
      <c r="Q774" s="52" t="s">
        <v>834</v>
      </c>
      <c r="R774" s="53">
        <v>133140</v>
      </c>
      <c r="S774" s="54">
        <v>335</v>
      </c>
      <c r="T774" s="55" t="s">
        <v>830</v>
      </c>
      <c r="U774" s="55" t="s">
        <v>65</v>
      </c>
      <c r="V774" s="80"/>
      <c r="W774" s="80"/>
      <c r="X774" s="83"/>
      <c r="AC774" s="16"/>
      <c r="AD774" s="16"/>
      <c r="AE774" s="16"/>
      <c r="AF774" s="16"/>
      <c r="AG774" s="16"/>
      <c r="BD774" s="17"/>
      <c r="BE774" s="17"/>
      <c r="BF774" s="17"/>
    </row>
    <row r="775" spans="1:59" ht="18.75">
      <c r="A775" s="26"/>
      <c r="B775" s="33"/>
      <c r="C775" s="77" t="s">
        <v>828</v>
      </c>
      <c r="D775" s="78" t="s">
        <v>825</v>
      </c>
      <c r="E775" s="78" t="s">
        <v>140</v>
      </c>
      <c r="F775" s="78" t="s">
        <v>55</v>
      </c>
      <c r="G775" s="78" t="s">
        <v>56</v>
      </c>
      <c r="H775" s="78" t="s">
        <v>57</v>
      </c>
      <c r="I775" s="78" t="s">
        <v>58</v>
      </c>
      <c r="J775" s="86" t="s">
        <v>187</v>
      </c>
      <c r="K775" s="78" t="s">
        <v>60</v>
      </c>
      <c r="L775" s="49">
        <v>1</v>
      </c>
      <c r="M775" s="49" t="s">
        <v>61</v>
      </c>
      <c r="N775" s="50" t="s">
        <v>74</v>
      </c>
      <c r="O775" s="51">
        <v>501</v>
      </c>
      <c r="P775" s="51">
        <v>1000</v>
      </c>
      <c r="Q775" s="52" t="s">
        <v>835</v>
      </c>
      <c r="R775" s="53">
        <v>233640</v>
      </c>
      <c r="S775" s="54">
        <v>255</v>
      </c>
      <c r="T775" s="55" t="s">
        <v>830</v>
      </c>
      <c r="U775" s="55" t="s">
        <v>65</v>
      </c>
      <c r="V775" s="80"/>
      <c r="W775" s="80"/>
      <c r="X775" s="83"/>
      <c r="AC775" s="16"/>
      <c r="AD775" s="16"/>
      <c r="AE775" s="16"/>
      <c r="AF775" s="16"/>
      <c r="AG775" s="16"/>
      <c r="BD775" s="17"/>
      <c r="BE775" s="17"/>
      <c r="BF775" s="17"/>
    </row>
    <row r="776" spans="1:59" ht="18.75">
      <c r="A776" s="26"/>
      <c r="B776" s="33"/>
      <c r="C776" s="77" t="s">
        <v>828</v>
      </c>
      <c r="D776" s="78" t="s">
        <v>825</v>
      </c>
      <c r="E776" s="78" t="s">
        <v>140</v>
      </c>
      <c r="F776" s="78" t="s">
        <v>55</v>
      </c>
      <c r="G776" s="78" t="s">
        <v>56</v>
      </c>
      <c r="H776" s="78" t="s">
        <v>57</v>
      </c>
      <c r="I776" s="78" t="s">
        <v>58</v>
      </c>
      <c r="J776" s="86" t="s">
        <v>187</v>
      </c>
      <c r="K776" s="78" t="s">
        <v>60</v>
      </c>
      <c r="L776" s="49">
        <v>1</v>
      </c>
      <c r="M776" s="49" t="s">
        <v>61</v>
      </c>
      <c r="N776" s="50" t="s">
        <v>76</v>
      </c>
      <c r="O776" s="51">
        <v>1001</v>
      </c>
      <c r="P776" s="51">
        <v>9999999999</v>
      </c>
      <c r="Q776" s="52" t="s">
        <v>836</v>
      </c>
      <c r="R776" s="53">
        <v>361140</v>
      </c>
      <c r="S776" s="54">
        <v>151</v>
      </c>
      <c r="T776" s="55" t="s">
        <v>830</v>
      </c>
      <c r="U776" s="55" t="s">
        <v>65</v>
      </c>
      <c r="V776" s="81"/>
      <c r="W776" s="81"/>
      <c r="X776" s="84"/>
      <c r="AC776" s="16"/>
      <c r="AD776" s="16"/>
      <c r="AE776" s="16"/>
      <c r="AF776" s="16"/>
      <c r="AG776" s="16"/>
      <c r="BD776" s="17"/>
      <c r="BE776" s="17"/>
      <c r="BF776" s="17"/>
    </row>
    <row r="777" spans="1:59" ht="18.75">
      <c r="B777" s="30"/>
      <c r="BD777" s="17"/>
      <c r="BE777" s="17"/>
      <c r="BF777" s="17"/>
      <c r="BG777" s="31"/>
    </row>
    <row r="778" spans="1:59" ht="20.25">
      <c r="A778" s="26"/>
      <c r="B778" s="41" t="s">
        <v>837</v>
      </c>
      <c r="C778" s="35"/>
      <c r="D778" s="42"/>
      <c r="E778" s="42"/>
      <c r="F778" s="42"/>
      <c r="G778" s="42"/>
      <c r="H778" s="42"/>
      <c r="I778" s="42"/>
      <c r="J778" s="43"/>
      <c r="K778" s="42"/>
      <c r="L778" s="42"/>
      <c r="M778" s="42"/>
      <c r="N778" s="42"/>
      <c r="O778" s="42"/>
      <c r="P778" s="42"/>
      <c r="Q778" s="42"/>
      <c r="R778" s="44"/>
      <c r="S778" s="44"/>
      <c r="T778" s="44"/>
      <c r="U778" s="36"/>
      <c r="V778" s="35"/>
      <c r="W778" s="35"/>
      <c r="X778" s="30"/>
      <c r="AC778" s="16"/>
      <c r="AD778" s="16"/>
      <c r="AE778" s="16"/>
      <c r="AF778" s="16"/>
      <c r="AG778" s="16"/>
      <c r="BD778" s="17"/>
      <c r="BE778" s="17"/>
      <c r="BF778" s="17"/>
      <c r="BG778" s="31"/>
    </row>
    <row r="779" spans="1:59" ht="18.75">
      <c r="A779" s="26"/>
      <c r="B779" s="45" t="s">
        <v>838</v>
      </c>
      <c r="C779" s="34"/>
      <c r="D779" s="34"/>
      <c r="E779" s="35"/>
      <c r="F779" s="35"/>
      <c r="G779" s="35"/>
      <c r="H779" s="35"/>
      <c r="I779" s="35"/>
      <c r="J779" s="35"/>
      <c r="K779" s="35"/>
      <c r="L779" s="35"/>
      <c r="M779" s="35"/>
      <c r="N779" s="35"/>
      <c r="O779" s="35"/>
      <c r="P779" s="35"/>
      <c r="Q779" s="35"/>
      <c r="R779" s="36"/>
      <c r="S779" s="36"/>
      <c r="T779" s="36"/>
      <c r="U779" s="36"/>
      <c r="V779" s="35"/>
      <c r="W779" s="35"/>
      <c r="X779" s="30"/>
      <c r="AC779" s="16"/>
      <c r="AD779" s="16"/>
      <c r="AE779" s="16"/>
      <c r="AF779" s="16"/>
      <c r="AG779" s="16"/>
      <c r="BD779" s="17"/>
      <c r="BE779" s="17"/>
      <c r="BF779" s="17"/>
    </row>
    <row r="780" spans="1:59" ht="18.75">
      <c r="A780" s="26"/>
      <c r="B780" s="45" t="s">
        <v>839</v>
      </c>
      <c r="C780" s="34"/>
      <c r="D780" s="34"/>
      <c r="E780" s="35"/>
      <c r="F780" s="35"/>
      <c r="G780" s="35"/>
      <c r="H780" s="35"/>
      <c r="I780" s="35"/>
      <c r="J780" s="35"/>
      <c r="K780" s="35"/>
      <c r="L780" s="35"/>
      <c r="M780" s="35"/>
      <c r="N780" s="35"/>
      <c r="O780" s="35"/>
      <c r="P780" s="35"/>
      <c r="Q780" s="35"/>
      <c r="R780" s="36"/>
      <c r="S780" s="36"/>
      <c r="T780" s="36"/>
      <c r="U780" s="36"/>
      <c r="V780" s="35"/>
      <c r="W780" s="35"/>
      <c r="X780" s="30"/>
      <c r="AC780" s="16"/>
      <c r="AD780" s="16"/>
      <c r="AE780" s="16"/>
      <c r="AF780" s="16"/>
      <c r="AG780" s="16"/>
      <c r="BD780" s="17"/>
      <c r="BE780" s="17"/>
      <c r="BF780" s="17"/>
    </row>
    <row r="781" spans="1:59" ht="18.75">
      <c r="B781" s="30"/>
      <c r="BD781" s="17"/>
      <c r="BE781" s="17"/>
      <c r="BF781" s="17"/>
      <c r="BG781" s="31"/>
    </row>
    <row r="782" spans="1:59" ht="15.95" customHeight="1">
      <c r="A782" s="26"/>
      <c r="B782" s="33"/>
      <c r="C782" s="77" t="s">
        <v>840</v>
      </c>
      <c r="D782" s="78" t="s">
        <v>837</v>
      </c>
      <c r="E782" s="78" t="s">
        <v>600</v>
      </c>
      <c r="F782" s="78" t="s">
        <v>55</v>
      </c>
      <c r="G782" s="78" t="s">
        <v>56</v>
      </c>
      <c r="H782" s="78" t="s">
        <v>57</v>
      </c>
      <c r="I782" s="78" t="s">
        <v>58</v>
      </c>
      <c r="J782" s="85" t="s">
        <v>126</v>
      </c>
      <c r="K782" s="78" t="s">
        <v>60</v>
      </c>
      <c r="L782" s="49">
        <v>1</v>
      </c>
      <c r="M782" s="49" t="s">
        <v>61</v>
      </c>
      <c r="N782" s="50" t="s">
        <v>62</v>
      </c>
      <c r="O782" s="50">
        <v>65</v>
      </c>
      <c r="P782" s="51">
        <v>1000</v>
      </c>
      <c r="Q782" s="52" t="s">
        <v>841</v>
      </c>
      <c r="R782" s="53">
        <v>0</v>
      </c>
      <c r="S782" s="54">
        <v>11.9</v>
      </c>
      <c r="T782" s="55" t="s">
        <v>842</v>
      </c>
      <c r="U782" s="55" t="s">
        <v>65</v>
      </c>
      <c r="V782" s="79"/>
      <c r="W782" s="79"/>
      <c r="X782" s="82"/>
      <c r="AC782" s="16"/>
      <c r="AD782" s="16"/>
      <c r="AE782" s="16"/>
      <c r="AF782" s="16"/>
      <c r="AG782" s="16"/>
      <c r="BD782" s="17"/>
      <c r="BE782" s="17"/>
      <c r="BF782" s="17"/>
    </row>
    <row r="783" spans="1:59" ht="18.75">
      <c r="A783" s="26"/>
      <c r="B783" s="33"/>
      <c r="C783" s="77" t="s">
        <v>840</v>
      </c>
      <c r="D783" s="78" t="s">
        <v>837</v>
      </c>
      <c r="E783" s="78" t="s">
        <v>600</v>
      </c>
      <c r="F783" s="78" t="s">
        <v>55</v>
      </c>
      <c r="G783" s="78" t="s">
        <v>56</v>
      </c>
      <c r="H783" s="78" t="s">
        <v>57</v>
      </c>
      <c r="I783" s="78" t="s">
        <v>58</v>
      </c>
      <c r="J783" s="86" t="s">
        <v>126</v>
      </c>
      <c r="K783" s="78" t="s">
        <v>60</v>
      </c>
      <c r="L783" s="49">
        <v>1</v>
      </c>
      <c r="M783" s="49" t="s">
        <v>61</v>
      </c>
      <c r="N783" s="50" t="s">
        <v>66</v>
      </c>
      <c r="O783" s="51">
        <v>1001</v>
      </c>
      <c r="P783" s="51">
        <v>5000</v>
      </c>
      <c r="Q783" s="52" t="s">
        <v>843</v>
      </c>
      <c r="R783" s="53">
        <v>11900</v>
      </c>
      <c r="S783" s="54">
        <v>11.2</v>
      </c>
      <c r="T783" s="55" t="s">
        <v>842</v>
      </c>
      <c r="U783" s="55" t="s">
        <v>65</v>
      </c>
      <c r="V783" s="80"/>
      <c r="W783" s="80"/>
      <c r="X783" s="83"/>
      <c r="AC783" s="16"/>
      <c r="AD783" s="16"/>
      <c r="AE783" s="16"/>
      <c r="AF783" s="16"/>
      <c r="AG783" s="16"/>
      <c r="BD783" s="17"/>
      <c r="BE783" s="17"/>
      <c r="BF783" s="17"/>
    </row>
    <row r="784" spans="1:59" ht="18.75">
      <c r="A784" s="26"/>
      <c r="B784" s="33"/>
      <c r="C784" s="77" t="s">
        <v>840</v>
      </c>
      <c r="D784" s="78" t="s">
        <v>837</v>
      </c>
      <c r="E784" s="78" t="s">
        <v>600</v>
      </c>
      <c r="F784" s="78" t="s">
        <v>55</v>
      </c>
      <c r="G784" s="78" t="s">
        <v>56</v>
      </c>
      <c r="H784" s="78" t="s">
        <v>57</v>
      </c>
      <c r="I784" s="78" t="s">
        <v>58</v>
      </c>
      <c r="J784" s="86" t="s">
        <v>126</v>
      </c>
      <c r="K784" s="78" t="s">
        <v>60</v>
      </c>
      <c r="L784" s="49">
        <v>1</v>
      </c>
      <c r="M784" s="49" t="s">
        <v>61</v>
      </c>
      <c r="N784" s="50" t="s">
        <v>68</v>
      </c>
      <c r="O784" s="51">
        <v>5001</v>
      </c>
      <c r="P784" s="51">
        <v>10000</v>
      </c>
      <c r="Q784" s="52" t="s">
        <v>844</v>
      </c>
      <c r="R784" s="53">
        <v>56700</v>
      </c>
      <c r="S784" s="54">
        <v>10.5</v>
      </c>
      <c r="T784" s="55" t="s">
        <v>842</v>
      </c>
      <c r="U784" s="55" t="s">
        <v>65</v>
      </c>
      <c r="V784" s="80"/>
      <c r="W784" s="80"/>
      <c r="X784" s="83"/>
      <c r="AC784" s="16"/>
      <c r="AD784" s="16"/>
      <c r="AE784" s="16"/>
      <c r="AF784" s="16"/>
      <c r="AG784" s="16"/>
      <c r="BD784" s="17"/>
      <c r="BE784" s="17"/>
      <c r="BF784" s="17"/>
    </row>
    <row r="785" spans="1:59" ht="18.75">
      <c r="A785" s="26"/>
      <c r="B785" s="33"/>
      <c r="C785" s="77" t="s">
        <v>840</v>
      </c>
      <c r="D785" s="78" t="s">
        <v>837</v>
      </c>
      <c r="E785" s="78" t="s">
        <v>600</v>
      </c>
      <c r="F785" s="78" t="s">
        <v>55</v>
      </c>
      <c r="G785" s="78" t="s">
        <v>56</v>
      </c>
      <c r="H785" s="78" t="s">
        <v>57</v>
      </c>
      <c r="I785" s="78" t="s">
        <v>58</v>
      </c>
      <c r="J785" s="86" t="s">
        <v>126</v>
      </c>
      <c r="K785" s="78" t="s">
        <v>60</v>
      </c>
      <c r="L785" s="49">
        <v>1</v>
      </c>
      <c r="M785" s="49" t="s">
        <v>61</v>
      </c>
      <c r="N785" s="50" t="s">
        <v>70</v>
      </c>
      <c r="O785" s="51">
        <v>10001</v>
      </c>
      <c r="P785" s="51">
        <v>20000</v>
      </c>
      <c r="Q785" s="52" t="s">
        <v>845</v>
      </c>
      <c r="R785" s="53">
        <v>109200</v>
      </c>
      <c r="S785" s="54">
        <v>9.8000000000000007</v>
      </c>
      <c r="T785" s="55" t="s">
        <v>842</v>
      </c>
      <c r="U785" s="55" t="s">
        <v>65</v>
      </c>
      <c r="V785" s="80"/>
      <c r="W785" s="80"/>
      <c r="X785" s="83"/>
      <c r="AC785" s="16"/>
      <c r="AD785" s="16"/>
      <c r="AE785" s="16"/>
      <c r="AF785" s="16"/>
      <c r="AG785" s="16"/>
      <c r="BD785" s="17"/>
      <c r="BE785" s="17"/>
      <c r="BF785" s="17"/>
    </row>
    <row r="786" spans="1:59" ht="18.75">
      <c r="A786" s="26"/>
      <c r="B786" s="33"/>
      <c r="C786" s="77" t="s">
        <v>840</v>
      </c>
      <c r="D786" s="78" t="s">
        <v>837</v>
      </c>
      <c r="E786" s="78" t="s">
        <v>600</v>
      </c>
      <c r="F786" s="78" t="s">
        <v>55</v>
      </c>
      <c r="G786" s="78" t="s">
        <v>56</v>
      </c>
      <c r="H786" s="78" t="s">
        <v>57</v>
      </c>
      <c r="I786" s="78" t="s">
        <v>58</v>
      </c>
      <c r="J786" s="86" t="s">
        <v>126</v>
      </c>
      <c r="K786" s="78" t="s">
        <v>60</v>
      </c>
      <c r="L786" s="49">
        <v>1</v>
      </c>
      <c r="M786" s="49" t="s">
        <v>61</v>
      </c>
      <c r="N786" s="50" t="s">
        <v>72</v>
      </c>
      <c r="O786" s="51">
        <v>20001</v>
      </c>
      <c r="P786" s="51">
        <v>50000</v>
      </c>
      <c r="Q786" s="52" t="s">
        <v>846</v>
      </c>
      <c r="R786" s="53">
        <v>207200</v>
      </c>
      <c r="S786" s="54">
        <v>8.75</v>
      </c>
      <c r="T786" s="55" t="s">
        <v>842</v>
      </c>
      <c r="U786" s="55" t="s">
        <v>65</v>
      </c>
      <c r="V786" s="80"/>
      <c r="W786" s="80"/>
      <c r="X786" s="83"/>
      <c r="AC786" s="16"/>
      <c r="AD786" s="16"/>
      <c r="AE786" s="16"/>
      <c r="AF786" s="16"/>
      <c r="AG786" s="16"/>
      <c r="BD786" s="17"/>
      <c r="BE786" s="17"/>
      <c r="BF786" s="17"/>
    </row>
    <row r="787" spans="1:59" ht="18.75">
      <c r="A787" s="26"/>
      <c r="B787" s="33"/>
      <c r="C787" s="77" t="s">
        <v>840</v>
      </c>
      <c r="D787" s="78" t="s">
        <v>837</v>
      </c>
      <c r="E787" s="78" t="s">
        <v>600</v>
      </c>
      <c r="F787" s="78" t="s">
        <v>55</v>
      </c>
      <c r="G787" s="78" t="s">
        <v>56</v>
      </c>
      <c r="H787" s="78" t="s">
        <v>57</v>
      </c>
      <c r="I787" s="78" t="s">
        <v>58</v>
      </c>
      <c r="J787" s="86" t="s">
        <v>126</v>
      </c>
      <c r="K787" s="78" t="s">
        <v>60</v>
      </c>
      <c r="L787" s="49">
        <v>1</v>
      </c>
      <c r="M787" s="49" t="s">
        <v>61</v>
      </c>
      <c r="N787" s="50" t="s">
        <v>74</v>
      </c>
      <c r="O787" s="51">
        <v>50001</v>
      </c>
      <c r="P787" s="51">
        <v>100000</v>
      </c>
      <c r="Q787" s="52" t="s">
        <v>847</v>
      </c>
      <c r="R787" s="53">
        <v>469700</v>
      </c>
      <c r="S787" s="54">
        <v>7.7</v>
      </c>
      <c r="T787" s="55" t="s">
        <v>842</v>
      </c>
      <c r="U787" s="55" t="s">
        <v>65</v>
      </c>
      <c r="V787" s="80"/>
      <c r="W787" s="80"/>
      <c r="X787" s="83"/>
      <c r="AC787" s="16"/>
      <c r="AD787" s="16"/>
      <c r="AE787" s="16"/>
      <c r="AF787" s="16"/>
      <c r="AG787" s="16"/>
      <c r="BD787" s="17"/>
      <c r="BE787" s="17"/>
      <c r="BF787" s="17"/>
    </row>
    <row r="788" spans="1:59" ht="18.75">
      <c r="A788" s="26"/>
      <c r="B788" s="33"/>
      <c r="C788" s="77" t="s">
        <v>840</v>
      </c>
      <c r="D788" s="78" t="s">
        <v>837</v>
      </c>
      <c r="E788" s="78" t="s">
        <v>600</v>
      </c>
      <c r="F788" s="78" t="s">
        <v>55</v>
      </c>
      <c r="G788" s="78" t="s">
        <v>56</v>
      </c>
      <c r="H788" s="78" t="s">
        <v>57</v>
      </c>
      <c r="I788" s="78" t="s">
        <v>58</v>
      </c>
      <c r="J788" s="86" t="s">
        <v>126</v>
      </c>
      <c r="K788" s="78" t="s">
        <v>60</v>
      </c>
      <c r="L788" s="49">
        <v>1</v>
      </c>
      <c r="M788" s="49" t="s">
        <v>61</v>
      </c>
      <c r="N788" s="50" t="s">
        <v>76</v>
      </c>
      <c r="O788" s="51">
        <v>100001</v>
      </c>
      <c r="P788" s="51">
        <v>9999999999</v>
      </c>
      <c r="Q788" s="52" t="s">
        <v>848</v>
      </c>
      <c r="R788" s="53">
        <v>854700</v>
      </c>
      <c r="S788" s="54">
        <v>7</v>
      </c>
      <c r="T788" s="55" t="s">
        <v>842</v>
      </c>
      <c r="U788" s="55" t="s">
        <v>65</v>
      </c>
      <c r="V788" s="81"/>
      <c r="W788" s="81"/>
      <c r="X788" s="84"/>
      <c r="AC788" s="16"/>
      <c r="AD788" s="16"/>
      <c r="AE788" s="16"/>
      <c r="AF788" s="16"/>
      <c r="AG788" s="16"/>
      <c r="BD788" s="17"/>
      <c r="BE788" s="17"/>
      <c r="BF788" s="17"/>
    </row>
    <row r="789" spans="1:59" ht="15.95" customHeight="1">
      <c r="A789" s="26"/>
      <c r="B789" s="33"/>
      <c r="C789" s="77" t="s">
        <v>849</v>
      </c>
      <c r="D789" s="78" t="s">
        <v>837</v>
      </c>
      <c r="E789" s="78" t="s">
        <v>600</v>
      </c>
      <c r="F789" s="78" t="s">
        <v>55</v>
      </c>
      <c r="G789" s="78" t="s">
        <v>56</v>
      </c>
      <c r="H789" s="78" t="s">
        <v>57</v>
      </c>
      <c r="I789" s="78" t="s">
        <v>58</v>
      </c>
      <c r="J789" s="85" t="s">
        <v>126</v>
      </c>
      <c r="K789" s="78" t="s">
        <v>60</v>
      </c>
      <c r="L789" s="49">
        <v>1</v>
      </c>
      <c r="M789" s="49" t="s">
        <v>61</v>
      </c>
      <c r="N789" s="50" t="s">
        <v>62</v>
      </c>
      <c r="O789" s="50">
        <v>65</v>
      </c>
      <c r="P789" s="51">
        <v>1000</v>
      </c>
      <c r="Q789" s="52" t="s">
        <v>841</v>
      </c>
      <c r="R789" s="53">
        <v>0</v>
      </c>
      <c r="S789" s="54">
        <v>11.9</v>
      </c>
      <c r="T789" s="55" t="s">
        <v>842</v>
      </c>
      <c r="U789" s="55" t="s">
        <v>65</v>
      </c>
      <c r="V789" s="79"/>
      <c r="W789" s="79"/>
      <c r="X789" s="82"/>
      <c r="AC789" s="16"/>
      <c r="AD789" s="16"/>
      <c r="AE789" s="16"/>
      <c r="AF789" s="16"/>
      <c r="AG789" s="16"/>
      <c r="BD789" s="17"/>
      <c r="BE789" s="17"/>
      <c r="BF789" s="17"/>
    </row>
    <row r="790" spans="1:59" ht="18.75">
      <c r="A790" s="26"/>
      <c r="B790" s="33"/>
      <c r="C790" s="77" t="s">
        <v>849</v>
      </c>
      <c r="D790" s="78" t="s">
        <v>837</v>
      </c>
      <c r="E790" s="78" t="s">
        <v>600</v>
      </c>
      <c r="F790" s="78" t="s">
        <v>55</v>
      </c>
      <c r="G790" s="78" t="s">
        <v>56</v>
      </c>
      <c r="H790" s="78" t="s">
        <v>57</v>
      </c>
      <c r="I790" s="78" t="s">
        <v>58</v>
      </c>
      <c r="J790" s="86" t="s">
        <v>126</v>
      </c>
      <c r="K790" s="78" t="s">
        <v>60</v>
      </c>
      <c r="L790" s="49">
        <v>1</v>
      </c>
      <c r="M790" s="49" t="s">
        <v>61</v>
      </c>
      <c r="N790" s="50" t="s">
        <v>66</v>
      </c>
      <c r="O790" s="51">
        <v>1001</v>
      </c>
      <c r="P790" s="51">
        <v>5000</v>
      </c>
      <c r="Q790" s="52" t="s">
        <v>843</v>
      </c>
      <c r="R790" s="53">
        <v>11900</v>
      </c>
      <c r="S790" s="54">
        <v>11.2</v>
      </c>
      <c r="T790" s="55" t="s">
        <v>842</v>
      </c>
      <c r="U790" s="55" t="s">
        <v>65</v>
      </c>
      <c r="V790" s="80"/>
      <c r="W790" s="80"/>
      <c r="X790" s="83"/>
      <c r="AC790" s="16"/>
      <c r="AD790" s="16"/>
      <c r="AE790" s="16"/>
      <c r="AF790" s="16"/>
      <c r="AG790" s="16"/>
      <c r="BD790" s="17"/>
      <c r="BE790" s="17"/>
      <c r="BF790" s="17"/>
    </row>
    <row r="791" spans="1:59" ht="18.75">
      <c r="A791" s="26"/>
      <c r="B791" s="33"/>
      <c r="C791" s="77" t="s">
        <v>849</v>
      </c>
      <c r="D791" s="78" t="s">
        <v>837</v>
      </c>
      <c r="E791" s="78" t="s">
        <v>600</v>
      </c>
      <c r="F791" s="78" t="s">
        <v>55</v>
      </c>
      <c r="G791" s="78" t="s">
        <v>56</v>
      </c>
      <c r="H791" s="78" t="s">
        <v>57</v>
      </c>
      <c r="I791" s="78" t="s">
        <v>58</v>
      </c>
      <c r="J791" s="86" t="s">
        <v>126</v>
      </c>
      <c r="K791" s="78" t="s">
        <v>60</v>
      </c>
      <c r="L791" s="49">
        <v>1</v>
      </c>
      <c r="M791" s="49" t="s">
        <v>61</v>
      </c>
      <c r="N791" s="50" t="s">
        <v>68</v>
      </c>
      <c r="O791" s="51">
        <v>5001</v>
      </c>
      <c r="P791" s="51">
        <v>10000</v>
      </c>
      <c r="Q791" s="52" t="s">
        <v>844</v>
      </c>
      <c r="R791" s="53">
        <v>56700</v>
      </c>
      <c r="S791" s="54">
        <v>10.5</v>
      </c>
      <c r="T791" s="55" t="s">
        <v>842</v>
      </c>
      <c r="U791" s="55" t="s">
        <v>65</v>
      </c>
      <c r="V791" s="80"/>
      <c r="W791" s="80"/>
      <c r="X791" s="83"/>
      <c r="AC791" s="16"/>
      <c r="AD791" s="16"/>
      <c r="AE791" s="16"/>
      <c r="AF791" s="16"/>
      <c r="AG791" s="16"/>
      <c r="BD791" s="17"/>
      <c r="BE791" s="17"/>
      <c r="BF791" s="17"/>
    </row>
    <row r="792" spans="1:59" ht="18.75">
      <c r="A792" s="26"/>
      <c r="B792" s="33"/>
      <c r="C792" s="77" t="s">
        <v>849</v>
      </c>
      <c r="D792" s="78" t="s">
        <v>837</v>
      </c>
      <c r="E792" s="78" t="s">
        <v>600</v>
      </c>
      <c r="F792" s="78" t="s">
        <v>55</v>
      </c>
      <c r="G792" s="78" t="s">
        <v>56</v>
      </c>
      <c r="H792" s="78" t="s">
        <v>57</v>
      </c>
      <c r="I792" s="78" t="s">
        <v>58</v>
      </c>
      <c r="J792" s="86" t="s">
        <v>126</v>
      </c>
      <c r="K792" s="78" t="s">
        <v>60</v>
      </c>
      <c r="L792" s="49">
        <v>1</v>
      </c>
      <c r="M792" s="49" t="s">
        <v>61</v>
      </c>
      <c r="N792" s="50" t="s">
        <v>70</v>
      </c>
      <c r="O792" s="51">
        <v>10001</v>
      </c>
      <c r="P792" s="51">
        <v>20000</v>
      </c>
      <c r="Q792" s="52" t="s">
        <v>845</v>
      </c>
      <c r="R792" s="53">
        <v>109200</v>
      </c>
      <c r="S792" s="54">
        <v>9.8000000000000007</v>
      </c>
      <c r="T792" s="55" t="s">
        <v>842</v>
      </c>
      <c r="U792" s="55" t="s">
        <v>65</v>
      </c>
      <c r="V792" s="80"/>
      <c r="W792" s="80"/>
      <c r="X792" s="83"/>
      <c r="AC792" s="16"/>
      <c r="AD792" s="16"/>
      <c r="AE792" s="16"/>
      <c r="AF792" s="16"/>
      <c r="AG792" s="16"/>
      <c r="BD792" s="17"/>
      <c r="BE792" s="17"/>
      <c r="BF792" s="17"/>
    </row>
    <row r="793" spans="1:59" ht="18.75">
      <c r="A793" s="26"/>
      <c r="B793" s="33"/>
      <c r="C793" s="77" t="s">
        <v>849</v>
      </c>
      <c r="D793" s="78" t="s">
        <v>837</v>
      </c>
      <c r="E793" s="78" t="s">
        <v>600</v>
      </c>
      <c r="F793" s="78" t="s">
        <v>55</v>
      </c>
      <c r="G793" s="78" t="s">
        <v>56</v>
      </c>
      <c r="H793" s="78" t="s">
        <v>57</v>
      </c>
      <c r="I793" s="78" t="s">
        <v>58</v>
      </c>
      <c r="J793" s="86" t="s">
        <v>126</v>
      </c>
      <c r="K793" s="78" t="s">
        <v>60</v>
      </c>
      <c r="L793" s="49">
        <v>1</v>
      </c>
      <c r="M793" s="49" t="s">
        <v>61</v>
      </c>
      <c r="N793" s="50" t="s">
        <v>72</v>
      </c>
      <c r="O793" s="51">
        <v>20001</v>
      </c>
      <c r="P793" s="51">
        <v>50000</v>
      </c>
      <c r="Q793" s="52" t="s">
        <v>846</v>
      </c>
      <c r="R793" s="53">
        <v>207200</v>
      </c>
      <c r="S793" s="54">
        <v>8.75</v>
      </c>
      <c r="T793" s="55" t="s">
        <v>842</v>
      </c>
      <c r="U793" s="55" t="s">
        <v>65</v>
      </c>
      <c r="V793" s="80"/>
      <c r="W793" s="80"/>
      <c r="X793" s="83"/>
      <c r="AC793" s="16"/>
      <c r="AD793" s="16"/>
      <c r="AE793" s="16"/>
      <c r="AF793" s="16"/>
      <c r="AG793" s="16"/>
      <c r="BD793" s="17"/>
      <c r="BE793" s="17"/>
      <c r="BF793" s="17"/>
    </row>
    <row r="794" spans="1:59" ht="18.75">
      <c r="A794" s="26"/>
      <c r="B794" s="33"/>
      <c r="C794" s="77" t="s">
        <v>849</v>
      </c>
      <c r="D794" s="78" t="s">
        <v>837</v>
      </c>
      <c r="E794" s="78" t="s">
        <v>600</v>
      </c>
      <c r="F794" s="78" t="s">
        <v>55</v>
      </c>
      <c r="G794" s="78" t="s">
        <v>56</v>
      </c>
      <c r="H794" s="78" t="s">
        <v>57</v>
      </c>
      <c r="I794" s="78" t="s">
        <v>58</v>
      </c>
      <c r="J794" s="86" t="s">
        <v>126</v>
      </c>
      <c r="K794" s="78" t="s">
        <v>60</v>
      </c>
      <c r="L794" s="49">
        <v>1</v>
      </c>
      <c r="M794" s="49" t="s">
        <v>61</v>
      </c>
      <c r="N794" s="50" t="s">
        <v>74</v>
      </c>
      <c r="O794" s="51">
        <v>50001</v>
      </c>
      <c r="P794" s="51">
        <v>100000</v>
      </c>
      <c r="Q794" s="52" t="s">
        <v>847</v>
      </c>
      <c r="R794" s="53">
        <v>469700</v>
      </c>
      <c r="S794" s="54">
        <v>7.7</v>
      </c>
      <c r="T794" s="55" t="s">
        <v>842</v>
      </c>
      <c r="U794" s="55" t="s">
        <v>65</v>
      </c>
      <c r="V794" s="80"/>
      <c r="W794" s="80"/>
      <c r="X794" s="83"/>
      <c r="AC794" s="16"/>
      <c r="AD794" s="16"/>
      <c r="AE794" s="16"/>
      <c r="AF794" s="16"/>
      <c r="AG794" s="16"/>
      <c r="BD794" s="17"/>
      <c r="BE794" s="17"/>
      <c r="BF794" s="17"/>
    </row>
    <row r="795" spans="1:59" ht="18.75">
      <c r="A795" s="26"/>
      <c r="B795" s="33"/>
      <c r="C795" s="77" t="s">
        <v>849</v>
      </c>
      <c r="D795" s="78" t="s">
        <v>837</v>
      </c>
      <c r="E795" s="78" t="s">
        <v>600</v>
      </c>
      <c r="F795" s="78" t="s">
        <v>55</v>
      </c>
      <c r="G795" s="78" t="s">
        <v>56</v>
      </c>
      <c r="H795" s="78" t="s">
        <v>57</v>
      </c>
      <c r="I795" s="78" t="s">
        <v>58</v>
      </c>
      <c r="J795" s="86" t="s">
        <v>126</v>
      </c>
      <c r="K795" s="78" t="s">
        <v>60</v>
      </c>
      <c r="L795" s="49">
        <v>1</v>
      </c>
      <c r="M795" s="49" t="s">
        <v>61</v>
      </c>
      <c r="N795" s="50" t="s">
        <v>76</v>
      </c>
      <c r="O795" s="51">
        <v>100001</v>
      </c>
      <c r="P795" s="51">
        <v>9999999999</v>
      </c>
      <c r="Q795" s="52" t="s">
        <v>848</v>
      </c>
      <c r="R795" s="53">
        <v>854700</v>
      </c>
      <c r="S795" s="54">
        <v>7</v>
      </c>
      <c r="T795" s="55" t="s">
        <v>842</v>
      </c>
      <c r="U795" s="55" t="s">
        <v>65</v>
      </c>
      <c r="V795" s="81"/>
      <c r="W795" s="81"/>
      <c r="X795" s="84"/>
      <c r="AC795" s="16"/>
      <c r="AD795" s="16"/>
      <c r="AE795" s="16"/>
      <c r="AF795" s="16"/>
      <c r="AG795" s="16"/>
      <c r="BD795" s="17"/>
      <c r="BE795" s="17"/>
      <c r="BF795" s="17"/>
    </row>
    <row r="796" spans="1:59" ht="18.75">
      <c r="B796" s="30"/>
      <c r="BD796" s="17"/>
      <c r="BE796" s="17"/>
      <c r="BF796" s="17"/>
      <c r="BG796" s="31"/>
    </row>
    <row r="797" spans="1:59" ht="27.75">
      <c r="A797" s="32" t="s">
        <v>850</v>
      </c>
      <c r="B797" s="33"/>
      <c r="C797" s="34"/>
      <c r="D797" s="34"/>
      <c r="E797" s="34"/>
      <c r="F797" s="34"/>
      <c r="G797" s="34"/>
      <c r="H797" s="34"/>
      <c r="I797" s="34"/>
      <c r="J797" s="34"/>
      <c r="K797" s="34"/>
      <c r="L797" s="35"/>
      <c r="M797" s="35"/>
      <c r="N797" s="35"/>
      <c r="O797" s="35"/>
      <c r="P797" s="35"/>
      <c r="Q797" s="35"/>
      <c r="R797" s="36"/>
      <c r="S797" s="36"/>
      <c r="T797" s="36"/>
      <c r="U797" s="36"/>
      <c r="V797" s="35"/>
      <c r="W797" s="35"/>
      <c r="X797" s="30"/>
      <c r="AC797" s="16"/>
      <c r="AD797" s="16"/>
      <c r="AE797" s="16"/>
      <c r="AF797" s="16"/>
      <c r="AG797" s="16"/>
      <c r="BD797" s="17"/>
      <c r="BE797" s="17"/>
      <c r="BF797" s="17"/>
    </row>
    <row r="798" spans="1:59" ht="18.75">
      <c r="A798" s="26"/>
      <c r="B798" s="33"/>
      <c r="C798" s="34"/>
      <c r="D798" s="34"/>
      <c r="E798" s="34"/>
      <c r="F798" s="34"/>
      <c r="G798" s="34"/>
      <c r="H798" s="34"/>
      <c r="I798" s="34"/>
      <c r="J798" s="34"/>
      <c r="K798" s="34"/>
      <c r="L798" s="35"/>
      <c r="M798" s="35"/>
      <c r="N798" s="37"/>
      <c r="O798" s="38"/>
      <c r="P798" s="38"/>
      <c r="Q798" s="35"/>
      <c r="R798" s="39"/>
      <c r="S798" s="39"/>
      <c r="T798" s="40"/>
      <c r="U798" s="36"/>
      <c r="V798" s="35"/>
      <c r="W798" s="35"/>
      <c r="X798" s="30"/>
      <c r="AC798" s="16"/>
      <c r="AD798" s="16"/>
      <c r="AE798" s="16"/>
      <c r="AF798" s="16"/>
      <c r="AG798" s="16"/>
      <c r="BD798" s="17"/>
      <c r="BE798" s="17"/>
      <c r="BF798" s="17"/>
    </row>
    <row r="799" spans="1:59" ht="20.25">
      <c r="A799" s="26"/>
      <c r="B799" s="41" t="s">
        <v>851</v>
      </c>
      <c r="C799" s="35"/>
      <c r="D799" s="42"/>
      <c r="E799" s="42"/>
      <c r="F799" s="42"/>
      <c r="G799" s="42"/>
      <c r="H799" s="42"/>
      <c r="I799" s="42"/>
      <c r="J799" s="43"/>
      <c r="K799" s="42"/>
      <c r="L799" s="42"/>
      <c r="M799" s="42"/>
      <c r="N799" s="42"/>
      <c r="O799" s="42"/>
      <c r="P799" s="42"/>
      <c r="Q799" s="42"/>
      <c r="R799" s="44"/>
      <c r="S799" s="44"/>
      <c r="T799" s="44"/>
      <c r="U799" s="36"/>
      <c r="V799" s="35"/>
      <c r="W799" s="35"/>
      <c r="X799" s="30"/>
      <c r="AC799" s="16"/>
      <c r="AD799" s="16"/>
      <c r="AE799" s="16"/>
      <c r="AF799" s="16"/>
      <c r="AG799" s="16"/>
      <c r="BD799" s="17"/>
      <c r="BE799" s="17"/>
      <c r="BF799" s="17"/>
    </row>
    <row r="800" spans="1:59" ht="18.75">
      <c r="A800" s="26"/>
      <c r="B800" s="45" t="s">
        <v>852</v>
      </c>
      <c r="C800" s="34"/>
      <c r="D800" s="34"/>
      <c r="E800" s="35"/>
      <c r="F800" s="35"/>
      <c r="G800" s="35"/>
      <c r="H800" s="35"/>
      <c r="I800" s="35"/>
      <c r="J800" s="35"/>
      <c r="K800" s="35"/>
      <c r="L800" s="35"/>
      <c r="M800" s="35"/>
      <c r="N800" s="35"/>
      <c r="O800" s="35"/>
      <c r="P800" s="35"/>
      <c r="Q800" s="35"/>
      <c r="R800" s="36"/>
      <c r="S800" s="36"/>
      <c r="T800" s="36"/>
      <c r="U800" s="36"/>
      <c r="V800" s="35"/>
      <c r="W800" s="35"/>
      <c r="X800" s="30"/>
      <c r="AC800" s="16"/>
      <c r="AD800" s="16"/>
      <c r="AE800" s="16"/>
      <c r="AF800" s="16"/>
      <c r="AG800" s="16"/>
      <c r="BD800" s="17"/>
      <c r="BE800" s="17"/>
      <c r="BF800" s="17"/>
    </row>
    <row r="801" spans="1:59" ht="18.75">
      <c r="A801" s="26"/>
      <c r="B801" s="45" t="s">
        <v>853</v>
      </c>
      <c r="C801" s="34"/>
      <c r="D801" s="34"/>
      <c r="E801" s="35"/>
      <c r="F801" s="35"/>
      <c r="G801" s="35"/>
      <c r="H801" s="35"/>
      <c r="I801" s="35"/>
      <c r="J801" s="35"/>
      <c r="K801" s="35"/>
      <c r="L801" s="35"/>
      <c r="M801" s="35"/>
      <c r="N801" s="35"/>
      <c r="O801" s="35"/>
      <c r="P801" s="35"/>
      <c r="Q801" s="35"/>
      <c r="R801" s="36"/>
      <c r="S801" s="36"/>
      <c r="T801" s="36"/>
      <c r="U801" s="36"/>
      <c r="V801" s="35"/>
      <c r="W801" s="35"/>
      <c r="X801" s="30"/>
      <c r="AC801" s="16"/>
      <c r="AD801" s="16"/>
      <c r="AE801" s="16"/>
      <c r="AF801" s="16"/>
      <c r="AG801" s="16"/>
      <c r="BD801" s="17"/>
      <c r="BE801" s="17"/>
      <c r="BF801" s="17"/>
    </row>
    <row r="802" spans="1:59" ht="18.75">
      <c r="B802" s="30"/>
      <c r="BD802" s="17"/>
      <c r="BE802" s="17"/>
      <c r="BF802" s="17"/>
      <c r="BG802" s="31"/>
    </row>
    <row r="803" spans="1:59" ht="15.95" customHeight="1">
      <c r="A803" s="26"/>
      <c r="B803" s="33"/>
      <c r="C803" s="77" t="s">
        <v>143</v>
      </c>
      <c r="D803" s="78" t="s">
        <v>140</v>
      </c>
      <c r="E803" s="78" t="s">
        <v>140</v>
      </c>
      <c r="F803" s="78" t="s">
        <v>55</v>
      </c>
      <c r="G803" s="78" t="s">
        <v>854</v>
      </c>
      <c r="H803" s="78" t="s">
        <v>57</v>
      </c>
      <c r="I803" s="78" t="s">
        <v>58</v>
      </c>
      <c r="J803" s="85" t="s">
        <v>94</v>
      </c>
      <c r="K803" s="78" t="s">
        <v>60</v>
      </c>
      <c r="L803" s="49">
        <v>1</v>
      </c>
      <c r="M803" s="49" t="s">
        <v>61</v>
      </c>
      <c r="N803" s="50" t="s">
        <v>62</v>
      </c>
      <c r="O803" s="50">
        <v>65</v>
      </c>
      <c r="P803" s="51">
        <v>1000</v>
      </c>
      <c r="Q803" s="52" t="s">
        <v>180</v>
      </c>
      <c r="R803" s="53" t="s">
        <v>180</v>
      </c>
      <c r="S803" s="54">
        <v>35</v>
      </c>
      <c r="T803" s="55" t="s">
        <v>145</v>
      </c>
      <c r="U803" s="55" t="s">
        <v>855</v>
      </c>
      <c r="V803" s="79"/>
      <c r="W803" s="79"/>
      <c r="X803" s="82"/>
      <c r="AC803" s="16"/>
      <c r="AD803" s="16"/>
      <c r="AE803" s="16"/>
      <c r="AF803" s="16"/>
      <c r="AG803" s="16"/>
      <c r="BD803" s="17"/>
      <c r="BE803" s="17"/>
      <c r="BF803" s="17"/>
    </row>
    <row r="804" spans="1:59" ht="18.75">
      <c r="A804" s="26"/>
      <c r="B804" s="33"/>
      <c r="C804" s="77" t="s">
        <v>143</v>
      </c>
      <c r="D804" s="78" t="s">
        <v>140</v>
      </c>
      <c r="E804" s="78" t="s">
        <v>140</v>
      </c>
      <c r="F804" s="78" t="s">
        <v>55</v>
      </c>
      <c r="G804" s="78" t="s">
        <v>854</v>
      </c>
      <c r="H804" s="78" t="s">
        <v>57</v>
      </c>
      <c r="I804" s="78" t="s">
        <v>58</v>
      </c>
      <c r="J804" s="86" t="s">
        <v>94</v>
      </c>
      <c r="K804" s="78" t="s">
        <v>60</v>
      </c>
      <c r="L804" s="49">
        <v>1</v>
      </c>
      <c r="M804" s="49" t="s">
        <v>61</v>
      </c>
      <c r="N804" s="50" t="s">
        <v>66</v>
      </c>
      <c r="O804" s="51">
        <v>1001</v>
      </c>
      <c r="P804" s="51">
        <v>50000</v>
      </c>
      <c r="Q804" s="52" t="s">
        <v>180</v>
      </c>
      <c r="R804" s="53" t="s">
        <v>180</v>
      </c>
      <c r="S804" s="54">
        <v>19.07</v>
      </c>
      <c r="T804" s="55" t="s">
        <v>145</v>
      </c>
      <c r="U804" s="55" t="s">
        <v>855</v>
      </c>
      <c r="V804" s="80"/>
      <c r="W804" s="80"/>
      <c r="X804" s="83"/>
      <c r="AC804" s="16"/>
      <c r="AD804" s="16"/>
      <c r="AE804" s="16"/>
      <c r="AF804" s="16"/>
      <c r="AG804" s="16"/>
      <c r="BD804" s="17"/>
      <c r="BE804" s="17"/>
      <c r="BF804" s="17"/>
    </row>
    <row r="805" spans="1:59" ht="18.75">
      <c r="A805" s="26"/>
      <c r="B805" s="33"/>
      <c r="C805" s="77" t="s">
        <v>143</v>
      </c>
      <c r="D805" s="78" t="s">
        <v>140</v>
      </c>
      <c r="E805" s="78" t="s">
        <v>140</v>
      </c>
      <c r="F805" s="78" t="s">
        <v>55</v>
      </c>
      <c r="G805" s="78" t="s">
        <v>854</v>
      </c>
      <c r="H805" s="78" t="s">
        <v>57</v>
      </c>
      <c r="I805" s="78" t="s">
        <v>58</v>
      </c>
      <c r="J805" s="86" t="s">
        <v>94</v>
      </c>
      <c r="K805" s="78" t="s">
        <v>60</v>
      </c>
      <c r="L805" s="49">
        <v>1</v>
      </c>
      <c r="M805" s="49" t="s">
        <v>61</v>
      </c>
      <c r="N805" s="50" t="s">
        <v>68</v>
      </c>
      <c r="O805" s="51">
        <v>50001</v>
      </c>
      <c r="P805" s="51">
        <v>100000</v>
      </c>
      <c r="Q805" s="52" t="s">
        <v>180</v>
      </c>
      <c r="R805" s="53" t="s">
        <v>180</v>
      </c>
      <c r="S805" s="54">
        <v>16.739999999999998</v>
      </c>
      <c r="T805" s="55" t="s">
        <v>145</v>
      </c>
      <c r="U805" s="55" t="s">
        <v>855</v>
      </c>
      <c r="V805" s="80"/>
      <c r="W805" s="80"/>
      <c r="X805" s="83"/>
      <c r="AC805" s="16"/>
      <c r="AD805" s="16"/>
      <c r="AE805" s="16"/>
      <c r="AF805" s="16"/>
      <c r="AG805" s="16"/>
      <c r="BD805" s="17"/>
      <c r="BE805" s="17"/>
      <c r="BF805" s="17"/>
    </row>
    <row r="806" spans="1:59" ht="18.75">
      <c r="A806" s="26"/>
      <c r="B806" s="33"/>
      <c r="C806" s="77" t="s">
        <v>143</v>
      </c>
      <c r="D806" s="78" t="s">
        <v>140</v>
      </c>
      <c r="E806" s="78" t="s">
        <v>140</v>
      </c>
      <c r="F806" s="78" t="s">
        <v>55</v>
      </c>
      <c r="G806" s="78" t="s">
        <v>854</v>
      </c>
      <c r="H806" s="78" t="s">
        <v>57</v>
      </c>
      <c r="I806" s="78" t="s">
        <v>58</v>
      </c>
      <c r="J806" s="86" t="s">
        <v>94</v>
      </c>
      <c r="K806" s="78" t="s">
        <v>60</v>
      </c>
      <c r="L806" s="49">
        <v>1</v>
      </c>
      <c r="M806" s="49" t="s">
        <v>61</v>
      </c>
      <c r="N806" s="50" t="s">
        <v>70</v>
      </c>
      <c r="O806" s="51">
        <v>100001</v>
      </c>
      <c r="P806" s="51">
        <v>250000</v>
      </c>
      <c r="Q806" s="52" t="s">
        <v>180</v>
      </c>
      <c r="R806" s="53" t="s">
        <v>180</v>
      </c>
      <c r="S806" s="54">
        <v>14.7</v>
      </c>
      <c r="T806" s="55" t="s">
        <v>145</v>
      </c>
      <c r="U806" s="55" t="s">
        <v>855</v>
      </c>
      <c r="V806" s="80"/>
      <c r="W806" s="80"/>
      <c r="X806" s="83"/>
      <c r="AC806" s="16"/>
      <c r="AD806" s="16"/>
      <c r="AE806" s="16"/>
      <c r="AF806" s="16"/>
      <c r="AG806" s="16"/>
      <c r="BD806" s="17"/>
      <c r="BE806" s="17"/>
      <c r="BF806" s="17"/>
    </row>
    <row r="807" spans="1:59" ht="18.75">
      <c r="A807" s="26"/>
      <c r="B807" s="33"/>
      <c r="C807" s="77" t="s">
        <v>143</v>
      </c>
      <c r="D807" s="78" t="s">
        <v>140</v>
      </c>
      <c r="E807" s="78" t="s">
        <v>140</v>
      </c>
      <c r="F807" s="78" t="s">
        <v>55</v>
      </c>
      <c r="G807" s="78" t="s">
        <v>854</v>
      </c>
      <c r="H807" s="78" t="s">
        <v>57</v>
      </c>
      <c r="I807" s="78" t="s">
        <v>58</v>
      </c>
      <c r="J807" s="86" t="s">
        <v>94</v>
      </c>
      <c r="K807" s="78" t="s">
        <v>60</v>
      </c>
      <c r="L807" s="49">
        <v>1</v>
      </c>
      <c r="M807" s="49" t="s">
        <v>61</v>
      </c>
      <c r="N807" s="50" t="s">
        <v>72</v>
      </c>
      <c r="O807" s="51">
        <v>250001</v>
      </c>
      <c r="P807" s="51">
        <v>500000</v>
      </c>
      <c r="Q807" s="52" t="s">
        <v>180</v>
      </c>
      <c r="R807" s="53" t="s">
        <v>180</v>
      </c>
      <c r="S807" s="54">
        <v>12.91</v>
      </c>
      <c r="T807" s="55" t="s">
        <v>145</v>
      </c>
      <c r="U807" s="55" t="s">
        <v>855</v>
      </c>
      <c r="V807" s="80"/>
      <c r="W807" s="80"/>
      <c r="X807" s="83"/>
      <c r="AC807" s="16"/>
      <c r="AD807" s="16"/>
      <c r="AE807" s="16"/>
      <c r="AF807" s="16"/>
      <c r="AG807" s="16"/>
      <c r="BD807" s="17"/>
      <c r="BE807" s="17"/>
      <c r="BF807" s="17"/>
    </row>
    <row r="808" spans="1:59" ht="18.75">
      <c r="A808" s="26"/>
      <c r="B808" s="33"/>
      <c r="C808" s="77" t="s">
        <v>143</v>
      </c>
      <c r="D808" s="78" t="s">
        <v>140</v>
      </c>
      <c r="E808" s="78" t="s">
        <v>140</v>
      </c>
      <c r="F808" s="78" t="s">
        <v>55</v>
      </c>
      <c r="G808" s="78" t="s">
        <v>854</v>
      </c>
      <c r="H808" s="78" t="s">
        <v>57</v>
      </c>
      <c r="I808" s="78" t="s">
        <v>58</v>
      </c>
      <c r="J808" s="86" t="s">
        <v>94</v>
      </c>
      <c r="K808" s="78" t="s">
        <v>60</v>
      </c>
      <c r="L808" s="49">
        <v>1</v>
      </c>
      <c r="M808" s="49" t="s">
        <v>61</v>
      </c>
      <c r="N808" s="50" t="s">
        <v>74</v>
      </c>
      <c r="O808" s="51">
        <v>500001</v>
      </c>
      <c r="P808" s="51">
        <v>750000</v>
      </c>
      <c r="Q808" s="52" t="s">
        <v>180</v>
      </c>
      <c r="R808" s="53" t="s">
        <v>180</v>
      </c>
      <c r="S808" s="54">
        <v>11.33</v>
      </c>
      <c r="T808" s="55" t="s">
        <v>145</v>
      </c>
      <c r="U808" s="55" t="s">
        <v>855</v>
      </c>
      <c r="V808" s="80"/>
      <c r="W808" s="80"/>
      <c r="X808" s="83"/>
      <c r="AC808" s="16"/>
      <c r="AD808" s="16"/>
      <c r="AE808" s="16"/>
      <c r="AF808" s="16"/>
      <c r="AG808" s="16"/>
      <c r="BD808" s="17"/>
      <c r="BE808" s="17"/>
      <c r="BF808" s="17"/>
    </row>
    <row r="809" spans="1:59" ht="18.75">
      <c r="A809" s="26"/>
      <c r="B809" s="33"/>
      <c r="C809" s="77" t="s">
        <v>143</v>
      </c>
      <c r="D809" s="78" t="s">
        <v>140</v>
      </c>
      <c r="E809" s="78" t="s">
        <v>140</v>
      </c>
      <c r="F809" s="78" t="s">
        <v>55</v>
      </c>
      <c r="G809" s="78" t="s">
        <v>854</v>
      </c>
      <c r="H809" s="78" t="s">
        <v>57</v>
      </c>
      <c r="I809" s="78" t="s">
        <v>58</v>
      </c>
      <c r="J809" s="86" t="s">
        <v>94</v>
      </c>
      <c r="K809" s="78" t="s">
        <v>60</v>
      </c>
      <c r="L809" s="49">
        <v>1</v>
      </c>
      <c r="M809" s="49" t="s">
        <v>61</v>
      </c>
      <c r="N809" s="50" t="s">
        <v>76</v>
      </c>
      <c r="O809" s="51">
        <v>750001</v>
      </c>
      <c r="P809" s="51">
        <v>9999999999</v>
      </c>
      <c r="Q809" s="52" t="s">
        <v>180</v>
      </c>
      <c r="R809" s="53" t="s">
        <v>180</v>
      </c>
      <c r="S809" s="54">
        <v>9.9499999999999993</v>
      </c>
      <c r="T809" s="55" t="s">
        <v>145</v>
      </c>
      <c r="U809" s="55" t="s">
        <v>855</v>
      </c>
      <c r="V809" s="81"/>
      <c r="W809" s="81"/>
      <c r="X809" s="84"/>
      <c r="AC809" s="16"/>
      <c r="AD809" s="16"/>
      <c r="AE809" s="16"/>
      <c r="AF809" s="16"/>
      <c r="AG809" s="16"/>
      <c r="BD809" s="17"/>
      <c r="BE809" s="17"/>
      <c r="BF809" s="17"/>
    </row>
    <row r="810" spans="1:59" ht="18.75">
      <c r="B810" s="30"/>
      <c r="BD810" s="17"/>
      <c r="BE810" s="17"/>
      <c r="BF810" s="17"/>
      <c r="BG810" s="31"/>
    </row>
    <row r="811" spans="1:59" ht="20.25">
      <c r="A811" s="26"/>
      <c r="B811" s="41" t="s">
        <v>856</v>
      </c>
      <c r="C811" s="35"/>
      <c r="D811" s="42"/>
      <c r="E811" s="42"/>
      <c r="F811" s="42"/>
      <c r="G811" s="42"/>
      <c r="H811" s="42"/>
      <c r="I811" s="42"/>
      <c r="J811" s="43" t="s">
        <v>201</v>
      </c>
      <c r="K811" s="42"/>
      <c r="L811" s="42"/>
      <c r="M811" s="42"/>
      <c r="N811" s="42"/>
      <c r="O811" s="42"/>
      <c r="P811" s="42"/>
      <c r="Q811" s="42"/>
      <c r="R811" s="44"/>
      <c r="S811" s="44"/>
      <c r="T811" s="44"/>
      <c r="U811" s="36"/>
      <c r="V811" s="35"/>
      <c r="W811" s="35"/>
      <c r="X811" s="30"/>
      <c r="AC811" s="16"/>
      <c r="AD811" s="16"/>
      <c r="AE811" s="16"/>
      <c r="AF811" s="16"/>
      <c r="AG811" s="16"/>
      <c r="BD811" s="17"/>
      <c r="BE811" s="17"/>
      <c r="BF811" s="17"/>
      <c r="BG811" s="31"/>
    </row>
    <row r="812" spans="1:59" ht="18.75">
      <c r="A812" s="26"/>
      <c r="B812" s="45" t="s">
        <v>857</v>
      </c>
      <c r="C812" s="34"/>
      <c r="D812" s="34"/>
      <c r="E812" s="35"/>
      <c r="F812" s="35"/>
      <c r="G812" s="35"/>
      <c r="H812" s="35"/>
      <c r="I812" s="35"/>
      <c r="J812" s="35"/>
      <c r="K812" s="35"/>
      <c r="L812" s="35"/>
      <c r="M812" s="35"/>
      <c r="N812" s="35"/>
      <c r="O812" s="35"/>
      <c r="P812" s="35"/>
      <c r="Q812" s="35"/>
      <c r="R812" s="36"/>
      <c r="S812" s="36"/>
      <c r="T812" s="36"/>
      <c r="U812" s="36"/>
      <c r="V812" s="35"/>
      <c r="W812" s="35"/>
      <c r="X812" s="30"/>
      <c r="AC812" s="16"/>
      <c r="AD812" s="16"/>
      <c r="AE812" s="16"/>
      <c r="AF812" s="16"/>
      <c r="AG812" s="16"/>
      <c r="BD812" s="17"/>
      <c r="BE812" s="17"/>
      <c r="BF812" s="17"/>
    </row>
    <row r="813" spans="1:59" ht="18.75">
      <c r="A813" s="26"/>
      <c r="B813" s="45" t="s">
        <v>858</v>
      </c>
      <c r="C813" s="34"/>
      <c r="D813" s="34"/>
      <c r="E813" s="35"/>
      <c r="F813" s="35"/>
      <c r="G813" s="35"/>
      <c r="H813" s="35"/>
      <c r="I813" s="35"/>
      <c r="J813" s="35"/>
      <c r="K813" s="35"/>
      <c r="L813" s="35"/>
      <c r="M813" s="35"/>
      <c r="N813" s="35"/>
      <c r="O813" s="35"/>
      <c r="P813" s="35"/>
      <c r="Q813" s="35"/>
      <c r="R813" s="36"/>
      <c r="S813" s="36"/>
      <c r="T813" s="36"/>
      <c r="U813" s="36"/>
      <c r="V813" s="35"/>
      <c r="W813" s="35"/>
      <c r="X813" s="30"/>
      <c r="AC813" s="16"/>
      <c r="AD813" s="16"/>
      <c r="AE813" s="16"/>
      <c r="AF813" s="16"/>
      <c r="AG813" s="16"/>
      <c r="BD813" s="17"/>
      <c r="BE813" s="17"/>
      <c r="BF813" s="17"/>
    </row>
    <row r="814" spans="1:59" ht="18.75">
      <c r="B814" s="30"/>
      <c r="BD814" s="17"/>
      <c r="BE814" s="17"/>
      <c r="BF814" s="17"/>
      <c r="BG814" s="31"/>
    </row>
    <row r="815" spans="1:59" ht="15.95" customHeight="1">
      <c r="A815" s="26"/>
      <c r="B815" s="33"/>
      <c r="C815" s="77" t="s">
        <v>203</v>
      </c>
      <c r="D815" s="78" t="s">
        <v>200</v>
      </c>
      <c r="E815" s="78" t="s">
        <v>140</v>
      </c>
      <c r="F815" s="78" t="s">
        <v>55</v>
      </c>
      <c r="G815" s="78" t="s">
        <v>854</v>
      </c>
      <c r="H815" s="78" t="s">
        <v>57</v>
      </c>
      <c r="I815" s="78" t="s">
        <v>58</v>
      </c>
      <c r="J815" s="85" t="s">
        <v>94</v>
      </c>
      <c r="K815" s="78" t="s">
        <v>60</v>
      </c>
      <c r="L815" s="49">
        <v>1</v>
      </c>
      <c r="M815" s="49" t="s">
        <v>61</v>
      </c>
      <c r="N815" s="50" t="s">
        <v>62</v>
      </c>
      <c r="O815" s="50">
        <v>65</v>
      </c>
      <c r="P815" s="51">
        <v>1000</v>
      </c>
      <c r="Q815" s="52" t="s">
        <v>180</v>
      </c>
      <c r="R815" s="53" t="s">
        <v>180</v>
      </c>
      <c r="S815" s="54">
        <v>17.5</v>
      </c>
      <c r="T815" s="55" t="s">
        <v>205</v>
      </c>
      <c r="U815" s="55" t="s">
        <v>859</v>
      </c>
      <c r="V815" s="79"/>
      <c r="W815" s="79"/>
      <c r="X815" s="82"/>
      <c r="AC815" s="16"/>
      <c r="AD815" s="16"/>
      <c r="AE815" s="16"/>
      <c r="AF815" s="16"/>
      <c r="AG815" s="16"/>
      <c r="BD815" s="17"/>
      <c r="BE815" s="17"/>
      <c r="BF815" s="17"/>
    </row>
    <row r="816" spans="1:59" ht="18.75">
      <c r="A816" s="26"/>
      <c r="B816" s="33"/>
      <c r="C816" s="77" t="s">
        <v>203</v>
      </c>
      <c r="D816" s="78" t="s">
        <v>200</v>
      </c>
      <c r="E816" s="78" t="s">
        <v>140</v>
      </c>
      <c r="F816" s="78" t="s">
        <v>55</v>
      </c>
      <c r="G816" s="78" t="s">
        <v>854</v>
      </c>
      <c r="H816" s="78" t="s">
        <v>57</v>
      </c>
      <c r="I816" s="78" t="s">
        <v>58</v>
      </c>
      <c r="J816" s="86" t="s">
        <v>94</v>
      </c>
      <c r="K816" s="78" t="s">
        <v>60</v>
      </c>
      <c r="L816" s="49">
        <v>1</v>
      </c>
      <c r="M816" s="49" t="s">
        <v>61</v>
      </c>
      <c r="N816" s="50" t="s">
        <v>66</v>
      </c>
      <c r="O816" s="51">
        <v>1001</v>
      </c>
      <c r="P816" s="51">
        <v>50000</v>
      </c>
      <c r="Q816" s="52" t="s">
        <v>180</v>
      </c>
      <c r="R816" s="53" t="s">
        <v>180</v>
      </c>
      <c r="S816" s="54">
        <v>9.5350000000000001</v>
      </c>
      <c r="T816" s="55" t="s">
        <v>205</v>
      </c>
      <c r="U816" s="55" t="s">
        <v>859</v>
      </c>
      <c r="V816" s="80"/>
      <c r="W816" s="80"/>
      <c r="X816" s="83"/>
      <c r="AC816" s="16"/>
      <c r="AD816" s="16"/>
      <c r="AE816" s="16"/>
      <c r="AF816" s="16"/>
      <c r="AG816" s="16"/>
      <c r="BD816" s="17"/>
      <c r="BE816" s="17"/>
      <c r="BF816" s="17"/>
    </row>
    <row r="817" spans="1:59" ht="18.75">
      <c r="A817" s="26"/>
      <c r="B817" s="33"/>
      <c r="C817" s="77" t="s">
        <v>203</v>
      </c>
      <c r="D817" s="78" t="s">
        <v>200</v>
      </c>
      <c r="E817" s="78" t="s">
        <v>140</v>
      </c>
      <c r="F817" s="78" t="s">
        <v>55</v>
      </c>
      <c r="G817" s="78" t="s">
        <v>854</v>
      </c>
      <c r="H817" s="78" t="s">
        <v>57</v>
      </c>
      <c r="I817" s="78" t="s">
        <v>58</v>
      </c>
      <c r="J817" s="86" t="s">
        <v>94</v>
      </c>
      <c r="K817" s="78" t="s">
        <v>60</v>
      </c>
      <c r="L817" s="49">
        <v>1</v>
      </c>
      <c r="M817" s="49" t="s">
        <v>61</v>
      </c>
      <c r="N817" s="50" t="s">
        <v>68</v>
      </c>
      <c r="O817" s="51">
        <v>50001</v>
      </c>
      <c r="P817" s="51">
        <v>100000</v>
      </c>
      <c r="Q817" s="52" t="s">
        <v>180</v>
      </c>
      <c r="R817" s="53" t="s">
        <v>180</v>
      </c>
      <c r="S817" s="54">
        <v>8.3699999999999992</v>
      </c>
      <c r="T817" s="55" t="s">
        <v>205</v>
      </c>
      <c r="U817" s="55" t="s">
        <v>859</v>
      </c>
      <c r="V817" s="80"/>
      <c r="W817" s="80"/>
      <c r="X817" s="83"/>
      <c r="AC817" s="16"/>
      <c r="AD817" s="16"/>
      <c r="AE817" s="16"/>
      <c r="AF817" s="16"/>
      <c r="AG817" s="16"/>
      <c r="BD817" s="17"/>
      <c r="BE817" s="17"/>
      <c r="BF817" s="17"/>
    </row>
    <row r="818" spans="1:59" ht="18.75">
      <c r="A818" s="26"/>
      <c r="B818" s="33"/>
      <c r="C818" s="77" t="s">
        <v>203</v>
      </c>
      <c r="D818" s="78" t="s">
        <v>200</v>
      </c>
      <c r="E818" s="78" t="s">
        <v>140</v>
      </c>
      <c r="F818" s="78" t="s">
        <v>55</v>
      </c>
      <c r="G818" s="78" t="s">
        <v>854</v>
      </c>
      <c r="H818" s="78" t="s">
        <v>57</v>
      </c>
      <c r="I818" s="78" t="s">
        <v>58</v>
      </c>
      <c r="J818" s="86" t="s">
        <v>94</v>
      </c>
      <c r="K818" s="78" t="s">
        <v>60</v>
      </c>
      <c r="L818" s="49">
        <v>1</v>
      </c>
      <c r="M818" s="49" t="s">
        <v>61</v>
      </c>
      <c r="N818" s="50" t="s">
        <v>70</v>
      </c>
      <c r="O818" s="51">
        <v>100001</v>
      </c>
      <c r="P818" s="51">
        <v>250000</v>
      </c>
      <c r="Q818" s="52" t="s">
        <v>180</v>
      </c>
      <c r="R818" s="53" t="s">
        <v>180</v>
      </c>
      <c r="S818" s="54">
        <v>7.35</v>
      </c>
      <c r="T818" s="55" t="s">
        <v>205</v>
      </c>
      <c r="U818" s="55" t="s">
        <v>859</v>
      </c>
      <c r="V818" s="80"/>
      <c r="W818" s="80"/>
      <c r="X818" s="83"/>
      <c r="AC818" s="16"/>
      <c r="AD818" s="16"/>
      <c r="AE818" s="16"/>
      <c r="AF818" s="16"/>
      <c r="AG818" s="16"/>
      <c r="BD818" s="17"/>
      <c r="BE818" s="17"/>
      <c r="BF818" s="17"/>
    </row>
    <row r="819" spans="1:59" ht="18.75">
      <c r="A819" s="26"/>
      <c r="B819" s="33"/>
      <c r="C819" s="77" t="s">
        <v>203</v>
      </c>
      <c r="D819" s="78" t="s">
        <v>200</v>
      </c>
      <c r="E819" s="78" t="s">
        <v>140</v>
      </c>
      <c r="F819" s="78" t="s">
        <v>55</v>
      </c>
      <c r="G819" s="78" t="s">
        <v>854</v>
      </c>
      <c r="H819" s="78" t="s">
        <v>57</v>
      </c>
      <c r="I819" s="78" t="s">
        <v>58</v>
      </c>
      <c r="J819" s="86" t="s">
        <v>94</v>
      </c>
      <c r="K819" s="78" t="s">
        <v>60</v>
      </c>
      <c r="L819" s="49">
        <v>1</v>
      </c>
      <c r="M819" s="49" t="s">
        <v>61</v>
      </c>
      <c r="N819" s="50" t="s">
        <v>72</v>
      </c>
      <c r="O819" s="51">
        <v>250001</v>
      </c>
      <c r="P819" s="51">
        <v>500000</v>
      </c>
      <c r="Q819" s="52" t="s">
        <v>180</v>
      </c>
      <c r="R819" s="53" t="s">
        <v>180</v>
      </c>
      <c r="S819" s="54">
        <v>6.4550000000000001</v>
      </c>
      <c r="T819" s="55" t="s">
        <v>205</v>
      </c>
      <c r="U819" s="55" t="s">
        <v>859</v>
      </c>
      <c r="V819" s="80"/>
      <c r="W819" s="80"/>
      <c r="X819" s="83"/>
      <c r="AC819" s="16"/>
      <c r="AD819" s="16"/>
      <c r="AE819" s="16"/>
      <c r="AF819" s="16"/>
      <c r="AG819" s="16"/>
      <c r="BD819" s="17"/>
      <c r="BE819" s="17"/>
      <c r="BF819" s="17"/>
    </row>
    <row r="820" spans="1:59" ht="18.75">
      <c r="A820" s="26"/>
      <c r="B820" s="33"/>
      <c r="C820" s="77" t="s">
        <v>203</v>
      </c>
      <c r="D820" s="78" t="s">
        <v>200</v>
      </c>
      <c r="E820" s="78" t="s">
        <v>140</v>
      </c>
      <c r="F820" s="78" t="s">
        <v>55</v>
      </c>
      <c r="G820" s="78" t="s">
        <v>854</v>
      </c>
      <c r="H820" s="78" t="s">
        <v>57</v>
      </c>
      <c r="I820" s="78" t="s">
        <v>58</v>
      </c>
      <c r="J820" s="86" t="s">
        <v>94</v>
      </c>
      <c r="K820" s="78" t="s">
        <v>60</v>
      </c>
      <c r="L820" s="49">
        <v>1</v>
      </c>
      <c r="M820" s="49" t="s">
        <v>61</v>
      </c>
      <c r="N820" s="50" t="s">
        <v>74</v>
      </c>
      <c r="O820" s="51">
        <v>500001</v>
      </c>
      <c r="P820" s="51">
        <v>750000</v>
      </c>
      <c r="Q820" s="52" t="s">
        <v>180</v>
      </c>
      <c r="R820" s="53" t="s">
        <v>180</v>
      </c>
      <c r="S820" s="54">
        <v>5.665</v>
      </c>
      <c r="T820" s="55" t="s">
        <v>205</v>
      </c>
      <c r="U820" s="55" t="s">
        <v>859</v>
      </c>
      <c r="V820" s="80"/>
      <c r="W820" s="80"/>
      <c r="X820" s="83"/>
      <c r="AC820" s="16"/>
      <c r="AD820" s="16"/>
      <c r="AE820" s="16"/>
      <c r="AF820" s="16"/>
      <c r="AG820" s="16"/>
      <c r="BD820" s="17"/>
      <c r="BE820" s="17"/>
      <c r="BF820" s="17"/>
    </row>
    <row r="821" spans="1:59" ht="18.75">
      <c r="A821" s="26"/>
      <c r="B821" s="33"/>
      <c r="C821" s="77" t="s">
        <v>203</v>
      </c>
      <c r="D821" s="78" t="s">
        <v>200</v>
      </c>
      <c r="E821" s="78" t="s">
        <v>140</v>
      </c>
      <c r="F821" s="78" t="s">
        <v>55</v>
      </c>
      <c r="G821" s="78" t="s">
        <v>854</v>
      </c>
      <c r="H821" s="78" t="s">
        <v>57</v>
      </c>
      <c r="I821" s="78" t="s">
        <v>58</v>
      </c>
      <c r="J821" s="86" t="s">
        <v>94</v>
      </c>
      <c r="K821" s="78" t="s">
        <v>60</v>
      </c>
      <c r="L821" s="49">
        <v>1</v>
      </c>
      <c r="M821" s="49" t="s">
        <v>61</v>
      </c>
      <c r="N821" s="50" t="s">
        <v>76</v>
      </c>
      <c r="O821" s="51">
        <v>750001</v>
      </c>
      <c r="P821" s="51">
        <v>9999999999</v>
      </c>
      <c r="Q821" s="52" t="s">
        <v>180</v>
      </c>
      <c r="R821" s="53" t="s">
        <v>180</v>
      </c>
      <c r="S821" s="54">
        <v>4.9749999999999996</v>
      </c>
      <c r="T821" s="55" t="s">
        <v>205</v>
      </c>
      <c r="U821" s="55" t="s">
        <v>859</v>
      </c>
      <c r="V821" s="81"/>
      <c r="W821" s="81"/>
      <c r="X821" s="84"/>
      <c r="AC821" s="16"/>
      <c r="AD821" s="16"/>
      <c r="AE821" s="16"/>
      <c r="AF821" s="16"/>
      <c r="AG821" s="16"/>
      <c r="BD821" s="17"/>
      <c r="BE821" s="17"/>
      <c r="BF821" s="17"/>
    </row>
    <row r="822" spans="1:59" ht="18.75">
      <c r="B822" s="30"/>
      <c r="BD822" s="17"/>
      <c r="BE822" s="17"/>
      <c r="BF822" s="17"/>
      <c r="BG822" s="31"/>
    </row>
    <row r="823" spans="1:59" ht="20.25">
      <c r="A823" s="26"/>
      <c r="B823" s="41" t="s">
        <v>860</v>
      </c>
      <c r="C823" s="35"/>
      <c r="D823" s="42"/>
      <c r="E823" s="42"/>
      <c r="F823" s="42"/>
      <c r="G823" s="42"/>
      <c r="H823" s="42"/>
      <c r="I823" s="42"/>
      <c r="J823" s="43"/>
      <c r="K823" s="42"/>
      <c r="L823" s="42"/>
      <c r="M823" s="42"/>
      <c r="N823" s="42"/>
      <c r="O823" s="42"/>
      <c r="P823" s="42"/>
      <c r="Q823" s="42"/>
      <c r="R823" s="44"/>
      <c r="S823" s="44"/>
      <c r="T823" s="44"/>
      <c r="U823" s="36"/>
      <c r="V823" s="35"/>
      <c r="W823" s="35"/>
      <c r="X823" s="30"/>
      <c r="AC823" s="16"/>
      <c r="AD823" s="16"/>
      <c r="AE823" s="16"/>
      <c r="AF823" s="16"/>
      <c r="AG823" s="16"/>
      <c r="BD823" s="17"/>
      <c r="BE823" s="17"/>
      <c r="BF823" s="17"/>
      <c r="BG823" s="31"/>
    </row>
    <row r="824" spans="1:59" ht="18.75">
      <c r="A824" s="26"/>
      <c r="B824" s="45" t="s">
        <v>861</v>
      </c>
      <c r="C824" s="34"/>
      <c r="D824" s="34"/>
      <c r="E824" s="35"/>
      <c r="F824" s="35"/>
      <c r="G824" s="35"/>
      <c r="H824" s="35"/>
      <c r="I824" s="35"/>
      <c r="J824" s="35"/>
      <c r="K824" s="35"/>
      <c r="L824" s="35"/>
      <c r="M824" s="35"/>
      <c r="N824" s="35"/>
      <c r="O824" s="35"/>
      <c r="P824" s="35"/>
      <c r="Q824" s="35"/>
      <c r="R824" s="36"/>
      <c r="S824" s="36"/>
      <c r="T824" s="36"/>
      <c r="U824" s="36"/>
      <c r="V824" s="35"/>
      <c r="W824" s="35"/>
      <c r="X824" s="30"/>
      <c r="AC824" s="16"/>
      <c r="AD824" s="16"/>
      <c r="AE824" s="16"/>
      <c r="AF824" s="16"/>
      <c r="AG824" s="16"/>
      <c r="BD824" s="17"/>
      <c r="BE824" s="17"/>
      <c r="BF824" s="17"/>
    </row>
    <row r="825" spans="1:59" ht="18.75">
      <c r="A825" s="26"/>
      <c r="B825" s="45" t="s">
        <v>858</v>
      </c>
      <c r="C825" s="34"/>
      <c r="D825" s="34"/>
      <c r="E825" s="35"/>
      <c r="F825" s="35"/>
      <c r="G825" s="35"/>
      <c r="H825" s="35"/>
      <c r="I825" s="35"/>
      <c r="J825" s="35"/>
      <c r="K825" s="35"/>
      <c r="L825" s="35"/>
      <c r="M825" s="35"/>
      <c r="N825" s="35"/>
      <c r="O825" s="35"/>
      <c r="P825" s="35"/>
      <c r="Q825" s="35"/>
      <c r="R825" s="36"/>
      <c r="S825" s="36"/>
      <c r="T825" s="36"/>
      <c r="U825" s="36"/>
      <c r="V825" s="35"/>
      <c r="W825" s="35"/>
      <c r="X825" s="30"/>
      <c r="AC825" s="16"/>
      <c r="AD825" s="16"/>
      <c r="AE825" s="16"/>
      <c r="AF825" s="16"/>
      <c r="AG825" s="16"/>
      <c r="BD825" s="17"/>
      <c r="BE825" s="17"/>
      <c r="BF825" s="17"/>
    </row>
    <row r="826" spans="1:59" ht="18.75">
      <c r="B826" s="30"/>
      <c r="BD826" s="17"/>
      <c r="BE826" s="17"/>
      <c r="BF826" s="17"/>
      <c r="BG826" s="31"/>
    </row>
    <row r="827" spans="1:59" ht="15.95" customHeight="1">
      <c r="A827" s="26"/>
      <c r="B827" s="33"/>
      <c r="C827" s="77" t="s">
        <v>93</v>
      </c>
      <c r="D827" s="78" t="s">
        <v>90</v>
      </c>
      <c r="E827" s="78" t="s">
        <v>90</v>
      </c>
      <c r="F827" s="78" t="s">
        <v>55</v>
      </c>
      <c r="G827" s="78" t="s">
        <v>854</v>
      </c>
      <c r="H827" s="78" t="s">
        <v>57</v>
      </c>
      <c r="I827" s="78" t="s">
        <v>58</v>
      </c>
      <c r="J827" s="85" t="s">
        <v>94</v>
      </c>
      <c r="K827" s="78"/>
      <c r="L827" s="49">
        <v>1</v>
      </c>
      <c r="M827" s="49" t="s">
        <v>61</v>
      </c>
      <c r="N827" s="50" t="s">
        <v>62</v>
      </c>
      <c r="O827" s="50">
        <v>300</v>
      </c>
      <c r="P827" s="51">
        <v>1000</v>
      </c>
      <c r="Q827" s="52" t="s">
        <v>95</v>
      </c>
      <c r="R827" s="53">
        <v>0</v>
      </c>
      <c r="S827" s="54">
        <v>55</v>
      </c>
      <c r="T827" s="55" t="s">
        <v>96</v>
      </c>
      <c r="U827" s="55" t="s">
        <v>65</v>
      </c>
      <c r="V827" s="79"/>
      <c r="W827" s="79"/>
      <c r="X827" s="82"/>
      <c r="AC827" s="16"/>
      <c r="AD827" s="16"/>
      <c r="AE827" s="16"/>
      <c r="AF827" s="16"/>
      <c r="AG827" s="16"/>
      <c r="BD827" s="17"/>
      <c r="BE827" s="17"/>
      <c r="BF827" s="17"/>
    </row>
    <row r="828" spans="1:59" ht="18.75">
      <c r="A828" s="26"/>
      <c r="B828" s="33"/>
      <c r="C828" s="77" t="s">
        <v>93</v>
      </c>
      <c r="D828" s="78" t="s">
        <v>90</v>
      </c>
      <c r="E828" s="78" t="s">
        <v>90</v>
      </c>
      <c r="F828" s="78" t="s">
        <v>55</v>
      </c>
      <c r="G828" s="78" t="s">
        <v>854</v>
      </c>
      <c r="H828" s="78" t="s">
        <v>57</v>
      </c>
      <c r="I828" s="78" t="s">
        <v>58</v>
      </c>
      <c r="J828" s="86" t="s">
        <v>94</v>
      </c>
      <c r="K828" s="78"/>
      <c r="L828" s="49">
        <v>1</v>
      </c>
      <c r="M828" s="49" t="s">
        <v>61</v>
      </c>
      <c r="N828" s="50" t="s">
        <v>66</v>
      </c>
      <c r="O828" s="51">
        <v>1001</v>
      </c>
      <c r="P828" s="51">
        <v>50000</v>
      </c>
      <c r="Q828" s="52" t="s">
        <v>862</v>
      </c>
      <c r="R828" s="53">
        <v>0</v>
      </c>
      <c r="S828" s="54">
        <v>30.51</v>
      </c>
      <c r="T828" s="55" t="s">
        <v>96</v>
      </c>
      <c r="U828" s="55" t="s">
        <v>65</v>
      </c>
      <c r="V828" s="80"/>
      <c r="W828" s="80"/>
      <c r="X828" s="83"/>
      <c r="AC828" s="16"/>
      <c r="AD828" s="16"/>
      <c r="AE828" s="16"/>
      <c r="AF828" s="16"/>
      <c r="AG828" s="16"/>
      <c r="BD828" s="17"/>
      <c r="BE828" s="17"/>
      <c r="BF828" s="17"/>
    </row>
    <row r="829" spans="1:59" ht="18.75">
      <c r="A829" s="26"/>
      <c r="B829" s="33"/>
      <c r="C829" s="77" t="s">
        <v>93</v>
      </c>
      <c r="D829" s="78" t="s">
        <v>90</v>
      </c>
      <c r="E829" s="78" t="s">
        <v>90</v>
      </c>
      <c r="F829" s="78" t="s">
        <v>55</v>
      </c>
      <c r="G829" s="78" t="s">
        <v>854</v>
      </c>
      <c r="H829" s="78" t="s">
        <v>57</v>
      </c>
      <c r="I829" s="78" t="s">
        <v>58</v>
      </c>
      <c r="J829" s="86" t="s">
        <v>94</v>
      </c>
      <c r="K829" s="78"/>
      <c r="L829" s="49">
        <v>1</v>
      </c>
      <c r="M829" s="49" t="s">
        <v>61</v>
      </c>
      <c r="N829" s="50" t="s">
        <v>68</v>
      </c>
      <c r="O829" s="51">
        <v>50001</v>
      </c>
      <c r="P829" s="51">
        <v>100000</v>
      </c>
      <c r="Q829" s="52" t="s">
        <v>863</v>
      </c>
      <c r="R829" s="53">
        <v>0</v>
      </c>
      <c r="S829" s="54">
        <v>26.78</v>
      </c>
      <c r="T829" s="55" t="s">
        <v>96</v>
      </c>
      <c r="U829" s="55" t="s">
        <v>65</v>
      </c>
      <c r="V829" s="80"/>
      <c r="W829" s="80"/>
      <c r="X829" s="83"/>
      <c r="AC829" s="16"/>
      <c r="AD829" s="16"/>
      <c r="AE829" s="16"/>
      <c r="AF829" s="16"/>
      <c r="AG829" s="16"/>
      <c r="BD829" s="17"/>
      <c r="BE829" s="17"/>
      <c r="BF829" s="17"/>
    </row>
    <row r="830" spans="1:59" ht="18.75">
      <c r="A830" s="26"/>
      <c r="B830" s="33"/>
      <c r="C830" s="77" t="s">
        <v>93</v>
      </c>
      <c r="D830" s="78" t="s">
        <v>90</v>
      </c>
      <c r="E830" s="78" t="s">
        <v>90</v>
      </c>
      <c r="F830" s="78" t="s">
        <v>55</v>
      </c>
      <c r="G830" s="78" t="s">
        <v>854</v>
      </c>
      <c r="H830" s="78" t="s">
        <v>57</v>
      </c>
      <c r="I830" s="78" t="s">
        <v>58</v>
      </c>
      <c r="J830" s="86" t="s">
        <v>94</v>
      </c>
      <c r="K830" s="78"/>
      <c r="L830" s="49">
        <v>1</v>
      </c>
      <c r="M830" s="49" t="s">
        <v>61</v>
      </c>
      <c r="N830" s="50" t="s">
        <v>70</v>
      </c>
      <c r="O830" s="51">
        <v>100001</v>
      </c>
      <c r="P830" s="51">
        <v>250000</v>
      </c>
      <c r="Q830" s="52" t="s">
        <v>864</v>
      </c>
      <c r="R830" s="53">
        <v>0</v>
      </c>
      <c r="S830" s="54">
        <v>23.52</v>
      </c>
      <c r="T830" s="55" t="s">
        <v>96</v>
      </c>
      <c r="U830" s="55" t="s">
        <v>65</v>
      </c>
      <c r="V830" s="80"/>
      <c r="W830" s="80"/>
      <c r="X830" s="83"/>
      <c r="AC830" s="16"/>
      <c r="AD830" s="16"/>
      <c r="AE830" s="16"/>
      <c r="AF830" s="16"/>
      <c r="AG830" s="16"/>
      <c r="BD830" s="17"/>
      <c r="BE830" s="17"/>
      <c r="BF830" s="17"/>
    </row>
    <row r="831" spans="1:59" ht="18.75">
      <c r="A831" s="26"/>
      <c r="B831" s="33"/>
      <c r="C831" s="77" t="s">
        <v>93</v>
      </c>
      <c r="D831" s="78" t="s">
        <v>90</v>
      </c>
      <c r="E831" s="78" t="s">
        <v>90</v>
      </c>
      <c r="F831" s="78" t="s">
        <v>55</v>
      </c>
      <c r="G831" s="78" t="s">
        <v>854</v>
      </c>
      <c r="H831" s="78" t="s">
        <v>57</v>
      </c>
      <c r="I831" s="78" t="s">
        <v>58</v>
      </c>
      <c r="J831" s="86" t="s">
        <v>94</v>
      </c>
      <c r="K831" s="78"/>
      <c r="L831" s="49">
        <v>1</v>
      </c>
      <c r="M831" s="49" t="s">
        <v>61</v>
      </c>
      <c r="N831" s="50" t="s">
        <v>72</v>
      </c>
      <c r="O831" s="51">
        <v>250001</v>
      </c>
      <c r="P831" s="51">
        <v>500000</v>
      </c>
      <c r="Q831" s="52" t="s">
        <v>865</v>
      </c>
      <c r="R831" s="53">
        <v>0</v>
      </c>
      <c r="S831" s="54">
        <v>20.66</v>
      </c>
      <c r="T831" s="55" t="s">
        <v>96</v>
      </c>
      <c r="U831" s="55" t="s">
        <v>65</v>
      </c>
      <c r="V831" s="80"/>
      <c r="W831" s="80"/>
      <c r="X831" s="83"/>
      <c r="AC831" s="16"/>
      <c r="AD831" s="16"/>
      <c r="AE831" s="16"/>
      <c r="AF831" s="16"/>
      <c r="AG831" s="16"/>
      <c r="BD831" s="17"/>
      <c r="BE831" s="17"/>
      <c r="BF831" s="17"/>
    </row>
    <row r="832" spans="1:59" ht="18.75">
      <c r="A832" s="26"/>
      <c r="B832" s="33"/>
      <c r="C832" s="77" t="s">
        <v>93</v>
      </c>
      <c r="D832" s="78" t="s">
        <v>90</v>
      </c>
      <c r="E832" s="78" t="s">
        <v>90</v>
      </c>
      <c r="F832" s="78" t="s">
        <v>55</v>
      </c>
      <c r="G832" s="78" t="s">
        <v>854</v>
      </c>
      <c r="H832" s="78" t="s">
        <v>57</v>
      </c>
      <c r="I832" s="78" t="s">
        <v>58</v>
      </c>
      <c r="J832" s="86" t="s">
        <v>94</v>
      </c>
      <c r="K832" s="78"/>
      <c r="L832" s="49">
        <v>1</v>
      </c>
      <c r="M832" s="49" t="s">
        <v>61</v>
      </c>
      <c r="N832" s="50" t="s">
        <v>74</v>
      </c>
      <c r="O832" s="51">
        <v>500001</v>
      </c>
      <c r="P832" s="51">
        <v>750000</v>
      </c>
      <c r="Q832" s="52" t="s">
        <v>866</v>
      </c>
      <c r="R832" s="53">
        <v>0</v>
      </c>
      <c r="S832" s="54">
        <v>18.13</v>
      </c>
      <c r="T832" s="55" t="s">
        <v>96</v>
      </c>
      <c r="U832" s="55" t="s">
        <v>65</v>
      </c>
      <c r="V832" s="80"/>
      <c r="W832" s="80"/>
      <c r="X832" s="83"/>
      <c r="AC832" s="16"/>
      <c r="AD832" s="16"/>
      <c r="AE832" s="16"/>
      <c r="AF832" s="16"/>
      <c r="AG832" s="16"/>
      <c r="BD832" s="17"/>
      <c r="BE832" s="17"/>
      <c r="BF832" s="17"/>
    </row>
    <row r="833" spans="1:59" ht="18.75">
      <c r="A833" s="26"/>
      <c r="B833" s="33"/>
      <c r="C833" s="77" t="s">
        <v>93</v>
      </c>
      <c r="D833" s="78" t="s">
        <v>90</v>
      </c>
      <c r="E833" s="78" t="s">
        <v>90</v>
      </c>
      <c r="F833" s="78" t="s">
        <v>55</v>
      </c>
      <c r="G833" s="78" t="s">
        <v>854</v>
      </c>
      <c r="H833" s="78" t="s">
        <v>57</v>
      </c>
      <c r="I833" s="78" t="s">
        <v>58</v>
      </c>
      <c r="J833" s="86" t="s">
        <v>94</v>
      </c>
      <c r="K833" s="78"/>
      <c r="L833" s="49">
        <v>1</v>
      </c>
      <c r="M833" s="49" t="s">
        <v>61</v>
      </c>
      <c r="N833" s="50" t="s">
        <v>76</v>
      </c>
      <c r="O833" s="51">
        <v>750001</v>
      </c>
      <c r="P833" s="51">
        <v>9999999999</v>
      </c>
      <c r="Q833" s="52" t="s">
        <v>867</v>
      </c>
      <c r="R833" s="53">
        <v>0</v>
      </c>
      <c r="S833" s="54">
        <v>15.92</v>
      </c>
      <c r="T833" s="55" t="s">
        <v>96</v>
      </c>
      <c r="U833" s="55" t="s">
        <v>65</v>
      </c>
      <c r="V833" s="81"/>
      <c r="W833" s="81"/>
      <c r="X833" s="84"/>
      <c r="AC833" s="16"/>
      <c r="AD833" s="16"/>
      <c r="AE833" s="16"/>
      <c r="AF833" s="16"/>
      <c r="AG833" s="16"/>
      <c r="BD833" s="17"/>
      <c r="BE833" s="17"/>
      <c r="BF833" s="17"/>
    </row>
    <row r="834" spans="1:59" ht="18.75">
      <c r="B834" s="30"/>
      <c r="BD834" s="17"/>
      <c r="BE834" s="17"/>
      <c r="BF834" s="17"/>
      <c r="BG834" s="31"/>
    </row>
    <row r="835" spans="1:59" ht="20.25">
      <c r="A835" s="26"/>
      <c r="B835" s="41" t="s">
        <v>868</v>
      </c>
      <c r="C835" s="35"/>
      <c r="D835" s="42"/>
      <c r="E835" s="42"/>
      <c r="F835" s="42"/>
      <c r="G835" s="42"/>
      <c r="H835" s="42"/>
      <c r="I835" s="42"/>
      <c r="J835" s="43"/>
      <c r="K835" s="42"/>
      <c r="L835" s="42"/>
      <c r="M835" s="42"/>
      <c r="N835" s="42"/>
      <c r="O835" s="42"/>
      <c r="P835" s="42"/>
      <c r="Q835" s="42"/>
      <c r="R835" s="44"/>
      <c r="S835" s="44"/>
      <c r="T835" s="44"/>
      <c r="U835" s="36"/>
      <c r="V835" s="35"/>
      <c r="W835" s="35"/>
      <c r="X835" s="30"/>
      <c r="AC835" s="16"/>
      <c r="AD835" s="16"/>
      <c r="AE835" s="16"/>
      <c r="AF835" s="16"/>
      <c r="AG835" s="16"/>
      <c r="BD835" s="17"/>
      <c r="BE835" s="17"/>
      <c r="BF835" s="17"/>
      <c r="BG835" s="31"/>
    </row>
    <row r="836" spans="1:59" ht="18.75">
      <c r="A836" s="26"/>
      <c r="B836" s="45" t="s">
        <v>861</v>
      </c>
      <c r="C836" s="34"/>
      <c r="D836" s="34"/>
      <c r="E836" s="35"/>
      <c r="F836" s="35"/>
      <c r="G836" s="35"/>
      <c r="H836" s="35"/>
      <c r="I836" s="35"/>
      <c r="J836" s="35"/>
      <c r="K836" s="35"/>
      <c r="L836" s="35"/>
      <c r="M836" s="35"/>
      <c r="N836" s="35"/>
      <c r="O836" s="35"/>
      <c r="P836" s="35"/>
      <c r="Q836" s="35"/>
      <c r="R836" s="36"/>
      <c r="S836" s="36"/>
      <c r="T836" s="36"/>
      <c r="U836" s="36"/>
      <c r="V836" s="35"/>
      <c r="W836" s="35"/>
      <c r="X836" s="30"/>
      <c r="AC836" s="16"/>
      <c r="AD836" s="16"/>
      <c r="AE836" s="16"/>
      <c r="AF836" s="16"/>
      <c r="AG836" s="16"/>
      <c r="BD836" s="17"/>
      <c r="BE836" s="17"/>
      <c r="BF836" s="17"/>
    </row>
    <row r="837" spans="1:59" ht="18.75">
      <c r="A837" s="26"/>
      <c r="B837" s="45" t="s">
        <v>858</v>
      </c>
      <c r="C837" s="34"/>
      <c r="D837" s="34"/>
      <c r="E837" s="35"/>
      <c r="F837" s="35"/>
      <c r="G837" s="35"/>
      <c r="H837" s="35"/>
      <c r="I837" s="35"/>
      <c r="J837" s="35"/>
      <c r="K837" s="35"/>
      <c r="L837" s="35"/>
      <c r="M837" s="35"/>
      <c r="N837" s="35"/>
      <c r="O837" s="35"/>
      <c r="P837" s="35"/>
      <c r="Q837" s="35"/>
      <c r="R837" s="36"/>
      <c r="S837" s="36"/>
      <c r="T837" s="36"/>
      <c r="U837" s="36"/>
      <c r="V837" s="35"/>
      <c r="W837" s="35"/>
      <c r="X837" s="30"/>
      <c r="AC837" s="16"/>
      <c r="AD837" s="16"/>
      <c r="AE837" s="16"/>
      <c r="AF837" s="16"/>
      <c r="AG837" s="16"/>
      <c r="BD837" s="17"/>
      <c r="BE837" s="17"/>
      <c r="BF837" s="17"/>
    </row>
    <row r="838" spans="1:59" ht="18.75">
      <c r="B838" s="30"/>
      <c r="BD838" s="17"/>
      <c r="BE838" s="17"/>
      <c r="BF838" s="17"/>
      <c r="BG838" s="31"/>
    </row>
    <row r="839" spans="1:59" ht="15.95" customHeight="1">
      <c r="A839" s="26"/>
      <c r="B839" s="33"/>
      <c r="C839" s="77" t="s">
        <v>106</v>
      </c>
      <c r="D839" s="78" t="s">
        <v>103</v>
      </c>
      <c r="E839" s="78" t="s">
        <v>90</v>
      </c>
      <c r="F839" s="78" t="s">
        <v>55</v>
      </c>
      <c r="G839" s="78" t="s">
        <v>854</v>
      </c>
      <c r="H839" s="78" t="s">
        <v>57</v>
      </c>
      <c r="I839" s="78" t="s">
        <v>58</v>
      </c>
      <c r="J839" s="85" t="s">
        <v>94</v>
      </c>
      <c r="K839" s="78" t="s">
        <v>60</v>
      </c>
      <c r="L839" s="49">
        <v>1</v>
      </c>
      <c r="M839" s="49" t="s">
        <v>61</v>
      </c>
      <c r="N839" s="50" t="s">
        <v>62</v>
      </c>
      <c r="O839" s="50">
        <v>300</v>
      </c>
      <c r="P839" s="51">
        <v>1000</v>
      </c>
      <c r="Q839" s="52" t="s">
        <v>180</v>
      </c>
      <c r="R839" s="53" t="s">
        <v>180</v>
      </c>
      <c r="S839" s="54">
        <v>55</v>
      </c>
      <c r="T839" s="55" t="s">
        <v>107</v>
      </c>
      <c r="U839" s="55" t="s">
        <v>869</v>
      </c>
      <c r="V839" s="79"/>
      <c r="W839" s="79"/>
      <c r="X839" s="82"/>
      <c r="AC839" s="16"/>
      <c r="AD839" s="16"/>
      <c r="AE839" s="16"/>
      <c r="AF839" s="16"/>
      <c r="AG839" s="16"/>
      <c r="BD839" s="17"/>
      <c r="BE839" s="17"/>
      <c r="BF839" s="17"/>
    </row>
    <row r="840" spans="1:59" ht="18.75">
      <c r="A840" s="26"/>
      <c r="B840" s="33"/>
      <c r="C840" s="77" t="s">
        <v>106</v>
      </c>
      <c r="D840" s="78" t="s">
        <v>103</v>
      </c>
      <c r="E840" s="78" t="s">
        <v>90</v>
      </c>
      <c r="F840" s="78" t="s">
        <v>55</v>
      </c>
      <c r="G840" s="78" t="s">
        <v>854</v>
      </c>
      <c r="H840" s="78" t="s">
        <v>57</v>
      </c>
      <c r="I840" s="78" t="s">
        <v>58</v>
      </c>
      <c r="J840" s="86" t="s">
        <v>94</v>
      </c>
      <c r="K840" s="78" t="s">
        <v>60</v>
      </c>
      <c r="L840" s="49">
        <v>1</v>
      </c>
      <c r="M840" s="49" t="s">
        <v>61</v>
      </c>
      <c r="N840" s="50" t="s">
        <v>66</v>
      </c>
      <c r="O840" s="51">
        <v>1001</v>
      </c>
      <c r="P840" s="51">
        <v>50000</v>
      </c>
      <c r="Q840" s="52" t="s">
        <v>180</v>
      </c>
      <c r="R840" s="53" t="s">
        <v>180</v>
      </c>
      <c r="S840" s="54">
        <v>30.51</v>
      </c>
      <c r="T840" s="55" t="s">
        <v>107</v>
      </c>
      <c r="U840" s="55" t="s">
        <v>869</v>
      </c>
      <c r="V840" s="80"/>
      <c r="W840" s="80"/>
      <c r="X840" s="83"/>
      <c r="AC840" s="16"/>
      <c r="AD840" s="16"/>
      <c r="AE840" s="16"/>
      <c r="AF840" s="16"/>
      <c r="AG840" s="16"/>
      <c r="BD840" s="17"/>
      <c r="BE840" s="17"/>
      <c r="BF840" s="17"/>
    </row>
    <row r="841" spans="1:59" ht="18.75">
      <c r="A841" s="26"/>
      <c r="B841" s="33"/>
      <c r="C841" s="77" t="s">
        <v>106</v>
      </c>
      <c r="D841" s="78" t="s">
        <v>103</v>
      </c>
      <c r="E841" s="78" t="s">
        <v>90</v>
      </c>
      <c r="F841" s="78" t="s">
        <v>55</v>
      </c>
      <c r="G841" s="78" t="s">
        <v>854</v>
      </c>
      <c r="H841" s="78" t="s">
        <v>57</v>
      </c>
      <c r="I841" s="78" t="s">
        <v>58</v>
      </c>
      <c r="J841" s="86" t="s">
        <v>94</v>
      </c>
      <c r="K841" s="78" t="s">
        <v>60</v>
      </c>
      <c r="L841" s="49">
        <v>1</v>
      </c>
      <c r="M841" s="49" t="s">
        <v>61</v>
      </c>
      <c r="N841" s="50" t="s">
        <v>68</v>
      </c>
      <c r="O841" s="51">
        <v>50001</v>
      </c>
      <c r="P841" s="51">
        <v>100000</v>
      </c>
      <c r="Q841" s="52" t="s">
        <v>180</v>
      </c>
      <c r="R841" s="53" t="s">
        <v>180</v>
      </c>
      <c r="S841" s="54">
        <v>26.78</v>
      </c>
      <c r="T841" s="55" t="s">
        <v>107</v>
      </c>
      <c r="U841" s="55" t="s">
        <v>869</v>
      </c>
      <c r="V841" s="80"/>
      <c r="W841" s="80"/>
      <c r="X841" s="83"/>
      <c r="AC841" s="16"/>
      <c r="AD841" s="16"/>
      <c r="AE841" s="16"/>
      <c r="AF841" s="16"/>
      <c r="AG841" s="16"/>
      <c r="BD841" s="17"/>
      <c r="BE841" s="17"/>
      <c r="BF841" s="17"/>
    </row>
    <row r="842" spans="1:59" ht="18.75">
      <c r="A842" s="26"/>
      <c r="B842" s="33"/>
      <c r="C842" s="77" t="s">
        <v>106</v>
      </c>
      <c r="D842" s="78" t="s">
        <v>103</v>
      </c>
      <c r="E842" s="78" t="s">
        <v>90</v>
      </c>
      <c r="F842" s="78" t="s">
        <v>55</v>
      </c>
      <c r="G842" s="78" t="s">
        <v>854</v>
      </c>
      <c r="H842" s="78" t="s">
        <v>57</v>
      </c>
      <c r="I842" s="78" t="s">
        <v>58</v>
      </c>
      <c r="J842" s="86" t="s">
        <v>94</v>
      </c>
      <c r="K842" s="78" t="s">
        <v>60</v>
      </c>
      <c r="L842" s="49">
        <v>1</v>
      </c>
      <c r="M842" s="49" t="s">
        <v>61</v>
      </c>
      <c r="N842" s="50" t="s">
        <v>70</v>
      </c>
      <c r="O842" s="51">
        <v>100001</v>
      </c>
      <c r="P842" s="51">
        <v>250000</v>
      </c>
      <c r="Q842" s="52" t="s">
        <v>180</v>
      </c>
      <c r="R842" s="53" t="s">
        <v>180</v>
      </c>
      <c r="S842" s="54">
        <v>23.52</v>
      </c>
      <c r="T842" s="55" t="s">
        <v>107</v>
      </c>
      <c r="U842" s="55" t="s">
        <v>869</v>
      </c>
      <c r="V842" s="80"/>
      <c r="W842" s="80"/>
      <c r="X842" s="83"/>
      <c r="AC842" s="16"/>
      <c r="AD842" s="16"/>
      <c r="AE842" s="16"/>
      <c r="AF842" s="16"/>
      <c r="AG842" s="16"/>
      <c r="BD842" s="17"/>
      <c r="BE842" s="17"/>
      <c r="BF842" s="17"/>
    </row>
    <row r="843" spans="1:59" ht="18.75">
      <c r="A843" s="26"/>
      <c r="B843" s="33"/>
      <c r="C843" s="77" t="s">
        <v>106</v>
      </c>
      <c r="D843" s="78" t="s">
        <v>103</v>
      </c>
      <c r="E843" s="78" t="s">
        <v>90</v>
      </c>
      <c r="F843" s="78" t="s">
        <v>55</v>
      </c>
      <c r="G843" s="78" t="s">
        <v>854</v>
      </c>
      <c r="H843" s="78" t="s">
        <v>57</v>
      </c>
      <c r="I843" s="78" t="s">
        <v>58</v>
      </c>
      <c r="J843" s="86" t="s">
        <v>94</v>
      </c>
      <c r="K843" s="78" t="s">
        <v>60</v>
      </c>
      <c r="L843" s="49">
        <v>1</v>
      </c>
      <c r="M843" s="49" t="s">
        <v>61</v>
      </c>
      <c r="N843" s="50" t="s">
        <v>72</v>
      </c>
      <c r="O843" s="51">
        <v>250001</v>
      </c>
      <c r="P843" s="51">
        <v>500000</v>
      </c>
      <c r="Q843" s="52" t="s">
        <v>180</v>
      </c>
      <c r="R843" s="53" t="s">
        <v>180</v>
      </c>
      <c r="S843" s="54">
        <v>20.66</v>
      </c>
      <c r="T843" s="55" t="s">
        <v>107</v>
      </c>
      <c r="U843" s="55" t="s">
        <v>869</v>
      </c>
      <c r="V843" s="80"/>
      <c r="W843" s="80"/>
      <c r="X843" s="83"/>
      <c r="AC843" s="16"/>
      <c r="AD843" s="16"/>
      <c r="AE843" s="16"/>
      <c r="AF843" s="16"/>
      <c r="AG843" s="16"/>
      <c r="BD843" s="17"/>
      <c r="BE843" s="17"/>
      <c r="BF843" s="17"/>
    </row>
    <row r="844" spans="1:59" ht="18.75">
      <c r="A844" s="26"/>
      <c r="B844" s="33"/>
      <c r="C844" s="77" t="s">
        <v>106</v>
      </c>
      <c r="D844" s="78" t="s">
        <v>103</v>
      </c>
      <c r="E844" s="78" t="s">
        <v>90</v>
      </c>
      <c r="F844" s="78" t="s">
        <v>55</v>
      </c>
      <c r="G844" s="78" t="s">
        <v>854</v>
      </c>
      <c r="H844" s="78" t="s">
        <v>57</v>
      </c>
      <c r="I844" s="78" t="s">
        <v>58</v>
      </c>
      <c r="J844" s="86" t="s">
        <v>94</v>
      </c>
      <c r="K844" s="78" t="s">
        <v>60</v>
      </c>
      <c r="L844" s="49">
        <v>1</v>
      </c>
      <c r="M844" s="49" t="s">
        <v>61</v>
      </c>
      <c r="N844" s="50" t="s">
        <v>74</v>
      </c>
      <c r="O844" s="51">
        <v>500001</v>
      </c>
      <c r="P844" s="51">
        <v>750000</v>
      </c>
      <c r="Q844" s="52" t="s">
        <v>180</v>
      </c>
      <c r="R844" s="53" t="s">
        <v>180</v>
      </c>
      <c r="S844" s="54">
        <v>18.13</v>
      </c>
      <c r="T844" s="55" t="s">
        <v>107</v>
      </c>
      <c r="U844" s="55" t="s">
        <v>869</v>
      </c>
      <c r="V844" s="80"/>
      <c r="W844" s="80"/>
      <c r="X844" s="83"/>
      <c r="AC844" s="16"/>
      <c r="AD844" s="16"/>
      <c r="AE844" s="16"/>
      <c r="AF844" s="16"/>
      <c r="AG844" s="16"/>
      <c r="BD844" s="17"/>
      <c r="BE844" s="17"/>
      <c r="BF844" s="17"/>
    </row>
    <row r="845" spans="1:59" ht="18.75">
      <c r="A845" s="26"/>
      <c r="B845" s="33"/>
      <c r="C845" s="77" t="s">
        <v>106</v>
      </c>
      <c r="D845" s="78" t="s">
        <v>103</v>
      </c>
      <c r="E845" s="78" t="s">
        <v>90</v>
      </c>
      <c r="F845" s="78" t="s">
        <v>55</v>
      </c>
      <c r="G845" s="78" t="s">
        <v>854</v>
      </c>
      <c r="H845" s="78" t="s">
        <v>57</v>
      </c>
      <c r="I845" s="78" t="s">
        <v>58</v>
      </c>
      <c r="J845" s="86" t="s">
        <v>94</v>
      </c>
      <c r="K845" s="78" t="s">
        <v>60</v>
      </c>
      <c r="L845" s="49">
        <v>1</v>
      </c>
      <c r="M845" s="49" t="s">
        <v>61</v>
      </c>
      <c r="N845" s="50" t="s">
        <v>76</v>
      </c>
      <c r="O845" s="51">
        <v>750001</v>
      </c>
      <c r="P845" s="51">
        <v>9999999999</v>
      </c>
      <c r="Q845" s="52" t="s">
        <v>180</v>
      </c>
      <c r="R845" s="53" t="s">
        <v>180</v>
      </c>
      <c r="S845" s="54">
        <v>15.92</v>
      </c>
      <c r="T845" s="55" t="s">
        <v>107</v>
      </c>
      <c r="U845" s="55" t="s">
        <v>869</v>
      </c>
      <c r="V845" s="81"/>
      <c r="W845" s="81"/>
      <c r="X845" s="84"/>
      <c r="AC845" s="16"/>
      <c r="AD845" s="16"/>
      <c r="AE845" s="16"/>
      <c r="AF845" s="16"/>
      <c r="AG845" s="16"/>
      <c r="BD845" s="17"/>
      <c r="BE845" s="17"/>
      <c r="BF845" s="17"/>
    </row>
    <row r="846" spans="1:59" ht="18.75">
      <c r="B846" s="30"/>
      <c r="BD846" s="17"/>
      <c r="BE846" s="17"/>
      <c r="BF846" s="17"/>
      <c r="BG846" s="31"/>
    </row>
    <row r="847" spans="1:59" ht="20.25">
      <c r="A847" s="26"/>
      <c r="B847" s="41" t="s">
        <v>870</v>
      </c>
      <c r="C847" s="35"/>
      <c r="D847" s="42"/>
      <c r="E847" s="42"/>
      <c r="F847" s="42"/>
      <c r="G847" s="42"/>
      <c r="H847" s="42"/>
      <c r="I847" s="42"/>
      <c r="J847" s="43"/>
      <c r="K847" s="42"/>
      <c r="L847" s="42"/>
      <c r="M847" s="42"/>
      <c r="N847" s="42"/>
      <c r="O847" s="42"/>
      <c r="P847" s="42"/>
      <c r="Q847" s="42"/>
      <c r="R847" s="44"/>
      <c r="S847" s="44"/>
      <c r="T847" s="44"/>
      <c r="U847" s="36"/>
      <c r="V847" s="35"/>
      <c r="W847" s="35"/>
      <c r="X847" s="30"/>
      <c r="AC847" s="16"/>
      <c r="AD847" s="16"/>
      <c r="AE847" s="16"/>
      <c r="AF847" s="16"/>
      <c r="AG847" s="16"/>
      <c r="BD847" s="17"/>
      <c r="BE847" s="17"/>
      <c r="BF847" s="17"/>
      <c r="BG847" s="31"/>
    </row>
    <row r="848" spans="1:59" ht="18.75">
      <c r="A848" s="26"/>
      <c r="B848" s="45" t="s">
        <v>861</v>
      </c>
      <c r="C848" s="34"/>
      <c r="D848" s="34"/>
      <c r="E848" s="35"/>
      <c r="F848" s="35"/>
      <c r="G848" s="35"/>
      <c r="H848" s="35"/>
      <c r="I848" s="35"/>
      <c r="J848" s="35"/>
      <c r="K848" s="35"/>
      <c r="L848" s="35"/>
      <c r="M848" s="35"/>
      <c r="N848" s="35"/>
      <c r="O848" s="35"/>
      <c r="P848" s="35"/>
      <c r="Q848" s="35"/>
      <c r="R848" s="36"/>
      <c r="S848" s="36"/>
      <c r="T848" s="36"/>
      <c r="U848" s="36"/>
      <c r="V848" s="35"/>
      <c r="W848" s="35"/>
      <c r="X848" s="30"/>
      <c r="AC848" s="16"/>
      <c r="AD848" s="16"/>
      <c r="AE848" s="16"/>
      <c r="AF848" s="16"/>
      <c r="AG848" s="16"/>
      <c r="BD848" s="17"/>
      <c r="BE848" s="17"/>
      <c r="BF848" s="17"/>
    </row>
    <row r="849" spans="1:59" ht="18.75">
      <c r="A849" s="26"/>
      <c r="B849" s="45" t="s">
        <v>858</v>
      </c>
      <c r="C849" s="34"/>
      <c r="D849" s="34"/>
      <c r="E849" s="35"/>
      <c r="F849" s="35"/>
      <c r="G849" s="35"/>
      <c r="H849" s="35"/>
      <c r="I849" s="35"/>
      <c r="J849" s="35"/>
      <c r="K849" s="35"/>
      <c r="L849" s="35"/>
      <c r="M849" s="35"/>
      <c r="N849" s="35"/>
      <c r="O849" s="35"/>
      <c r="P849" s="35"/>
      <c r="Q849" s="35"/>
      <c r="R849" s="36"/>
      <c r="S849" s="36"/>
      <c r="T849" s="36"/>
      <c r="U849" s="36"/>
      <c r="V849" s="35"/>
      <c r="W849" s="35"/>
      <c r="X849" s="30"/>
      <c r="AC849" s="16"/>
      <c r="AD849" s="16"/>
      <c r="AE849" s="16"/>
      <c r="AF849" s="16"/>
      <c r="AG849" s="16"/>
      <c r="BD849" s="17"/>
      <c r="BE849" s="17"/>
      <c r="BF849" s="17"/>
    </row>
    <row r="850" spans="1:59" ht="18.75">
      <c r="B850" s="30"/>
      <c r="BD850" s="17"/>
      <c r="BE850" s="17"/>
      <c r="BF850" s="17"/>
      <c r="BG850" s="31"/>
    </row>
    <row r="851" spans="1:59" ht="15.95" customHeight="1">
      <c r="A851" s="26"/>
      <c r="B851" s="33"/>
      <c r="C851" s="77" t="s">
        <v>111</v>
      </c>
      <c r="D851" s="78" t="s">
        <v>108</v>
      </c>
      <c r="E851" s="78" t="s">
        <v>90</v>
      </c>
      <c r="F851" s="78" t="s">
        <v>55</v>
      </c>
      <c r="G851" s="78" t="s">
        <v>854</v>
      </c>
      <c r="H851" s="78" t="s">
        <v>57</v>
      </c>
      <c r="I851" s="78" t="s">
        <v>58</v>
      </c>
      <c r="J851" s="85" t="s">
        <v>94</v>
      </c>
      <c r="K851" s="78" t="s">
        <v>60</v>
      </c>
      <c r="L851" s="49">
        <v>1</v>
      </c>
      <c r="M851" s="49" t="s">
        <v>61</v>
      </c>
      <c r="N851" s="50" t="s">
        <v>62</v>
      </c>
      <c r="O851" s="50">
        <v>300</v>
      </c>
      <c r="P851" s="51">
        <v>1000</v>
      </c>
      <c r="Q851" s="52" t="s">
        <v>180</v>
      </c>
      <c r="R851" s="53" t="s">
        <v>180</v>
      </c>
      <c r="S851" s="54">
        <v>71.5</v>
      </c>
      <c r="T851" s="55" t="s">
        <v>113</v>
      </c>
      <c r="U851" s="55" t="s">
        <v>869</v>
      </c>
      <c r="V851" s="79"/>
      <c r="W851" s="79"/>
      <c r="X851" s="82"/>
      <c r="AC851" s="16"/>
      <c r="AD851" s="16"/>
      <c r="AE851" s="16"/>
      <c r="AF851" s="16"/>
      <c r="AG851" s="16"/>
      <c r="BD851" s="17"/>
      <c r="BE851" s="17"/>
      <c r="BF851" s="17"/>
    </row>
    <row r="852" spans="1:59" ht="18.75">
      <c r="A852" s="26"/>
      <c r="B852" s="33"/>
      <c r="C852" s="77" t="s">
        <v>111</v>
      </c>
      <c r="D852" s="78" t="s">
        <v>108</v>
      </c>
      <c r="E852" s="78" t="s">
        <v>90</v>
      </c>
      <c r="F852" s="78" t="s">
        <v>55</v>
      </c>
      <c r="G852" s="78" t="s">
        <v>854</v>
      </c>
      <c r="H852" s="78" t="s">
        <v>57</v>
      </c>
      <c r="I852" s="78" t="s">
        <v>58</v>
      </c>
      <c r="J852" s="86" t="s">
        <v>94</v>
      </c>
      <c r="K852" s="78" t="s">
        <v>60</v>
      </c>
      <c r="L852" s="49">
        <v>1</v>
      </c>
      <c r="M852" s="49" t="s">
        <v>61</v>
      </c>
      <c r="N852" s="50" t="s">
        <v>66</v>
      </c>
      <c r="O852" s="51">
        <v>1001</v>
      </c>
      <c r="P852" s="51">
        <v>50000</v>
      </c>
      <c r="Q852" s="52" t="s">
        <v>180</v>
      </c>
      <c r="R852" s="53" t="s">
        <v>180</v>
      </c>
      <c r="S852" s="54">
        <v>39.659999999999997</v>
      </c>
      <c r="T852" s="55" t="s">
        <v>113</v>
      </c>
      <c r="U852" s="55" t="s">
        <v>869</v>
      </c>
      <c r="V852" s="80"/>
      <c r="W852" s="80"/>
      <c r="X852" s="83"/>
      <c r="AC852" s="16"/>
      <c r="AD852" s="16"/>
      <c r="AE852" s="16"/>
      <c r="AF852" s="16"/>
      <c r="AG852" s="16"/>
      <c r="BD852" s="17"/>
      <c r="BE852" s="17"/>
      <c r="BF852" s="17"/>
    </row>
    <row r="853" spans="1:59" ht="18.75">
      <c r="A853" s="26"/>
      <c r="B853" s="33"/>
      <c r="C853" s="77" t="s">
        <v>111</v>
      </c>
      <c r="D853" s="78" t="s">
        <v>108</v>
      </c>
      <c r="E853" s="78" t="s">
        <v>90</v>
      </c>
      <c r="F853" s="78" t="s">
        <v>55</v>
      </c>
      <c r="G853" s="78" t="s">
        <v>854</v>
      </c>
      <c r="H853" s="78" t="s">
        <v>57</v>
      </c>
      <c r="I853" s="78" t="s">
        <v>58</v>
      </c>
      <c r="J853" s="86" t="s">
        <v>94</v>
      </c>
      <c r="K853" s="78" t="s">
        <v>60</v>
      </c>
      <c r="L853" s="49">
        <v>1</v>
      </c>
      <c r="M853" s="49" t="s">
        <v>61</v>
      </c>
      <c r="N853" s="50" t="s">
        <v>68</v>
      </c>
      <c r="O853" s="51">
        <v>50001</v>
      </c>
      <c r="P853" s="51">
        <v>100000</v>
      </c>
      <c r="Q853" s="52" t="s">
        <v>180</v>
      </c>
      <c r="R853" s="53" t="s">
        <v>180</v>
      </c>
      <c r="S853" s="54">
        <v>34.81</v>
      </c>
      <c r="T853" s="55" t="s">
        <v>113</v>
      </c>
      <c r="U853" s="55" t="s">
        <v>869</v>
      </c>
      <c r="V853" s="80"/>
      <c r="W853" s="80"/>
      <c r="X853" s="83"/>
      <c r="AC853" s="16"/>
      <c r="AD853" s="16"/>
      <c r="AE853" s="16"/>
      <c r="AF853" s="16"/>
      <c r="AG853" s="16"/>
      <c r="BD853" s="17"/>
      <c r="BE853" s="17"/>
      <c r="BF853" s="17"/>
    </row>
    <row r="854" spans="1:59" ht="18.75">
      <c r="A854" s="26"/>
      <c r="B854" s="33"/>
      <c r="C854" s="77" t="s">
        <v>111</v>
      </c>
      <c r="D854" s="78" t="s">
        <v>108</v>
      </c>
      <c r="E854" s="78" t="s">
        <v>90</v>
      </c>
      <c r="F854" s="78" t="s">
        <v>55</v>
      </c>
      <c r="G854" s="78" t="s">
        <v>854</v>
      </c>
      <c r="H854" s="78" t="s">
        <v>57</v>
      </c>
      <c r="I854" s="78" t="s">
        <v>58</v>
      </c>
      <c r="J854" s="86" t="s">
        <v>94</v>
      </c>
      <c r="K854" s="78" t="s">
        <v>60</v>
      </c>
      <c r="L854" s="49">
        <v>1</v>
      </c>
      <c r="M854" s="49" t="s">
        <v>61</v>
      </c>
      <c r="N854" s="50" t="s">
        <v>70</v>
      </c>
      <c r="O854" s="51">
        <v>100001</v>
      </c>
      <c r="P854" s="51">
        <v>250000</v>
      </c>
      <c r="Q854" s="52" t="s">
        <v>180</v>
      </c>
      <c r="R854" s="53" t="s">
        <v>180</v>
      </c>
      <c r="S854" s="54">
        <v>30.58</v>
      </c>
      <c r="T854" s="55" t="s">
        <v>113</v>
      </c>
      <c r="U854" s="55" t="s">
        <v>869</v>
      </c>
      <c r="V854" s="80"/>
      <c r="W854" s="80"/>
      <c r="X854" s="83"/>
      <c r="AC854" s="16"/>
      <c r="AD854" s="16"/>
      <c r="AE854" s="16"/>
      <c r="AF854" s="16"/>
      <c r="AG854" s="16"/>
      <c r="BD854" s="17"/>
      <c r="BE854" s="17"/>
      <c r="BF854" s="17"/>
    </row>
    <row r="855" spans="1:59" ht="18.75">
      <c r="A855" s="26"/>
      <c r="B855" s="33"/>
      <c r="C855" s="77" t="s">
        <v>111</v>
      </c>
      <c r="D855" s="78" t="s">
        <v>108</v>
      </c>
      <c r="E855" s="78" t="s">
        <v>90</v>
      </c>
      <c r="F855" s="78" t="s">
        <v>55</v>
      </c>
      <c r="G855" s="78" t="s">
        <v>854</v>
      </c>
      <c r="H855" s="78" t="s">
        <v>57</v>
      </c>
      <c r="I855" s="78" t="s">
        <v>58</v>
      </c>
      <c r="J855" s="86" t="s">
        <v>94</v>
      </c>
      <c r="K855" s="78" t="s">
        <v>60</v>
      </c>
      <c r="L855" s="49">
        <v>1</v>
      </c>
      <c r="M855" s="49" t="s">
        <v>61</v>
      </c>
      <c r="N855" s="50" t="s">
        <v>72</v>
      </c>
      <c r="O855" s="51">
        <v>250001</v>
      </c>
      <c r="P855" s="51">
        <v>500000</v>
      </c>
      <c r="Q855" s="52" t="s">
        <v>180</v>
      </c>
      <c r="R855" s="53" t="s">
        <v>180</v>
      </c>
      <c r="S855" s="54">
        <v>26.86</v>
      </c>
      <c r="T855" s="55" t="s">
        <v>113</v>
      </c>
      <c r="U855" s="55" t="s">
        <v>869</v>
      </c>
      <c r="V855" s="80"/>
      <c r="W855" s="80"/>
      <c r="X855" s="83"/>
      <c r="AC855" s="16"/>
      <c r="AD855" s="16"/>
      <c r="AE855" s="16"/>
      <c r="AF855" s="16"/>
      <c r="AG855" s="16"/>
      <c r="BD855" s="17"/>
      <c r="BE855" s="17"/>
      <c r="BF855" s="17"/>
    </row>
    <row r="856" spans="1:59" ht="18.75">
      <c r="A856" s="26"/>
      <c r="B856" s="33"/>
      <c r="C856" s="77" t="s">
        <v>111</v>
      </c>
      <c r="D856" s="78" t="s">
        <v>108</v>
      </c>
      <c r="E856" s="78" t="s">
        <v>90</v>
      </c>
      <c r="F856" s="78" t="s">
        <v>55</v>
      </c>
      <c r="G856" s="78" t="s">
        <v>854</v>
      </c>
      <c r="H856" s="78" t="s">
        <v>57</v>
      </c>
      <c r="I856" s="78" t="s">
        <v>58</v>
      </c>
      <c r="J856" s="86" t="s">
        <v>94</v>
      </c>
      <c r="K856" s="78" t="s">
        <v>60</v>
      </c>
      <c r="L856" s="49">
        <v>1</v>
      </c>
      <c r="M856" s="49" t="s">
        <v>61</v>
      </c>
      <c r="N856" s="50" t="s">
        <v>74</v>
      </c>
      <c r="O856" s="51">
        <v>500001</v>
      </c>
      <c r="P856" s="51">
        <v>750000</v>
      </c>
      <c r="Q856" s="52" t="s">
        <v>180</v>
      </c>
      <c r="R856" s="53" t="s">
        <v>180</v>
      </c>
      <c r="S856" s="54">
        <v>23.57</v>
      </c>
      <c r="T856" s="55" t="s">
        <v>113</v>
      </c>
      <c r="U856" s="55" t="s">
        <v>869</v>
      </c>
      <c r="V856" s="80"/>
      <c r="W856" s="80"/>
      <c r="X856" s="83"/>
      <c r="AC856" s="16"/>
      <c r="AD856" s="16"/>
      <c r="AE856" s="16"/>
      <c r="AF856" s="16"/>
      <c r="AG856" s="16"/>
      <c r="BD856" s="17"/>
      <c r="BE856" s="17"/>
      <c r="BF856" s="17"/>
    </row>
    <row r="857" spans="1:59" ht="18.75">
      <c r="A857" s="26"/>
      <c r="B857" s="33"/>
      <c r="C857" s="77" t="s">
        <v>111</v>
      </c>
      <c r="D857" s="78" t="s">
        <v>108</v>
      </c>
      <c r="E857" s="78" t="s">
        <v>90</v>
      </c>
      <c r="F857" s="78" t="s">
        <v>55</v>
      </c>
      <c r="G857" s="78" t="s">
        <v>854</v>
      </c>
      <c r="H857" s="78" t="s">
        <v>57</v>
      </c>
      <c r="I857" s="78" t="s">
        <v>58</v>
      </c>
      <c r="J857" s="86" t="s">
        <v>94</v>
      </c>
      <c r="K857" s="78" t="s">
        <v>60</v>
      </c>
      <c r="L857" s="49">
        <v>1</v>
      </c>
      <c r="M857" s="49" t="s">
        <v>61</v>
      </c>
      <c r="N857" s="50" t="s">
        <v>76</v>
      </c>
      <c r="O857" s="51">
        <v>750001</v>
      </c>
      <c r="P857" s="51">
        <v>9999999999</v>
      </c>
      <c r="Q857" s="52" t="s">
        <v>180</v>
      </c>
      <c r="R857" s="53" t="s">
        <v>180</v>
      </c>
      <c r="S857" s="54">
        <v>20.7</v>
      </c>
      <c r="T857" s="55" t="s">
        <v>113</v>
      </c>
      <c r="U857" s="55" t="s">
        <v>869</v>
      </c>
      <c r="V857" s="81"/>
      <c r="W857" s="81"/>
      <c r="X857" s="84"/>
      <c r="AC857" s="16"/>
      <c r="AD857" s="16"/>
      <c r="AE857" s="16"/>
      <c r="AF857" s="16"/>
      <c r="AG857" s="16"/>
      <c r="BD857" s="17"/>
      <c r="BE857" s="17"/>
      <c r="BF857" s="17"/>
    </row>
    <row r="858" spans="1:59" ht="18.75">
      <c r="B858" s="30"/>
      <c r="BD858" s="17"/>
      <c r="BE858" s="17"/>
      <c r="BF858" s="17"/>
      <c r="BG858" s="31"/>
    </row>
    <row r="859" spans="1:59" ht="20.25">
      <c r="A859" s="26"/>
      <c r="B859" s="41" t="s">
        <v>871</v>
      </c>
      <c r="C859" s="35"/>
      <c r="D859" s="42"/>
      <c r="E859" s="42"/>
      <c r="F859" s="42"/>
      <c r="G859" s="42"/>
      <c r="H859" s="42"/>
      <c r="I859" s="42"/>
      <c r="J859" s="43"/>
      <c r="K859" s="42"/>
      <c r="L859" s="42"/>
      <c r="M859" s="42"/>
      <c r="N859" s="42"/>
      <c r="O859" s="42"/>
      <c r="P859" s="42"/>
      <c r="Q859" s="42"/>
      <c r="R859" s="44"/>
      <c r="S859" s="44"/>
      <c r="T859" s="44"/>
      <c r="U859" s="36"/>
      <c r="V859" s="35"/>
      <c r="W859" s="35"/>
      <c r="X859" s="30"/>
      <c r="AC859" s="16"/>
      <c r="AD859" s="16"/>
      <c r="AE859" s="16"/>
      <c r="AF859" s="16"/>
      <c r="AG859" s="16"/>
      <c r="BD859" s="17"/>
      <c r="BE859" s="17"/>
      <c r="BF859" s="17"/>
      <c r="BG859" s="31"/>
    </row>
    <row r="860" spans="1:59" ht="18.75">
      <c r="A860" s="26"/>
      <c r="B860" s="45" t="s">
        <v>872</v>
      </c>
      <c r="C860" s="34"/>
      <c r="D860" s="34"/>
      <c r="E860" s="35"/>
      <c r="F860" s="35"/>
      <c r="G860" s="35"/>
      <c r="H860" s="35"/>
      <c r="I860" s="35"/>
      <c r="J860" s="35"/>
      <c r="K860" s="35"/>
      <c r="L860" s="35"/>
      <c r="M860" s="35"/>
      <c r="N860" s="35"/>
      <c r="O860" s="35"/>
      <c r="P860" s="35"/>
      <c r="Q860" s="35"/>
      <c r="R860" s="36"/>
      <c r="S860" s="36"/>
      <c r="T860" s="36"/>
      <c r="U860" s="36"/>
      <c r="V860" s="35"/>
      <c r="W860" s="35"/>
      <c r="X860" s="30"/>
      <c r="AC860" s="16"/>
      <c r="AD860" s="16"/>
      <c r="AE860" s="16"/>
      <c r="AF860" s="16"/>
      <c r="AG860" s="16"/>
      <c r="BD860" s="17"/>
      <c r="BE860" s="17"/>
      <c r="BF860" s="17"/>
    </row>
    <row r="861" spans="1:59" ht="18.75">
      <c r="A861" s="26"/>
      <c r="B861" s="45" t="s">
        <v>873</v>
      </c>
      <c r="C861" s="34"/>
      <c r="D861" s="34"/>
      <c r="E861" s="35"/>
      <c r="F861" s="35"/>
      <c r="G861" s="35"/>
      <c r="H861" s="35"/>
      <c r="I861" s="35"/>
      <c r="J861" s="35"/>
      <c r="K861" s="35"/>
      <c r="L861" s="35"/>
      <c r="M861" s="35"/>
      <c r="N861" s="35"/>
      <c r="O861" s="35"/>
      <c r="P861" s="35"/>
      <c r="Q861" s="35"/>
      <c r="R861" s="36"/>
      <c r="S861" s="36"/>
      <c r="T861" s="36"/>
      <c r="U861" s="36"/>
      <c r="V861" s="35"/>
      <c r="W861" s="35"/>
      <c r="X861" s="30"/>
      <c r="AC861" s="16"/>
      <c r="AD861" s="16"/>
      <c r="AE861" s="16"/>
      <c r="AF861" s="16"/>
      <c r="AG861" s="16"/>
      <c r="BD861" s="17"/>
      <c r="BE861" s="17"/>
      <c r="BF861" s="17"/>
    </row>
    <row r="862" spans="1:59" ht="18.75">
      <c r="B862" s="30"/>
      <c r="BD862" s="17"/>
      <c r="BE862" s="17"/>
      <c r="BF862" s="17"/>
      <c r="BG862" s="31"/>
    </row>
    <row r="863" spans="1:59" ht="15.95" customHeight="1">
      <c r="A863" s="26"/>
      <c r="B863" s="33"/>
      <c r="C863" s="77" t="s">
        <v>388</v>
      </c>
      <c r="D863" s="78" t="s">
        <v>389</v>
      </c>
      <c r="E863" s="78" t="s">
        <v>125</v>
      </c>
      <c r="F863" s="78" t="s">
        <v>55</v>
      </c>
      <c r="G863" s="78" t="s">
        <v>854</v>
      </c>
      <c r="H863" s="78" t="s">
        <v>57</v>
      </c>
      <c r="I863" s="78" t="s">
        <v>58</v>
      </c>
      <c r="J863" s="85" t="s">
        <v>126</v>
      </c>
      <c r="K863" s="78" t="s">
        <v>60</v>
      </c>
      <c r="L863" s="49">
        <v>1</v>
      </c>
      <c r="M863" s="49" t="s">
        <v>61</v>
      </c>
      <c r="N863" s="50" t="s">
        <v>62</v>
      </c>
      <c r="O863" s="50">
        <v>500</v>
      </c>
      <c r="P863" s="51">
        <v>1000</v>
      </c>
      <c r="Q863" s="52" t="s">
        <v>180</v>
      </c>
      <c r="R863" s="53" t="s">
        <v>180</v>
      </c>
      <c r="S863" s="54">
        <v>35</v>
      </c>
      <c r="T863" s="55" t="s">
        <v>387</v>
      </c>
      <c r="U863" s="55" t="s">
        <v>874</v>
      </c>
      <c r="V863" s="79"/>
      <c r="W863" s="79"/>
      <c r="X863" s="82"/>
      <c r="AC863" s="16"/>
      <c r="AD863" s="16"/>
      <c r="AE863" s="16"/>
      <c r="AF863" s="16"/>
      <c r="AG863" s="16"/>
      <c r="BD863" s="17"/>
      <c r="BE863" s="17"/>
      <c r="BF863" s="17"/>
    </row>
    <row r="864" spans="1:59" ht="18.75">
      <c r="A864" s="26"/>
      <c r="B864" s="33"/>
      <c r="C864" s="77" t="s">
        <v>388</v>
      </c>
      <c r="D864" s="78" t="s">
        <v>389</v>
      </c>
      <c r="E864" s="78" t="s">
        <v>125</v>
      </c>
      <c r="F864" s="78" t="s">
        <v>55</v>
      </c>
      <c r="G864" s="78" t="s">
        <v>854</v>
      </c>
      <c r="H864" s="78" t="s">
        <v>57</v>
      </c>
      <c r="I864" s="78" t="s">
        <v>58</v>
      </c>
      <c r="J864" s="86" t="s">
        <v>126</v>
      </c>
      <c r="K864" s="78" t="s">
        <v>60</v>
      </c>
      <c r="L864" s="49">
        <v>1</v>
      </c>
      <c r="M864" s="49" t="s">
        <v>61</v>
      </c>
      <c r="N864" s="50" t="s">
        <v>66</v>
      </c>
      <c r="O864" s="51">
        <v>1001</v>
      </c>
      <c r="P864" s="51">
        <v>50000</v>
      </c>
      <c r="Q864" s="52" t="s">
        <v>180</v>
      </c>
      <c r="R864" s="53" t="s">
        <v>180</v>
      </c>
      <c r="S864" s="54">
        <v>19.07</v>
      </c>
      <c r="T864" s="55" t="s">
        <v>387</v>
      </c>
      <c r="U864" s="55" t="s">
        <v>874</v>
      </c>
      <c r="V864" s="80"/>
      <c r="W864" s="80"/>
      <c r="X864" s="83"/>
      <c r="AC864" s="16"/>
      <c r="AD864" s="16"/>
      <c r="AE864" s="16"/>
      <c r="AF864" s="16"/>
      <c r="AG864" s="16"/>
      <c r="BD864" s="17"/>
      <c r="BE864" s="17"/>
      <c r="BF864" s="17"/>
    </row>
    <row r="865" spans="1:59" ht="18.75">
      <c r="A865" s="26"/>
      <c r="B865" s="33"/>
      <c r="C865" s="77" t="s">
        <v>388</v>
      </c>
      <c r="D865" s="78" t="s">
        <v>389</v>
      </c>
      <c r="E865" s="78" t="s">
        <v>125</v>
      </c>
      <c r="F865" s="78" t="s">
        <v>55</v>
      </c>
      <c r="G865" s="78" t="s">
        <v>854</v>
      </c>
      <c r="H865" s="78" t="s">
        <v>57</v>
      </c>
      <c r="I865" s="78" t="s">
        <v>58</v>
      </c>
      <c r="J865" s="86" t="s">
        <v>126</v>
      </c>
      <c r="K865" s="78" t="s">
        <v>60</v>
      </c>
      <c r="L865" s="49">
        <v>1</v>
      </c>
      <c r="M865" s="49" t="s">
        <v>61</v>
      </c>
      <c r="N865" s="50" t="s">
        <v>68</v>
      </c>
      <c r="O865" s="51">
        <v>50001</v>
      </c>
      <c r="P865" s="51">
        <v>100000</v>
      </c>
      <c r="Q865" s="52" t="s">
        <v>180</v>
      </c>
      <c r="R865" s="53" t="s">
        <v>180</v>
      </c>
      <c r="S865" s="54">
        <v>16.739999999999998</v>
      </c>
      <c r="T865" s="55" t="s">
        <v>387</v>
      </c>
      <c r="U865" s="55" t="s">
        <v>874</v>
      </c>
      <c r="V865" s="80"/>
      <c r="W865" s="80"/>
      <c r="X865" s="83"/>
      <c r="AC865" s="16"/>
      <c r="AD865" s="16"/>
      <c r="AE865" s="16"/>
      <c r="AF865" s="16"/>
      <c r="AG865" s="16"/>
      <c r="BD865" s="17"/>
      <c r="BE865" s="17"/>
      <c r="BF865" s="17"/>
    </row>
    <row r="866" spans="1:59" ht="18.75">
      <c r="A866" s="26"/>
      <c r="B866" s="33"/>
      <c r="C866" s="77" t="s">
        <v>388</v>
      </c>
      <c r="D866" s="78" t="s">
        <v>389</v>
      </c>
      <c r="E866" s="78" t="s">
        <v>125</v>
      </c>
      <c r="F866" s="78" t="s">
        <v>55</v>
      </c>
      <c r="G866" s="78" t="s">
        <v>854</v>
      </c>
      <c r="H866" s="78" t="s">
        <v>57</v>
      </c>
      <c r="I866" s="78" t="s">
        <v>58</v>
      </c>
      <c r="J866" s="86" t="s">
        <v>126</v>
      </c>
      <c r="K866" s="78" t="s">
        <v>60</v>
      </c>
      <c r="L866" s="49">
        <v>1</v>
      </c>
      <c r="M866" s="49" t="s">
        <v>61</v>
      </c>
      <c r="N866" s="50" t="s">
        <v>70</v>
      </c>
      <c r="O866" s="51">
        <v>100001</v>
      </c>
      <c r="P866" s="51">
        <v>250000</v>
      </c>
      <c r="Q866" s="52" t="s">
        <v>180</v>
      </c>
      <c r="R866" s="53" t="s">
        <v>180</v>
      </c>
      <c r="S866" s="54">
        <v>14.7</v>
      </c>
      <c r="T866" s="55" t="s">
        <v>387</v>
      </c>
      <c r="U866" s="55" t="s">
        <v>874</v>
      </c>
      <c r="V866" s="80"/>
      <c r="W866" s="80"/>
      <c r="X866" s="83"/>
      <c r="AC866" s="16"/>
      <c r="AD866" s="16"/>
      <c r="AE866" s="16"/>
      <c r="AF866" s="16"/>
      <c r="AG866" s="16"/>
      <c r="BD866" s="17"/>
      <c r="BE866" s="17"/>
      <c r="BF866" s="17"/>
    </row>
    <row r="867" spans="1:59" ht="18.75">
      <c r="A867" s="26"/>
      <c r="B867" s="33"/>
      <c r="C867" s="77" t="s">
        <v>388</v>
      </c>
      <c r="D867" s="78" t="s">
        <v>389</v>
      </c>
      <c r="E867" s="78" t="s">
        <v>125</v>
      </c>
      <c r="F867" s="78" t="s">
        <v>55</v>
      </c>
      <c r="G867" s="78" t="s">
        <v>854</v>
      </c>
      <c r="H867" s="78" t="s">
        <v>57</v>
      </c>
      <c r="I867" s="78" t="s">
        <v>58</v>
      </c>
      <c r="J867" s="86" t="s">
        <v>126</v>
      </c>
      <c r="K867" s="78" t="s">
        <v>60</v>
      </c>
      <c r="L867" s="49">
        <v>1</v>
      </c>
      <c r="M867" s="49" t="s">
        <v>61</v>
      </c>
      <c r="N867" s="50" t="s">
        <v>72</v>
      </c>
      <c r="O867" s="51">
        <v>250001</v>
      </c>
      <c r="P867" s="51">
        <v>500000</v>
      </c>
      <c r="Q867" s="52" t="s">
        <v>180</v>
      </c>
      <c r="R867" s="53" t="s">
        <v>180</v>
      </c>
      <c r="S867" s="54">
        <v>12.91</v>
      </c>
      <c r="T867" s="55" t="s">
        <v>387</v>
      </c>
      <c r="U867" s="55" t="s">
        <v>874</v>
      </c>
      <c r="V867" s="80"/>
      <c r="W867" s="80"/>
      <c r="X867" s="83"/>
      <c r="AC867" s="16"/>
      <c r="AD867" s="16"/>
      <c r="AE867" s="16"/>
      <c r="AF867" s="16"/>
      <c r="AG867" s="16"/>
      <c r="BD867" s="17"/>
      <c r="BE867" s="17"/>
      <c r="BF867" s="17"/>
    </row>
    <row r="868" spans="1:59" ht="18.75">
      <c r="A868" s="26"/>
      <c r="B868" s="33"/>
      <c r="C868" s="77" t="s">
        <v>388</v>
      </c>
      <c r="D868" s="78" t="s">
        <v>389</v>
      </c>
      <c r="E868" s="78" t="s">
        <v>125</v>
      </c>
      <c r="F868" s="78" t="s">
        <v>55</v>
      </c>
      <c r="G868" s="78" t="s">
        <v>854</v>
      </c>
      <c r="H868" s="78" t="s">
        <v>57</v>
      </c>
      <c r="I868" s="78" t="s">
        <v>58</v>
      </c>
      <c r="J868" s="86" t="s">
        <v>126</v>
      </c>
      <c r="K868" s="78" t="s">
        <v>60</v>
      </c>
      <c r="L868" s="49">
        <v>1</v>
      </c>
      <c r="M868" s="49" t="s">
        <v>61</v>
      </c>
      <c r="N868" s="50" t="s">
        <v>74</v>
      </c>
      <c r="O868" s="51">
        <v>500001</v>
      </c>
      <c r="P868" s="51">
        <v>750000</v>
      </c>
      <c r="Q868" s="52" t="s">
        <v>180</v>
      </c>
      <c r="R868" s="53" t="s">
        <v>180</v>
      </c>
      <c r="S868" s="54">
        <v>11.33</v>
      </c>
      <c r="T868" s="55" t="s">
        <v>387</v>
      </c>
      <c r="U868" s="55" t="s">
        <v>874</v>
      </c>
      <c r="V868" s="80"/>
      <c r="W868" s="80"/>
      <c r="X868" s="83"/>
      <c r="AC868" s="16"/>
      <c r="AD868" s="16"/>
      <c r="AE868" s="16"/>
      <c r="AF868" s="16"/>
      <c r="AG868" s="16"/>
      <c r="BD868" s="17"/>
      <c r="BE868" s="17"/>
      <c r="BF868" s="17"/>
    </row>
    <row r="869" spans="1:59" ht="18.75">
      <c r="A869" s="26"/>
      <c r="B869" s="33"/>
      <c r="C869" s="77" t="s">
        <v>388</v>
      </c>
      <c r="D869" s="78" t="s">
        <v>389</v>
      </c>
      <c r="E869" s="78" t="s">
        <v>125</v>
      </c>
      <c r="F869" s="78" t="s">
        <v>55</v>
      </c>
      <c r="G869" s="78" t="s">
        <v>854</v>
      </c>
      <c r="H869" s="78" t="s">
        <v>57</v>
      </c>
      <c r="I869" s="78" t="s">
        <v>58</v>
      </c>
      <c r="J869" s="86" t="s">
        <v>126</v>
      </c>
      <c r="K869" s="78" t="s">
        <v>60</v>
      </c>
      <c r="L869" s="49">
        <v>1</v>
      </c>
      <c r="M869" s="49" t="s">
        <v>61</v>
      </c>
      <c r="N869" s="50" t="s">
        <v>76</v>
      </c>
      <c r="O869" s="51">
        <v>750001</v>
      </c>
      <c r="P869" s="51">
        <v>9999999999</v>
      </c>
      <c r="Q869" s="52" t="s">
        <v>180</v>
      </c>
      <c r="R869" s="53" t="s">
        <v>180</v>
      </c>
      <c r="S869" s="54">
        <v>9.9499999999999993</v>
      </c>
      <c r="T869" s="55" t="s">
        <v>387</v>
      </c>
      <c r="U869" s="55" t="s">
        <v>874</v>
      </c>
      <c r="V869" s="81"/>
      <c r="W869" s="81"/>
      <c r="X869" s="84"/>
      <c r="AC869" s="16"/>
      <c r="AD869" s="16"/>
      <c r="AE869" s="16"/>
      <c r="AF869" s="16"/>
      <c r="AG869" s="16"/>
      <c r="BD869" s="17"/>
      <c r="BE869" s="17"/>
      <c r="BF869" s="17"/>
    </row>
    <row r="870" spans="1:59" ht="18.75">
      <c r="B870" s="30"/>
      <c r="BD870" s="17"/>
      <c r="BE870" s="17"/>
      <c r="BF870" s="17"/>
      <c r="BG870" s="31"/>
    </row>
    <row r="871" spans="1:59" ht="20.25">
      <c r="A871" s="26"/>
      <c r="B871" s="41" t="s">
        <v>875</v>
      </c>
      <c r="C871" s="35"/>
      <c r="D871" s="42"/>
      <c r="E871" s="42"/>
      <c r="F871" s="42"/>
      <c r="G871" s="42"/>
      <c r="H871" s="42"/>
      <c r="I871" s="42"/>
      <c r="J871" s="43"/>
      <c r="K871" s="42"/>
      <c r="L871" s="42"/>
      <c r="M871" s="42"/>
      <c r="N871" s="42"/>
      <c r="O871" s="42"/>
      <c r="P871" s="42"/>
      <c r="Q871" s="42"/>
      <c r="R871" s="44"/>
      <c r="S871" s="44"/>
      <c r="T871" s="44"/>
      <c r="U871" s="36"/>
      <c r="V871" s="35"/>
      <c r="W871" s="35"/>
      <c r="X871" s="30"/>
      <c r="AC871" s="16"/>
      <c r="AD871" s="16"/>
      <c r="AE871" s="16"/>
      <c r="AF871" s="16"/>
      <c r="AG871" s="16"/>
      <c r="BD871" s="17"/>
      <c r="BE871" s="17"/>
      <c r="BF871" s="17"/>
      <c r="BG871" s="31"/>
    </row>
    <row r="872" spans="1:59" ht="18.75">
      <c r="A872" s="26"/>
      <c r="B872" s="45" t="s">
        <v>876</v>
      </c>
      <c r="C872" s="34"/>
      <c r="D872" s="34"/>
      <c r="E872" s="35"/>
      <c r="F872" s="35"/>
      <c r="G872" s="35"/>
      <c r="H872" s="35"/>
      <c r="I872" s="35"/>
      <c r="J872" s="35"/>
      <c r="K872" s="35"/>
      <c r="L872" s="35"/>
      <c r="M872" s="35"/>
      <c r="N872" s="35"/>
      <c r="O872" s="35"/>
      <c r="P872" s="35"/>
      <c r="Q872" s="35"/>
      <c r="R872" s="36"/>
      <c r="S872" s="36"/>
      <c r="T872" s="36"/>
      <c r="U872" s="36"/>
      <c r="V872" s="35"/>
      <c r="W872" s="35"/>
      <c r="X872" s="30"/>
      <c r="AC872" s="16"/>
      <c r="AD872" s="16"/>
      <c r="AE872" s="16"/>
      <c r="AF872" s="16"/>
      <c r="AG872" s="16"/>
      <c r="BD872" s="17"/>
      <c r="BE872" s="17"/>
      <c r="BF872" s="17"/>
    </row>
    <row r="873" spans="1:59" ht="18.75">
      <c r="A873" s="26"/>
      <c r="B873" s="45" t="s">
        <v>853</v>
      </c>
      <c r="C873" s="34"/>
      <c r="D873" s="34"/>
      <c r="E873" s="35"/>
      <c r="F873" s="35"/>
      <c r="G873" s="35"/>
      <c r="H873" s="35"/>
      <c r="I873" s="35"/>
      <c r="J873" s="35"/>
      <c r="K873" s="35"/>
      <c r="L873" s="35"/>
      <c r="M873" s="35"/>
      <c r="N873" s="35"/>
      <c r="O873" s="35"/>
      <c r="P873" s="35"/>
      <c r="Q873" s="35"/>
      <c r="R873" s="36"/>
      <c r="S873" s="36"/>
      <c r="T873" s="36"/>
      <c r="U873" s="36"/>
      <c r="V873" s="35"/>
      <c r="W873" s="35"/>
      <c r="X873" s="30"/>
      <c r="AC873" s="16"/>
      <c r="AD873" s="16"/>
      <c r="AE873" s="16"/>
      <c r="AF873" s="16"/>
      <c r="AG873" s="16"/>
      <c r="BD873" s="17"/>
      <c r="BE873" s="17"/>
      <c r="BF873" s="17"/>
    </row>
    <row r="874" spans="1:59" ht="18.75">
      <c r="B874" s="30"/>
      <c r="BD874" s="17"/>
      <c r="BE874" s="17"/>
      <c r="BF874" s="17"/>
      <c r="BG874" s="31"/>
    </row>
    <row r="875" spans="1:59" ht="15.95" customHeight="1">
      <c r="A875" s="26"/>
      <c r="B875" s="33"/>
      <c r="C875" s="77" t="s">
        <v>298</v>
      </c>
      <c r="D875" s="78" t="s">
        <v>223</v>
      </c>
      <c r="E875" s="78" t="s">
        <v>140</v>
      </c>
      <c r="F875" s="78" t="s">
        <v>55</v>
      </c>
      <c r="G875" s="78" t="s">
        <v>854</v>
      </c>
      <c r="H875" s="78" t="s">
        <v>57</v>
      </c>
      <c r="I875" s="78" t="s">
        <v>58</v>
      </c>
      <c r="J875" s="85" t="s">
        <v>228</v>
      </c>
      <c r="K875" s="78" t="s">
        <v>299</v>
      </c>
      <c r="L875" s="49">
        <v>1</v>
      </c>
      <c r="M875" s="49" t="s">
        <v>61</v>
      </c>
      <c r="N875" s="50" t="s">
        <v>62</v>
      </c>
      <c r="O875" s="50">
        <v>300</v>
      </c>
      <c r="P875" s="51">
        <v>1000</v>
      </c>
      <c r="Q875" s="52" t="s">
        <v>180</v>
      </c>
      <c r="R875" s="53" t="s">
        <v>180</v>
      </c>
      <c r="S875" s="54">
        <v>55</v>
      </c>
      <c r="T875" s="55" t="s">
        <v>300</v>
      </c>
      <c r="U875" s="55" t="s">
        <v>877</v>
      </c>
      <c r="V875" s="79"/>
      <c r="W875" s="79"/>
      <c r="X875" s="82">
        <v>45310</v>
      </c>
      <c r="AC875" s="16"/>
      <c r="AD875" s="16"/>
      <c r="AE875" s="16"/>
      <c r="AF875" s="16"/>
      <c r="AG875" s="16"/>
      <c r="BD875" s="17"/>
      <c r="BE875" s="17"/>
      <c r="BF875" s="17"/>
    </row>
    <row r="876" spans="1:59" ht="18.75">
      <c r="A876" s="26"/>
      <c r="B876" s="33"/>
      <c r="C876" s="77" t="s">
        <v>298</v>
      </c>
      <c r="D876" s="78" t="s">
        <v>223</v>
      </c>
      <c r="E876" s="78" t="s">
        <v>140</v>
      </c>
      <c r="F876" s="78" t="s">
        <v>55</v>
      </c>
      <c r="G876" s="78" t="s">
        <v>854</v>
      </c>
      <c r="H876" s="78" t="s">
        <v>57</v>
      </c>
      <c r="I876" s="78" t="s">
        <v>58</v>
      </c>
      <c r="J876" s="86" t="s">
        <v>228</v>
      </c>
      <c r="K876" s="78" t="s">
        <v>299</v>
      </c>
      <c r="L876" s="49">
        <v>1</v>
      </c>
      <c r="M876" s="49" t="s">
        <v>61</v>
      </c>
      <c r="N876" s="50" t="s">
        <v>66</v>
      </c>
      <c r="O876" s="51">
        <v>1001</v>
      </c>
      <c r="P876" s="51">
        <v>50000</v>
      </c>
      <c r="Q876" s="52" t="s">
        <v>180</v>
      </c>
      <c r="R876" s="53" t="s">
        <v>180</v>
      </c>
      <c r="S876" s="54">
        <v>30.51</v>
      </c>
      <c r="T876" s="55" t="s">
        <v>300</v>
      </c>
      <c r="U876" s="55" t="s">
        <v>877</v>
      </c>
      <c r="V876" s="80"/>
      <c r="W876" s="80"/>
      <c r="X876" s="83">
        <v>45310</v>
      </c>
      <c r="AC876" s="16"/>
      <c r="AD876" s="16"/>
      <c r="AE876" s="16"/>
      <c r="AF876" s="16"/>
      <c r="AG876" s="16"/>
      <c r="BD876" s="17"/>
      <c r="BE876" s="17"/>
      <c r="BF876" s="17"/>
    </row>
    <row r="877" spans="1:59" ht="18.75">
      <c r="A877" s="26"/>
      <c r="B877" s="33"/>
      <c r="C877" s="77" t="s">
        <v>298</v>
      </c>
      <c r="D877" s="78" t="s">
        <v>223</v>
      </c>
      <c r="E877" s="78" t="s">
        <v>140</v>
      </c>
      <c r="F877" s="78" t="s">
        <v>55</v>
      </c>
      <c r="G877" s="78" t="s">
        <v>854</v>
      </c>
      <c r="H877" s="78" t="s">
        <v>57</v>
      </c>
      <c r="I877" s="78" t="s">
        <v>58</v>
      </c>
      <c r="J877" s="86" t="s">
        <v>228</v>
      </c>
      <c r="K877" s="78" t="s">
        <v>299</v>
      </c>
      <c r="L877" s="49">
        <v>1</v>
      </c>
      <c r="M877" s="49" t="s">
        <v>61</v>
      </c>
      <c r="N877" s="50" t="s">
        <v>68</v>
      </c>
      <c r="O877" s="51">
        <v>50001</v>
      </c>
      <c r="P877" s="51">
        <v>100000</v>
      </c>
      <c r="Q877" s="52" t="s">
        <v>180</v>
      </c>
      <c r="R877" s="53" t="s">
        <v>180</v>
      </c>
      <c r="S877" s="54">
        <v>26.78</v>
      </c>
      <c r="T877" s="55" t="s">
        <v>300</v>
      </c>
      <c r="U877" s="55" t="s">
        <v>877</v>
      </c>
      <c r="V877" s="80"/>
      <c r="W877" s="80"/>
      <c r="X877" s="83">
        <v>45310</v>
      </c>
      <c r="AC877" s="16"/>
      <c r="AD877" s="16"/>
      <c r="AE877" s="16"/>
      <c r="AF877" s="16"/>
      <c r="AG877" s="16"/>
      <c r="BD877" s="17"/>
      <c r="BE877" s="17"/>
      <c r="BF877" s="17"/>
    </row>
    <row r="878" spans="1:59" ht="18.75">
      <c r="A878" s="26"/>
      <c r="B878" s="33"/>
      <c r="C878" s="77" t="s">
        <v>298</v>
      </c>
      <c r="D878" s="78" t="s">
        <v>223</v>
      </c>
      <c r="E878" s="78" t="s">
        <v>140</v>
      </c>
      <c r="F878" s="78" t="s">
        <v>55</v>
      </c>
      <c r="G878" s="78" t="s">
        <v>854</v>
      </c>
      <c r="H878" s="78" t="s">
        <v>57</v>
      </c>
      <c r="I878" s="78" t="s">
        <v>58</v>
      </c>
      <c r="J878" s="86" t="s">
        <v>228</v>
      </c>
      <c r="K878" s="78" t="s">
        <v>299</v>
      </c>
      <c r="L878" s="49">
        <v>1</v>
      </c>
      <c r="M878" s="49" t="s">
        <v>61</v>
      </c>
      <c r="N878" s="50" t="s">
        <v>70</v>
      </c>
      <c r="O878" s="51">
        <v>100001</v>
      </c>
      <c r="P878" s="51">
        <v>250000</v>
      </c>
      <c r="Q878" s="52" t="s">
        <v>180</v>
      </c>
      <c r="R878" s="53" t="s">
        <v>180</v>
      </c>
      <c r="S878" s="54">
        <v>23.52</v>
      </c>
      <c r="T878" s="55" t="s">
        <v>300</v>
      </c>
      <c r="U878" s="55" t="s">
        <v>877</v>
      </c>
      <c r="V878" s="80"/>
      <c r="W878" s="80"/>
      <c r="X878" s="83">
        <v>45310</v>
      </c>
      <c r="AC878" s="16"/>
      <c r="AD878" s="16"/>
      <c r="AE878" s="16"/>
      <c r="AF878" s="16"/>
      <c r="AG878" s="16"/>
      <c r="BD878" s="17"/>
      <c r="BE878" s="17"/>
      <c r="BF878" s="17"/>
    </row>
    <row r="879" spans="1:59" ht="18.75">
      <c r="A879" s="26"/>
      <c r="B879" s="33"/>
      <c r="C879" s="77" t="s">
        <v>298</v>
      </c>
      <c r="D879" s="78" t="s">
        <v>223</v>
      </c>
      <c r="E879" s="78" t="s">
        <v>140</v>
      </c>
      <c r="F879" s="78" t="s">
        <v>55</v>
      </c>
      <c r="G879" s="78" t="s">
        <v>854</v>
      </c>
      <c r="H879" s="78" t="s">
        <v>57</v>
      </c>
      <c r="I879" s="78" t="s">
        <v>58</v>
      </c>
      <c r="J879" s="86" t="s">
        <v>228</v>
      </c>
      <c r="K879" s="78" t="s">
        <v>299</v>
      </c>
      <c r="L879" s="49">
        <v>1</v>
      </c>
      <c r="M879" s="49" t="s">
        <v>61</v>
      </c>
      <c r="N879" s="50" t="s">
        <v>72</v>
      </c>
      <c r="O879" s="51">
        <v>250001</v>
      </c>
      <c r="P879" s="51">
        <v>500000</v>
      </c>
      <c r="Q879" s="52" t="s">
        <v>180</v>
      </c>
      <c r="R879" s="53" t="s">
        <v>180</v>
      </c>
      <c r="S879" s="54">
        <v>20.66</v>
      </c>
      <c r="T879" s="55" t="s">
        <v>300</v>
      </c>
      <c r="U879" s="55" t="s">
        <v>877</v>
      </c>
      <c r="V879" s="80"/>
      <c r="W879" s="80"/>
      <c r="X879" s="83">
        <v>45310</v>
      </c>
      <c r="AC879" s="16"/>
      <c r="AD879" s="16"/>
      <c r="AE879" s="16"/>
      <c r="AF879" s="16"/>
      <c r="AG879" s="16"/>
      <c r="BD879" s="17"/>
      <c r="BE879" s="17"/>
      <c r="BF879" s="17"/>
    </row>
    <row r="880" spans="1:59" ht="18.75">
      <c r="A880" s="26"/>
      <c r="B880" s="33"/>
      <c r="C880" s="77" t="s">
        <v>298</v>
      </c>
      <c r="D880" s="78" t="s">
        <v>223</v>
      </c>
      <c r="E880" s="78" t="s">
        <v>140</v>
      </c>
      <c r="F880" s="78" t="s">
        <v>55</v>
      </c>
      <c r="G880" s="78" t="s">
        <v>854</v>
      </c>
      <c r="H880" s="78" t="s">
        <v>57</v>
      </c>
      <c r="I880" s="78" t="s">
        <v>58</v>
      </c>
      <c r="J880" s="86" t="s">
        <v>228</v>
      </c>
      <c r="K880" s="78" t="s">
        <v>299</v>
      </c>
      <c r="L880" s="49">
        <v>1</v>
      </c>
      <c r="M880" s="49" t="s">
        <v>61</v>
      </c>
      <c r="N880" s="50" t="s">
        <v>74</v>
      </c>
      <c r="O880" s="51">
        <v>500001</v>
      </c>
      <c r="P880" s="51">
        <v>750000</v>
      </c>
      <c r="Q880" s="52" t="s">
        <v>180</v>
      </c>
      <c r="R880" s="53" t="s">
        <v>180</v>
      </c>
      <c r="S880" s="54">
        <v>18.13</v>
      </c>
      <c r="T880" s="55" t="s">
        <v>300</v>
      </c>
      <c r="U880" s="55" t="s">
        <v>877</v>
      </c>
      <c r="V880" s="80"/>
      <c r="W880" s="80"/>
      <c r="X880" s="83">
        <v>45310</v>
      </c>
      <c r="AC880" s="16"/>
      <c r="AD880" s="16"/>
      <c r="AE880" s="16"/>
      <c r="AF880" s="16"/>
      <c r="AG880" s="16"/>
      <c r="BD880" s="17"/>
      <c r="BE880" s="17"/>
      <c r="BF880" s="17"/>
    </row>
    <row r="881" spans="1:59" ht="18.75">
      <c r="A881" s="26"/>
      <c r="B881" s="33"/>
      <c r="C881" s="77" t="s">
        <v>298</v>
      </c>
      <c r="D881" s="78" t="s">
        <v>223</v>
      </c>
      <c r="E881" s="78" t="s">
        <v>140</v>
      </c>
      <c r="F881" s="78" t="s">
        <v>55</v>
      </c>
      <c r="G881" s="78" t="s">
        <v>854</v>
      </c>
      <c r="H881" s="78" t="s">
        <v>57</v>
      </c>
      <c r="I881" s="78" t="s">
        <v>58</v>
      </c>
      <c r="J881" s="86" t="s">
        <v>228</v>
      </c>
      <c r="K881" s="78" t="s">
        <v>299</v>
      </c>
      <c r="L881" s="49">
        <v>1</v>
      </c>
      <c r="M881" s="49" t="s">
        <v>61</v>
      </c>
      <c r="N881" s="50" t="s">
        <v>76</v>
      </c>
      <c r="O881" s="51">
        <v>750001</v>
      </c>
      <c r="P881" s="51">
        <v>9999999999</v>
      </c>
      <c r="Q881" s="52" t="s">
        <v>180</v>
      </c>
      <c r="R881" s="53" t="s">
        <v>180</v>
      </c>
      <c r="S881" s="54">
        <v>15.92</v>
      </c>
      <c r="T881" s="55" t="s">
        <v>300</v>
      </c>
      <c r="U881" s="55" t="s">
        <v>877</v>
      </c>
      <c r="V881" s="81"/>
      <c r="W881" s="81"/>
      <c r="X881" s="84">
        <v>45310</v>
      </c>
      <c r="AC881" s="16"/>
      <c r="AD881" s="16"/>
      <c r="AE881" s="16"/>
      <c r="AF881" s="16"/>
      <c r="AG881" s="16"/>
      <c r="BD881" s="17"/>
      <c r="BE881" s="17"/>
      <c r="BF881" s="17"/>
    </row>
    <row r="882" spans="1:59" ht="18.75">
      <c r="B882" s="30"/>
      <c r="BD882" s="17"/>
      <c r="BE882" s="17"/>
      <c r="BF882" s="17"/>
      <c r="BG882" s="31"/>
    </row>
    <row r="883" spans="1:59" ht="20.25">
      <c r="A883" s="26"/>
      <c r="B883" s="41" t="s">
        <v>878</v>
      </c>
      <c r="C883" s="35"/>
      <c r="D883" s="42"/>
      <c r="E883" s="42"/>
      <c r="F883" s="42"/>
      <c r="G883" s="42"/>
      <c r="H883" s="42"/>
      <c r="I883" s="42"/>
      <c r="J883" s="43"/>
      <c r="K883" s="42"/>
      <c r="L883" s="42"/>
      <c r="M883" s="42"/>
      <c r="N883" s="42"/>
      <c r="O883" s="42"/>
      <c r="P883" s="42"/>
      <c r="Q883" s="42"/>
      <c r="R883" s="44"/>
      <c r="S883" s="44"/>
      <c r="T883" s="44"/>
      <c r="U883" s="36"/>
      <c r="V883" s="35"/>
      <c r="W883" s="35"/>
      <c r="X883" s="30"/>
      <c r="AC883" s="16"/>
      <c r="AD883" s="16"/>
      <c r="AE883" s="16"/>
      <c r="AF883" s="16"/>
      <c r="AG883" s="16"/>
      <c r="BD883" s="17"/>
      <c r="BE883" s="17"/>
      <c r="BF883" s="17"/>
      <c r="BG883" s="31"/>
    </row>
    <row r="884" spans="1:59" ht="18.75">
      <c r="A884" s="26"/>
      <c r="B884" s="45" t="s">
        <v>879</v>
      </c>
      <c r="C884" s="34"/>
      <c r="D884" s="34"/>
      <c r="E884" s="35"/>
      <c r="F884" s="35"/>
      <c r="G884" s="35"/>
      <c r="H884" s="35"/>
      <c r="I884" s="35"/>
      <c r="J884" s="35"/>
      <c r="K884" s="35"/>
      <c r="L884" s="35"/>
      <c r="M884" s="35"/>
      <c r="N884" s="35"/>
      <c r="O884" s="35"/>
      <c r="P884" s="35"/>
      <c r="Q884" s="35"/>
      <c r="R884" s="36"/>
      <c r="S884" s="36"/>
      <c r="T884" s="36"/>
      <c r="U884" s="36"/>
      <c r="V884" s="35"/>
      <c r="W884" s="35"/>
      <c r="X884" s="30"/>
      <c r="AC884" s="16"/>
      <c r="AD884" s="16"/>
      <c r="AE884" s="16"/>
      <c r="AF884" s="16"/>
      <c r="AG884" s="16"/>
      <c r="BD884" s="17"/>
      <c r="BE884" s="17"/>
      <c r="BF884" s="17"/>
    </row>
    <row r="885" spans="1:59" ht="18.75">
      <c r="A885" s="26"/>
      <c r="B885" s="45" t="s">
        <v>853</v>
      </c>
      <c r="C885" s="34"/>
      <c r="D885" s="34"/>
      <c r="E885" s="35"/>
      <c r="F885" s="35"/>
      <c r="G885" s="35"/>
      <c r="H885" s="35"/>
      <c r="I885" s="35"/>
      <c r="J885" s="35"/>
      <c r="K885" s="35"/>
      <c r="L885" s="35"/>
      <c r="M885" s="35"/>
      <c r="N885" s="35"/>
      <c r="O885" s="35"/>
      <c r="P885" s="35"/>
      <c r="Q885" s="35"/>
      <c r="R885" s="36"/>
      <c r="S885" s="36"/>
      <c r="T885" s="36"/>
      <c r="U885" s="36"/>
      <c r="V885" s="35"/>
      <c r="W885" s="35"/>
      <c r="X885" s="30"/>
      <c r="AC885" s="16"/>
      <c r="AD885" s="16"/>
      <c r="AE885" s="16"/>
      <c r="AF885" s="16"/>
      <c r="AG885" s="16"/>
      <c r="BD885" s="17"/>
      <c r="BE885" s="17"/>
      <c r="BF885" s="17"/>
    </row>
    <row r="886" spans="1:59" ht="18.75">
      <c r="B886" s="30"/>
      <c r="BD886" s="17"/>
      <c r="BE886" s="17"/>
      <c r="BF886" s="17"/>
      <c r="BG886" s="31"/>
    </row>
    <row r="887" spans="1:59" ht="15.95" customHeight="1">
      <c r="A887" s="26"/>
      <c r="B887" s="33"/>
      <c r="C887" s="77" t="s">
        <v>628</v>
      </c>
      <c r="D887" s="78" t="s">
        <v>559</v>
      </c>
      <c r="E887" s="78" t="s">
        <v>559</v>
      </c>
      <c r="F887" s="78" t="s">
        <v>55</v>
      </c>
      <c r="G887" s="78" t="s">
        <v>854</v>
      </c>
      <c r="H887" s="78" t="s">
        <v>57</v>
      </c>
      <c r="I887" s="78" t="s">
        <v>58</v>
      </c>
      <c r="J887" s="85" t="s">
        <v>286</v>
      </c>
      <c r="K887" s="78" t="s">
        <v>60</v>
      </c>
      <c r="L887" s="49">
        <v>1</v>
      </c>
      <c r="M887" s="49" t="s">
        <v>61</v>
      </c>
      <c r="N887" s="50" t="s">
        <v>62</v>
      </c>
      <c r="O887" s="50">
        <v>300</v>
      </c>
      <c r="P887" s="51">
        <v>1000</v>
      </c>
      <c r="Q887" s="52" t="s">
        <v>180</v>
      </c>
      <c r="R887" s="53" t="s">
        <v>180</v>
      </c>
      <c r="S887" s="54">
        <v>41.25</v>
      </c>
      <c r="T887" s="55" t="s">
        <v>627</v>
      </c>
      <c r="U887" s="55" t="s">
        <v>880</v>
      </c>
      <c r="V887" s="79"/>
      <c r="W887" s="79"/>
      <c r="X887" s="82"/>
      <c r="AC887" s="16"/>
      <c r="AD887" s="16"/>
      <c r="AE887" s="16"/>
      <c r="AF887" s="16"/>
      <c r="AG887" s="16"/>
      <c r="BD887" s="17"/>
      <c r="BE887" s="17"/>
      <c r="BF887" s="17"/>
    </row>
    <row r="888" spans="1:59" ht="18.75">
      <c r="A888" s="26"/>
      <c r="B888" s="33"/>
      <c r="C888" s="77" t="s">
        <v>628</v>
      </c>
      <c r="D888" s="78" t="s">
        <v>559</v>
      </c>
      <c r="E888" s="78" t="s">
        <v>559</v>
      </c>
      <c r="F888" s="78" t="s">
        <v>55</v>
      </c>
      <c r="G888" s="78" t="s">
        <v>854</v>
      </c>
      <c r="H888" s="78" t="s">
        <v>57</v>
      </c>
      <c r="I888" s="78" t="s">
        <v>58</v>
      </c>
      <c r="J888" s="86" t="s">
        <v>286</v>
      </c>
      <c r="K888" s="78" t="s">
        <v>60</v>
      </c>
      <c r="L888" s="49">
        <v>1</v>
      </c>
      <c r="M888" s="49" t="s">
        <v>61</v>
      </c>
      <c r="N888" s="50" t="s">
        <v>66</v>
      </c>
      <c r="O888" s="51">
        <v>1001</v>
      </c>
      <c r="P888" s="51">
        <v>50000</v>
      </c>
      <c r="Q888" s="52" t="s">
        <v>180</v>
      </c>
      <c r="R888" s="53" t="s">
        <v>180</v>
      </c>
      <c r="S888" s="54">
        <v>22.5</v>
      </c>
      <c r="T888" s="55" t="s">
        <v>627</v>
      </c>
      <c r="U888" s="55" t="s">
        <v>880</v>
      </c>
      <c r="V888" s="80"/>
      <c r="W888" s="80"/>
      <c r="X888" s="83"/>
      <c r="AC888" s="16"/>
      <c r="AD888" s="16"/>
      <c r="AE888" s="16"/>
      <c r="AF888" s="16"/>
      <c r="AG888" s="16"/>
      <c r="BD888" s="17"/>
      <c r="BE888" s="17"/>
      <c r="BF888" s="17"/>
    </row>
    <row r="889" spans="1:59" ht="18.75">
      <c r="A889" s="26"/>
      <c r="B889" s="33"/>
      <c r="C889" s="77" t="s">
        <v>628</v>
      </c>
      <c r="D889" s="78" t="s">
        <v>559</v>
      </c>
      <c r="E889" s="78" t="s">
        <v>559</v>
      </c>
      <c r="F889" s="78" t="s">
        <v>55</v>
      </c>
      <c r="G889" s="78" t="s">
        <v>854</v>
      </c>
      <c r="H889" s="78" t="s">
        <v>57</v>
      </c>
      <c r="I889" s="78" t="s">
        <v>58</v>
      </c>
      <c r="J889" s="86" t="s">
        <v>286</v>
      </c>
      <c r="K889" s="78" t="s">
        <v>60</v>
      </c>
      <c r="L889" s="49">
        <v>1</v>
      </c>
      <c r="M889" s="49" t="s">
        <v>61</v>
      </c>
      <c r="N889" s="50" t="s">
        <v>68</v>
      </c>
      <c r="O889" s="51">
        <v>50001</v>
      </c>
      <c r="P889" s="51">
        <v>100000</v>
      </c>
      <c r="Q889" s="52" t="s">
        <v>180</v>
      </c>
      <c r="R889" s="53" t="s">
        <v>180</v>
      </c>
      <c r="S889" s="54">
        <v>19.75</v>
      </c>
      <c r="T889" s="55" t="s">
        <v>627</v>
      </c>
      <c r="U889" s="55" t="s">
        <v>880</v>
      </c>
      <c r="V889" s="80"/>
      <c r="W889" s="80"/>
      <c r="X889" s="83"/>
      <c r="AC889" s="16"/>
      <c r="AD889" s="16"/>
      <c r="AE889" s="16"/>
      <c r="AF889" s="16"/>
      <c r="AG889" s="16"/>
      <c r="BD889" s="17"/>
      <c r="BE889" s="17"/>
      <c r="BF889" s="17"/>
    </row>
    <row r="890" spans="1:59" ht="18.75">
      <c r="A890" s="26"/>
      <c r="B890" s="33"/>
      <c r="C890" s="77" t="s">
        <v>628</v>
      </c>
      <c r="D890" s="78" t="s">
        <v>559</v>
      </c>
      <c r="E890" s="78" t="s">
        <v>559</v>
      </c>
      <c r="F890" s="78" t="s">
        <v>55</v>
      </c>
      <c r="G890" s="78" t="s">
        <v>854</v>
      </c>
      <c r="H890" s="78" t="s">
        <v>57</v>
      </c>
      <c r="I890" s="78" t="s">
        <v>58</v>
      </c>
      <c r="J890" s="86" t="s">
        <v>286</v>
      </c>
      <c r="K890" s="78" t="s">
        <v>60</v>
      </c>
      <c r="L890" s="49">
        <v>1</v>
      </c>
      <c r="M890" s="49" t="s">
        <v>61</v>
      </c>
      <c r="N890" s="50" t="s">
        <v>70</v>
      </c>
      <c r="O890" s="51">
        <v>100001</v>
      </c>
      <c r="P890" s="51">
        <v>250000</v>
      </c>
      <c r="Q890" s="52" t="s">
        <v>180</v>
      </c>
      <c r="R890" s="53" t="s">
        <v>180</v>
      </c>
      <c r="S890" s="54">
        <v>17.350000000000001</v>
      </c>
      <c r="T890" s="55" t="s">
        <v>627</v>
      </c>
      <c r="U890" s="55" t="s">
        <v>880</v>
      </c>
      <c r="V890" s="80"/>
      <c r="W890" s="80"/>
      <c r="X890" s="83"/>
      <c r="AC890" s="16"/>
      <c r="AD890" s="16"/>
      <c r="AE890" s="16"/>
      <c r="AF890" s="16"/>
      <c r="AG890" s="16"/>
      <c r="BD890" s="17"/>
      <c r="BE890" s="17"/>
      <c r="BF890" s="17"/>
    </row>
    <row r="891" spans="1:59" ht="18.75">
      <c r="A891" s="26"/>
      <c r="B891" s="33"/>
      <c r="C891" s="77" t="s">
        <v>628</v>
      </c>
      <c r="D891" s="78" t="s">
        <v>559</v>
      </c>
      <c r="E891" s="78" t="s">
        <v>559</v>
      </c>
      <c r="F891" s="78" t="s">
        <v>55</v>
      </c>
      <c r="G891" s="78" t="s">
        <v>854</v>
      </c>
      <c r="H891" s="78" t="s">
        <v>57</v>
      </c>
      <c r="I891" s="78" t="s">
        <v>58</v>
      </c>
      <c r="J891" s="86" t="s">
        <v>286</v>
      </c>
      <c r="K891" s="78" t="s">
        <v>60</v>
      </c>
      <c r="L891" s="49">
        <v>1</v>
      </c>
      <c r="M891" s="49" t="s">
        <v>61</v>
      </c>
      <c r="N891" s="50" t="s">
        <v>72</v>
      </c>
      <c r="O891" s="51">
        <v>250001</v>
      </c>
      <c r="P891" s="51">
        <v>500000</v>
      </c>
      <c r="Q891" s="52" t="s">
        <v>180</v>
      </c>
      <c r="R891" s="53" t="s">
        <v>180</v>
      </c>
      <c r="S891" s="54">
        <v>15.23</v>
      </c>
      <c r="T891" s="55" t="s">
        <v>627</v>
      </c>
      <c r="U891" s="55" t="s">
        <v>880</v>
      </c>
      <c r="V891" s="80"/>
      <c r="W891" s="80"/>
      <c r="X891" s="83"/>
      <c r="AC891" s="16"/>
      <c r="AD891" s="16"/>
      <c r="AE891" s="16"/>
      <c r="AF891" s="16"/>
      <c r="AG891" s="16"/>
      <c r="BD891" s="17"/>
      <c r="BE891" s="17"/>
      <c r="BF891" s="17"/>
    </row>
    <row r="892" spans="1:59" ht="18.75">
      <c r="A892" s="26"/>
      <c r="B892" s="33"/>
      <c r="C892" s="77" t="s">
        <v>628</v>
      </c>
      <c r="D892" s="78" t="s">
        <v>559</v>
      </c>
      <c r="E892" s="78" t="s">
        <v>559</v>
      </c>
      <c r="F892" s="78" t="s">
        <v>55</v>
      </c>
      <c r="G892" s="78" t="s">
        <v>854</v>
      </c>
      <c r="H892" s="78" t="s">
        <v>57</v>
      </c>
      <c r="I892" s="78" t="s">
        <v>58</v>
      </c>
      <c r="J892" s="86" t="s">
        <v>286</v>
      </c>
      <c r="K892" s="78" t="s">
        <v>60</v>
      </c>
      <c r="L892" s="49">
        <v>1</v>
      </c>
      <c r="M892" s="49" t="s">
        <v>61</v>
      </c>
      <c r="N892" s="50" t="s">
        <v>74</v>
      </c>
      <c r="O892" s="51">
        <v>500001</v>
      </c>
      <c r="P892" s="51">
        <v>750000</v>
      </c>
      <c r="Q892" s="52" t="s">
        <v>180</v>
      </c>
      <c r="R892" s="53" t="s">
        <v>180</v>
      </c>
      <c r="S892" s="54">
        <v>13.37</v>
      </c>
      <c r="T892" s="55" t="s">
        <v>627</v>
      </c>
      <c r="U892" s="55" t="s">
        <v>880</v>
      </c>
      <c r="V892" s="80"/>
      <c r="W892" s="80"/>
      <c r="X892" s="83"/>
      <c r="AC892" s="16"/>
      <c r="AD892" s="16"/>
      <c r="AE892" s="16"/>
      <c r="AF892" s="16"/>
      <c r="AG892" s="16"/>
      <c r="BD892" s="17"/>
      <c r="BE892" s="17"/>
      <c r="BF892" s="17"/>
    </row>
    <row r="893" spans="1:59" ht="18.75">
      <c r="A893" s="26"/>
      <c r="B893" s="33"/>
      <c r="C893" s="77" t="s">
        <v>628</v>
      </c>
      <c r="D893" s="78" t="s">
        <v>559</v>
      </c>
      <c r="E893" s="78" t="s">
        <v>559</v>
      </c>
      <c r="F893" s="78" t="s">
        <v>55</v>
      </c>
      <c r="G893" s="78" t="s">
        <v>854</v>
      </c>
      <c r="H893" s="78" t="s">
        <v>57</v>
      </c>
      <c r="I893" s="78" t="s">
        <v>58</v>
      </c>
      <c r="J893" s="86" t="s">
        <v>286</v>
      </c>
      <c r="K893" s="78" t="s">
        <v>60</v>
      </c>
      <c r="L893" s="49">
        <v>1</v>
      </c>
      <c r="M893" s="49" t="s">
        <v>61</v>
      </c>
      <c r="N893" s="50" t="s">
        <v>76</v>
      </c>
      <c r="O893" s="51">
        <v>750001</v>
      </c>
      <c r="P893" s="51">
        <v>9999999999</v>
      </c>
      <c r="Q893" s="52" t="s">
        <v>180</v>
      </c>
      <c r="R893" s="53" t="s">
        <v>180</v>
      </c>
      <c r="S893" s="54">
        <v>11.74</v>
      </c>
      <c r="T893" s="55" t="s">
        <v>627</v>
      </c>
      <c r="U893" s="55" t="s">
        <v>880</v>
      </c>
      <c r="V893" s="81"/>
      <c r="W893" s="81"/>
      <c r="X893" s="84"/>
      <c r="AC893" s="16"/>
      <c r="AD893" s="16"/>
      <c r="AE893" s="16"/>
      <c r="AF893" s="16"/>
      <c r="AG893" s="16"/>
      <c r="BD893" s="17"/>
      <c r="BE893" s="17"/>
      <c r="BF893" s="17"/>
    </row>
    <row r="894" spans="1:59" ht="18.75">
      <c r="B894" s="30"/>
      <c r="BD894" s="17"/>
      <c r="BE894" s="17"/>
      <c r="BF894" s="17"/>
      <c r="BG894" s="31"/>
    </row>
    <row r="895" spans="1:59" ht="20.25">
      <c r="A895" s="26"/>
      <c r="B895" s="41" t="s">
        <v>881</v>
      </c>
      <c r="C895" s="35"/>
      <c r="D895" s="42"/>
      <c r="E895" s="42"/>
      <c r="F895" s="42"/>
      <c r="G895" s="42"/>
      <c r="H895" s="42"/>
      <c r="I895" s="42"/>
      <c r="J895" s="43"/>
      <c r="K895" s="42"/>
      <c r="L895" s="42"/>
      <c r="M895" s="42"/>
      <c r="N895" s="42"/>
      <c r="O895" s="42"/>
      <c r="P895" s="42"/>
      <c r="Q895" s="42"/>
      <c r="R895" s="44"/>
      <c r="S895" s="44"/>
      <c r="T895" s="44"/>
      <c r="U895" s="36"/>
      <c r="V895" s="35"/>
      <c r="W895" s="35"/>
      <c r="X895" s="30"/>
      <c r="AC895" s="16"/>
      <c r="AD895" s="16"/>
      <c r="AE895" s="16"/>
      <c r="AF895" s="16"/>
      <c r="AG895" s="16"/>
      <c r="BD895" s="17"/>
      <c r="BE895" s="17"/>
      <c r="BF895" s="17"/>
      <c r="BG895" s="31"/>
    </row>
    <row r="896" spans="1:59" ht="18.75">
      <c r="A896" s="26"/>
      <c r="B896" s="45" t="s">
        <v>882</v>
      </c>
      <c r="C896" s="34"/>
      <c r="D896" s="34"/>
      <c r="E896" s="35"/>
      <c r="F896" s="35"/>
      <c r="G896" s="35"/>
      <c r="H896" s="35"/>
      <c r="I896" s="35"/>
      <c r="J896" s="35"/>
      <c r="K896" s="35"/>
      <c r="L896" s="35"/>
      <c r="M896" s="35"/>
      <c r="N896" s="35"/>
      <c r="O896" s="35"/>
      <c r="P896" s="35"/>
      <c r="Q896" s="35"/>
      <c r="R896" s="36"/>
      <c r="S896" s="36"/>
      <c r="T896" s="36"/>
      <c r="U896" s="36"/>
      <c r="V896" s="35"/>
      <c r="W896" s="35"/>
      <c r="X896" s="30"/>
      <c r="AC896" s="16"/>
      <c r="AD896" s="16"/>
      <c r="AE896" s="16"/>
      <c r="AF896" s="16"/>
      <c r="AG896" s="16"/>
      <c r="BD896" s="17"/>
      <c r="BE896" s="17"/>
      <c r="BF896" s="17"/>
    </row>
    <row r="897" spans="1:59" ht="18.75">
      <c r="A897" s="26"/>
      <c r="B897" s="45" t="s">
        <v>883</v>
      </c>
      <c r="C897" s="34"/>
      <c r="D897" s="34"/>
      <c r="E897" s="35"/>
      <c r="F897" s="35"/>
      <c r="G897" s="35"/>
      <c r="H897" s="35"/>
      <c r="I897" s="35"/>
      <c r="J897" s="35"/>
      <c r="K897" s="35"/>
      <c r="L897" s="35"/>
      <c r="M897" s="35"/>
      <c r="N897" s="35"/>
      <c r="O897" s="35"/>
      <c r="P897" s="35"/>
      <c r="Q897" s="35"/>
      <c r="R897" s="36"/>
      <c r="S897" s="36"/>
      <c r="T897" s="36"/>
      <c r="U897" s="36"/>
      <c r="V897" s="35"/>
      <c r="W897" s="35"/>
      <c r="X897" s="30"/>
      <c r="AC897" s="16"/>
      <c r="AD897" s="16"/>
      <c r="AE897" s="16"/>
      <c r="AF897" s="16"/>
      <c r="AG897" s="16"/>
      <c r="BD897" s="17"/>
      <c r="BE897" s="17"/>
      <c r="BF897" s="17"/>
    </row>
    <row r="898" spans="1:59" ht="18.75">
      <c r="B898" s="30"/>
      <c r="BD898" s="17"/>
      <c r="BE898" s="17"/>
      <c r="BF898" s="17"/>
      <c r="BG898" s="31"/>
    </row>
    <row r="899" spans="1:59" ht="15.95" customHeight="1">
      <c r="A899" s="26"/>
      <c r="B899" s="33"/>
      <c r="C899" s="77" t="s">
        <v>54</v>
      </c>
      <c r="D899" s="78" t="s">
        <v>51</v>
      </c>
      <c r="E899" s="78" t="s">
        <v>50</v>
      </c>
      <c r="F899" s="78" t="s">
        <v>55</v>
      </c>
      <c r="G899" s="78" t="s">
        <v>854</v>
      </c>
      <c r="H899" s="78" t="s">
        <v>57</v>
      </c>
      <c r="I899" s="78" t="s">
        <v>58</v>
      </c>
      <c r="J899" s="85" t="s">
        <v>59</v>
      </c>
      <c r="K899" s="78" t="s">
        <v>60</v>
      </c>
      <c r="L899" s="49">
        <v>1</v>
      </c>
      <c r="M899" s="49" t="s">
        <v>61</v>
      </c>
      <c r="N899" s="50" t="s">
        <v>62</v>
      </c>
      <c r="O899" s="50">
        <v>65</v>
      </c>
      <c r="P899" s="51">
        <v>1000</v>
      </c>
      <c r="Q899" s="52" t="s">
        <v>180</v>
      </c>
      <c r="R899" s="53" t="s">
        <v>180</v>
      </c>
      <c r="S899" s="54">
        <v>28</v>
      </c>
      <c r="T899" s="55" t="s">
        <v>64</v>
      </c>
      <c r="U899" s="55" t="s">
        <v>884</v>
      </c>
      <c r="V899" s="79"/>
      <c r="W899" s="79"/>
      <c r="X899" s="82"/>
      <c r="AC899" s="16"/>
      <c r="AD899" s="16"/>
      <c r="AE899" s="16"/>
      <c r="AF899" s="16"/>
      <c r="AG899" s="16"/>
      <c r="BD899" s="17"/>
      <c r="BE899" s="17"/>
      <c r="BF899" s="17"/>
    </row>
    <row r="900" spans="1:59" ht="18.75">
      <c r="A900" s="26"/>
      <c r="B900" s="33"/>
      <c r="C900" s="77" t="s">
        <v>54</v>
      </c>
      <c r="D900" s="78" t="s">
        <v>51</v>
      </c>
      <c r="E900" s="78" t="s">
        <v>50</v>
      </c>
      <c r="F900" s="78" t="s">
        <v>55</v>
      </c>
      <c r="G900" s="78" t="s">
        <v>854</v>
      </c>
      <c r="H900" s="78" t="s">
        <v>57</v>
      </c>
      <c r="I900" s="78" t="s">
        <v>58</v>
      </c>
      <c r="J900" s="86" t="s">
        <v>59</v>
      </c>
      <c r="K900" s="78" t="s">
        <v>60</v>
      </c>
      <c r="L900" s="49">
        <v>1</v>
      </c>
      <c r="M900" s="49" t="s">
        <v>61</v>
      </c>
      <c r="N900" s="50" t="s">
        <v>66</v>
      </c>
      <c r="O900" s="51">
        <v>1001</v>
      </c>
      <c r="P900" s="51">
        <v>50000</v>
      </c>
      <c r="Q900" s="52" t="s">
        <v>180</v>
      </c>
      <c r="R900" s="53" t="s">
        <v>180</v>
      </c>
      <c r="S900" s="54">
        <v>15.26</v>
      </c>
      <c r="T900" s="55" t="s">
        <v>64</v>
      </c>
      <c r="U900" s="55" t="s">
        <v>884</v>
      </c>
      <c r="V900" s="80"/>
      <c r="W900" s="80"/>
      <c r="X900" s="83"/>
      <c r="AC900" s="16"/>
      <c r="AD900" s="16"/>
      <c r="AE900" s="16"/>
      <c r="AF900" s="16"/>
      <c r="AG900" s="16"/>
      <c r="BD900" s="17"/>
      <c r="BE900" s="17"/>
      <c r="BF900" s="17"/>
    </row>
    <row r="901" spans="1:59" ht="18.75">
      <c r="A901" s="26"/>
      <c r="B901" s="33"/>
      <c r="C901" s="77" t="s">
        <v>54</v>
      </c>
      <c r="D901" s="78" t="s">
        <v>51</v>
      </c>
      <c r="E901" s="78" t="s">
        <v>50</v>
      </c>
      <c r="F901" s="78" t="s">
        <v>55</v>
      </c>
      <c r="G901" s="78" t="s">
        <v>854</v>
      </c>
      <c r="H901" s="78" t="s">
        <v>57</v>
      </c>
      <c r="I901" s="78" t="s">
        <v>58</v>
      </c>
      <c r="J901" s="86" t="s">
        <v>59</v>
      </c>
      <c r="K901" s="78" t="s">
        <v>60</v>
      </c>
      <c r="L901" s="49">
        <v>1</v>
      </c>
      <c r="M901" s="49" t="s">
        <v>61</v>
      </c>
      <c r="N901" s="50" t="s">
        <v>68</v>
      </c>
      <c r="O901" s="51">
        <v>50001</v>
      </c>
      <c r="P901" s="51">
        <v>100000</v>
      </c>
      <c r="Q901" s="52" t="s">
        <v>180</v>
      </c>
      <c r="R901" s="53" t="s">
        <v>180</v>
      </c>
      <c r="S901" s="54">
        <v>13.29</v>
      </c>
      <c r="T901" s="55" t="s">
        <v>64</v>
      </c>
      <c r="U901" s="55" t="s">
        <v>884</v>
      </c>
      <c r="V901" s="80"/>
      <c r="W901" s="80"/>
      <c r="X901" s="83"/>
      <c r="AC901" s="16"/>
      <c r="AD901" s="16"/>
      <c r="AE901" s="16"/>
      <c r="AF901" s="16"/>
      <c r="AG901" s="16"/>
      <c r="BD901" s="17"/>
      <c r="BE901" s="17"/>
      <c r="BF901" s="17"/>
    </row>
    <row r="902" spans="1:59" ht="18.75">
      <c r="A902" s="26"/>
      <c r="B902" s="33"/>
      <c r="C902" s="77" t="s">
        <v>54</v>
      </c>
      <c r="D902" s="78" t="s">
        <v>51</v>
      </c>
      <c r="E902" s="78" t="s">
        <v>50</v>
      </c>
      <c r="F902" s="78" t="s">
        <v>55</v>
      </c>
      <c r="G902" s="78" t="s">
        <v>854</v>
      </c>
      <c r="H902" s="78" t="s">
        <v>57</v>
      </c>
      <c r="I902" s="78" t="s">
        <v>58</v>
      </c>
      <c r="J902" s="86" t="s">
        <v>59</v>
      </c>
      <c r="K902" s="78" t="s">
        <v>60</v>
      </c>
      <c r="L902" s="49">
        <v>1</v>
      </c>
      <c r="M902" s="49" t="s">
        <v>61</v>
      </c>
      <c r="N902" s="50" t="s">
        <v>70</v>
      </c>
      <c r="O902" s="51">
        <v>100001</v>
      </c>
      <c r="P902" s="51">
        <v>250000</v>
      </c>
      <c r="Q902" s="52" t="s">
        <v>180</v>
      </c>
      <c r="R902" s="53" t="s">
        <v>180</v>
      </c>
      <c r="S902" s="54">
        <v>11.76</v>
      </c>
      <c r="T902" s="55" t="s">
        <v>64</v>
      </c>
      <c r="U902" s="55" t="s">
        <v>884</v>
      </c>
      <c r="V902" s="80"/>
      <c r="W902" s="80"/>
      <c r="X902" s="83"/>
      <c r="AC902" s="16"/>
      <c r="AD902" s="16"/>
      <c r="AE902" s="16"/>
      <c r="AF902" s="16"/>
      <c r="AG902" s="16"/>
      <c r="BD902" s="17"/>
      <c r="BE902" s="17"/>
      <c r="BF902" s="17"/>
    </row>
    <row r="903" spans="1:59" ht="18.75">
      <c r="A903" s="26"/>
      <c r="B903" s="33"/>
      <c r="C903" s="77" t="s">
        <v>54</v>
      </c>
      <c r="D903" s="78" t="s">
        <v>51</v>
      </c>
      <c r="E903" s="78" t="s">
        <v>50</v>
      </c>
      <c r="F903" s="78" t="s">
        <v>55</v>
      </c>
      <c r="G903" s="78" t="s">
        <v>854</v>
      </c>
      <c r="H903" s="78" t="s">
        <v>57</v>
      </c>
      <c r="I903" s="78" t="s">
        <v>58</v>
      </c>
      <c r="J903" s="86" t="s">
        <v>59</v>
      </c>
      <c r="K903" s="78" t="s">
        <v>60</v>
      </c>
      <c r="L903" s="49">
        <v>1</v>
      </c>
      <c r="M903" s="49" t="s">
        <v>61</v>
      </c>
      <c r="N903" s="50" t="s">
        <v>72</v>
      </c>
      <c r="O903" s="51">
        <v>250001</v>
      </c>
      <c r="P903" s="51">
        <v>500000</v>
      </c>
      <c r="Q903" s="52" t="s">
        <v>180</v>
      </c>
      <c r="R903" s="53" t="s">
        <v>180</v>
      </c>
      <c r="S903" s="54">
        <v>10.33</v>
      </c>
      <c r="T903" s="55" t="s">
        <v>64</v>
      </c>
      <c r="U903" s="55" t="s">
        <v>884</v>
      </c>
      <c r="V903" s="80"/>
      <c r="W903" s="80"/>
      <c r="X903" s="83"/>
      <c r="AC903" s="16"/>
      <c r="AD903" s="16"/>
      <c r="AE903" s="16"/>
      <c r="AF903" s="16"/>
      <c r="AG903" s="16"/>
      <c r="BD903" s="17"/>
      <c r="BE903" s="17"/>
      <c r="BF903" s="17"/>
    </row>
    <row r="904" spans="1:59" ht="18.75">
      <c r="A904" s="26"/>
      <c r="B904" s="33"/>
      <c r="C904" s="77" t="s">
        <v>54</v>
      </c>
      <c r="D904" s="78" t="s">
        <v>51</v>
      </c>
      <c r="E904" s="78" t="s">
        <v>50</v>
      </c>
      <c r="F904" s="78" t="s">
        <v>55</v>
      </c>
      <c r="G904" s="78" t="s">
        <v>854</v>
      </c>
      <c r="H904" s="78" t="s">
        <v>57</v>
      </c>
      <c r="I904" s="78" t="s">
        <v>58</v>
      </c>
      <c r="J904" s="86" t="s">
        <v>59</v>
      </c>
      <c r="K904" s="78" t="s">
        <v>60</v>
      </c>
      <c r="L904" s="49">
        <v>1</v>
      </c>
      <c r="M904" s="49" t="s">
        <v>61</v>
      </c>
      <c r="N904" s="50" t="s">
        <v>74</v>
      </c>
      <c r="O904" s="51">
        <v>500001</v>
      </c>
      <c r="P904" s="51">
        <v>750000</v>
      </c>
      <c r="Q904" s="52" t="s">
        <v>180</v>
      </c>
      <c r="R904" s="53" t="s">
        <v>180</v>
      </c>
      <c r="S904" s="54">
        <v>9.06</v>
      </c>
      <c r="T904" s="55" t="s">
        <v>64</v>
      </c>
      <c r="U904" s="55" t="s">
        <v>884</v>
      </c>
      <c r="V904" s="80"/>
      <c r="W904" s="80"/>
      <c r="X904" s="83"/>
      <c r="AC904" s="16"/>
      <c r="AD904" s="16"/>
      <c r="AE904" s="16"/>
      <c r="AF904" s="16"/>
      <c r="AG904" s="16"/>
      <c r="BD904" s="17"/>
      <c r="BE904" s="17"/>
      <c r="BF904" s="17"/>
    </row>
    <row r="905" spans="1:59" ht="18.75">
      <c r="A905" s="26"/>
      <c r="B905" s="33"/>
      <c r="C905" s="77" t="s">
        <v>54</v>
      </c>
      <c r="D905" s="78" t="s">
        <v>51</v>
      </c>
      <c r="E905" s="78" t="s">
        <v>50</v>
      </c>
      <c r="F905" s="78" t="s">
        <v>55</v>
      </c>
      <c r="G905" s="78" t="s">
        <v>854</v>
      </c>
      <c r="H905" s="78" t="s">
        <v>57</v>
      </c>
      <c r="I905" s="78" t="s">
        <v>58</v>
      </c>
      <c r="J905" s="86" t="s">
        <v>59</v>
      </c>
      <c r="K905" s="78" t="s">
        <v>60</v>
      </c>
      <c r="L905" s="49">
        <v>1</v>
      </c>
      <c r="M905" s="49" t="s">
        <v>61</v>
      </c>
      <c r="N905" s="50" t="s">
        <v>76</v>
      </c>
      <c r="O905" s="51">
        <v>750001</v>
      </c>
      <c r="P905" s="51">
        <v>9999999999</v>
      </c>
      <c r="Q905" s="52" t="s">
        <v>180</v>
      </c>
      <c r="R905" s="53" t="s">
        <v>180</v>
      </c>
      <c r="S905" s="54">
        <v>7.96</v>
      </c>
      <c r="T905" s="55" t="s">
        <v>64</v>
      </c>
      <c r="U905" s="55" t="s">
        <v>884</v>
      </c>
      <c r="V905" s="81"/>
      <c r="W905" s="81"/>
      <c r="X905" s="84"/>
      <c r="AC905" s="16"/>
      <c r="AD905" s="16"/>
      <c r="AE905" s="16"/>
      <c r="AF905" s="16"/>
      <c r="AG905" s="16"/>
      <c r="BD905" s="17"/>
      <c r="BE905" s="17"/>
      <c r="BF905" s="17"/>
    </row>
    <row r="906" spans="1:59" ht="18.75">
      <c r="B906" s="30"/>
      <c r="BD906" s="17"/>
      <c r="BE906" s="17"/>
      <c r="BF906" s="17"/>
      <c r="BG906" s="31"/>
    </row>
    <row r="907" spans="1:59" ht="20.25">
      <c r="A907" s="26"/>
      <c r="B907" s="41" t="s">
        <v>885</v>
      </c>
      <c r="C907" s="35"/>
      <c r="D907" s="42"/>
      <c r="E907" s="42"/>
      <c r="F907" s="42"/>
      <c r="G907" s="42"/>
      <c r="H907" s="42"/>
      <c r="I907" s="42"/>
      <c r="J907" s="43"/>
      <c r="K907" s="42"/>
      <c r="L907" s="42"/>
      <c r="M907" s="42"/>
      <c r="N907" s="42"/>
      <c r="O907" s="42"/>
      <c r="P907" s="42"/>
      <c r="Q907" s="42"/>
      <c r="R907" s="44"/>
      <c r="S907" s="44"/>
      <c r="T907" s="44"/>
      <c r="U907" s="36"/>
      <c r="V907" s="35"/>
      <c r="W907" s="35"/>
      <c r="X907" s="30"/>
      <c r="AC907" s="16"/>
      <c r="AD907" s="16"/>
      <c r="AE907" s="16"/>
      <c r="AF907" s="16"/>
      <c r="AG907" s="16"/>
      <c r="BD907" s="17"/>
      <c r="BE907" s="17"/>
      <c r="BF907" s="17"/>
      <c r="BG907" s="31"/>
    </row>
    <row r="908" spans="1:59" ht="18.75">
      <c r="A908" s="26"/>
      <c r="B908" s="45" t="s">
        <v>886</v>
      </c>
      <c r="C908" s="34"/>
      <c r="D908" s="34"/>
      <c r="E908" s="35"/>
      <c r="F908" s="35"/>
      <c r="G908" s="35"/>
      <c r="H908" s="35"/>
      <c r="I908" s="35"/>
      <c r="J908" s="35"/>
      <c r="K908" s="35"/>
      <c r="L908" s="35"/>
      <c r="M908" s="35"/>
      <c r="N908" s="35"/>
      <c r="O908" s="35"/>
      <c r="P908" s="35"/>
      <c r="Q908" s="35"/>
      <c r="R908" s="36"/>
      <c r="S908" s="36"/>
      <c r="T908" s="36"/>
      <c r="U908" s="36"/>
      <c r="V908" s="35"/>
      <c r="W908" s="35"/>
      <c r="X908" s="30"/>
      <c r="AC908" s="16"/>
      <c r="AD908" s="16"/>
      <c r="AE908" s="16"/>
      <c r="AF908" s="16"/>
      <c r="AG908" s="16"/>
      <c r="BD908" s="17"/>
      <c r="BE908" s="17"/>
      <c r="BF908" s="17"/>
    </row>
    <row r="909" spans="1:59" ht="18.75">
      <c r="A909" s="26"/>
      <c r="B909" s="45" t="s">
        <v>887</v>
      </c>
      <c r="C909" s="34"/>
      <c r="D909" s="34"/>
      <c r="E909" s="35"/>
      <c r="F909" s="35"/>
      <c r="G909" s="35"/>
      <c r="H909" s="35"/>
      <c r="I909" s="35"/>
      <c r="J909" s="35"/>
      <c r="K909" s="35"/>
      <c r="L909" s="35"/>
      <c r="M909" s="35"/>
      <c r="N909" s="35"/>
      <c r="O909" s="35"/>
      <c r="P909" s="35"/>
      <c r="Q909" s="35"/>
      <c r="R909" s="36"/>
      <c r="S909" s="36"/>
      <c r="T909" s="36"/>
      <c r="U909" s="36"/>
      <c r="V909" s="35"/>
      <c r="W909" s="35"/>
      <c r="X909" s="30"/>
      <c r="AC909" s="16"/>
      <c r="AD909" s="16"/>
      <c r="AE909" s="16"/>
      <c r="AF909" s="16"/>
      <c r="AG909" s="16"/>
      <c r="BD909" s="17"/>
      <c r="BE909" s="17"/>
      <c r="BF909" s="17"/>
    </row>
    <row r="910" spans="1:59" ht="18.75">
      <c r="B910" s="30"/>
      <c r="BD910" s="17"/>
      <c r="BE910" s="17"/>
      <c r="BF910" s="17"/>
      <c r="BG910" s="31"/>
    </row>
    <row r="911" spans="1:59" ht="15.95" customHeight="1">
      <c r="A911" s="26"/>
      <c r="B911" s="33"/>
      <c r="C911" s="77" t="s">
        <v>648</v>
      </c>
      <c r="D911" s="78" t="s">
        <v>569</v>
      </c>
      <c r="E911" s="78" t="s">
        <v>569</v>
      </c>
      <c r="F911" s="78" t="s">
        <v>55</v>
      </c>
      <c r="G911" s="78" t="s">
        <v>854</v>
      </c>
      <c r="H911" s="78" t="s">
        <v>57</v>
      </c>
      <c r="I911" s="78" t="s">
        <v>58</v>
      </c>
      <c r="J911" s="85" t="s">
        <v>94</v>
      </c>
      <c r="K911" s="78" t="s">
        <v>60</v>
      </c>
      <c r="L911" s="49">
        <v>1</v>
      </c>
      <c r="M911" s="49" t="s">
        <v>61</v>
      </c>
      <c r="N911" s="50" t="s">
        <v>62</v>
      </c>
      <c r="O911" s="50">
        <v>100</v>
      </c>
      <c r="P911" s="51">
        <v>1000</v>
      </c>
      <c r="Q911" s="52" t="s">
        <v>180</v>
      </c>
      <c r="R911" s="53" t="s">
        <v>180</v>
      </c>
      <c r="S911" s="54">
        <v>55</v>
      </c>
      <c r="T911" s="55" t="s">
        <v>649</v>
      </c>
      <c r="U911" s="55" t="s">
        <v>888</v>
      </c>
      <c r="V911" s="79"/>
      <c r="W911" s="79"/>
      <c r="X911" s="82"/>
      <c r="AC911" s="16"/>
      <c r="AD911" s="16"/>
      <c r="AE911" s="16"/>
      <c r="AF911" s="16"/>
      <c r="AG911" s="16"/>
      <c r="BD911" s="17"/>
      <c r="BE911" s="17"/>
      <c r="BF911" s="17"/>
    </row>
    <row r="912" spans="1:59" ht="18.75">
      <c r="A912" s="26"/>
      <c r="B912" s="33"/>
      <c r="C912" s="77" t="s">
        <v>648</v>
      </c>
      <c r="D912" s="78" t="s">
        <v>569</v>
      </c>
      <c r="E912" s="78" t="s">
        <v>569</v>
      </c>
      <c r="F912" s="78" t="s">
        <v>55</v>
      </c>
      <c r="G912" s="78" t="s">
        <v>854</v>
      </c>
      <c r="H912" s="78" t="s">
        <v>57</v>
      </c>
      <c r="I912" s="78" t="s">
        <v>58</v>
      </c>
      <c r="J912" s="86" t="s">
        <v>94</v>
      </c>
      <c r="K912" s="78" t="s">
        <v>60</v>
      </c>
      <c r="L912" s="49">
        <v>1</v>
      </c>
      <c r="M912" s="49" t="s">
        <v>61</v>
      </c>
      <c r="N912" s="50" t="s">
        <v>66</v>
      </c>
      <c r="O912" s="51">
        <v>1001</v>
      </c>
      <c r="P912" s="51">
        <v>50000</v>
      </c>
      <c r="Q912" s="52" t="s">
        <v>180</v>
      </c>
      <c r="R912" s="53" t="s">
        <v>180</v>
      </c>
      <c r="S912" s="54">
        <v>30.51</v>
      </c>
      <c r="T912" s="55" t="s">
        <v>649</v>
      </c>
      <c r="U912" s="55" t="s">
        <v>888</v>
      </c>
      <c r="V912" s="80"/>
      <c r="W912" s="80"/>
      <c r="X912" s="83"/>
      <c r="AC912" s="16"/>
      <c r="AD912" s="16"/>
      <c r="AE912" s="16"/>
      <c r="AF912" s="16"/>
      <c r="AG912" s="16"/>
      <c r="BD912" s="17"/>
      <c r="BE912" s="17"/>
      <c r="BF912" s="17"/>
    </row>
    <row r="913" spans="1:59" ht="18.75">
      <c r="A913" s="26"/>
      <c r="B913" s="33"/>
      <c r="C913" s="77" t="s">
        <v>648</v>
      </c>
      <c r="D913" s="78" t="s">
        <v>569</v>
      </c>
      <c r="E913" s="78" t="s">
        <v>569</v>
      </c>
      <c r="F913" s="78" t="s">
        <v>55</v>
      </c>
      <c r="G913" s="78" t="s">
        <v>854</v>
      </c>
      <c r="H913" s="78" t="s">
        <v>57</v>
      </c>
      <c r="I913" s="78" t="s">
        <v>58</v>
      </c>
      <c r="J913" s="86" t="s">
        <v>94</v>
      </c>
      <c r="K913" s="78" t="s">
        <v>60</v>
      </c>
      <c r="L913" s="49">
        <v>1</v>
      </c>
      <c r="M913" s="49" t="s">
        <v>61</v>
      </c>
      <c r="N913" s="50" t="s">
        <v>68</v>
      </c>
      <c r="O913" s="51">
        <v>50001</v>
      </c>
      <c r="P913" s="51">
        <v>100000</v>
      </c>
      <c r="Q913" s="52" t="s">
        <v>180</v>
      </c>
      <c r="R913" s="53" t="s">
        <v>180</v>
      </c>
      <c r="S913" s="54">
        <v>26.78</v>
      </c>
      <c r="T913" s="55" t="s">
        <v>649</v>
      </c>
      <c r="U913" s="55" t="s">
        <v>888</v>
      </c>
      <c r="V913" s="80"/>
      <c r="W913" s="80"/>
      <c r="X913" s="83"/>
      <c r="AC913" s="16"/>
      <c r="AD913" s="16"/>
      <c r="AE913" s="16"/>
      <c r="AF913" s="16"/>
      <c r="AG913" s="16"/>
      <c r="BD913" s="17"/>
      <c r="BE913" s="17"/>
      <c r="BF913" s="17"/>
    </row>
    <row r="914" spans="1:59" ht="18.75">
      <c r="A914" s="26"/>
      <c r="B914" s="33"/>
      <c r="C914" s="77" t="s">
        <v>648</v>
      </c>
      <c r="D914" s="78" t="s">
        <v>569</v>
      </c>
      <c r="E914" s="78" t="s">
        <v>569</v>
      </c>
      <c r="F914" s="78" t="s">
        <v>55</v>
      </c>
      <c r="G914" s="78" t="s">
        <v>854</v>
      </c>
      <c r="H914" s="78" t="s">
        <v>57</v>
      </c>
      <c r="I914" s="78" t="s">
        <v>58</v>
      </c>
      <c r="J914" s="86" t="s">
        <v>94</v>
      </c>
      <c r="K914" s="78" t="s">
        <v>60</v>
      </c>
      <c r="L914" s="49">
        <v>1</v>
      </c>
      <c r="M914" s="49" t="s">
        <v>61</v>
      </c>
      <c r="N914" s="50" t="s">
        <v>70</v>
      </c>
      <c r="O914" s="51">
        <v>100001</v>
      </c>
      <c r="P914" s="51">
        <v>250000</v>
      </c>
      <c r="Q914" s="52" t="s">
        <v>180</v>
      </c>
      <c r="R914" s="53" t="s">
        <v>180</v>
      </c>
      <c r="S914" s="54">
        <v>23.52</v>
      </c>
      <c r="T914" s="55" t="s">
        <v>649</v>
      </c>
      <c r="U914" s="55" t="s">
        <v>888</v>
      </c>
      <c r="V914" s="80"/>
      <c r="W914" s="80"/>
      <c r="X914" s="83"/>
      <c r="AC914" s="16"/>
      <c r="AD914" s="16"/>
      <c r="AE914" s="16"/>
      <c r="AF914" s="16"/>
      <c r="AG914" s="16"/>
      <c r="BD914" s="17"/>
      <c r="BE914" s="17"/>
      <c r="BF914" s="17"/>
    </row>
    <row r="915" spans="1:59" ht="18.75">
      <c r="A915" s="26"/>
      <c r="B915" s="33"/>
      <c r="C915" s="77" t="s">
        <v>648</v>
      </c>
      <c r="D915" s="78" t="s">
        <v>569</v>
      </c>
      <c r="E915" s="78" t="s">
        <v>569</v>
      </c>
      <c r="F915" s="78" t="s">
        <v>55</v>
      </c>
      <c r="G915" s="78" t="s">
        <v>854</v>
      </c>
      <c r="H915" s="78" t="s">
        <v>57</v>
      </c>
      <c r="I915" s="78" t="s">
        <v>58</v>
      </c>
      <c r="J915" s="86" t="s">
        <v>94</v>
      </c>
      <c r="K915" s="78" t="s">
        <v>60</v>
      </c>
      <c r="L915" s="49">
        <v>1</v>
      </c>
      <c r="M915" s="49" t="s">
        <v>61</v>
      </c>
      <c r="N915" s="50" t="s">
        <v>72</v>
      </c>
      <c r="O915" s="51">
        <v>250001</v>
      </c>
      <c r="P915" s="51">
        <v>500000</v>
      </c>
      <c r="Q915" s="52" t="s">
        <v>180</v>
      </c>
      <c r="R915" s="53" t="s">
        <v>180</v>
      </c>
      <c r="S915" s="54">
        <v>20.66</v>
      </c>
      <c r="T915" s="55" t="s">
        <v>649</v>
      </c>
      <c r="U915" s="55" t="s">
        <v>888</v>
      </c>
      <c r="V915" s="80"/>
      <c r="W915" s="80"/>
      <c r="X915" s="83"/>
      <c r="AC915" s="16"/>
      <c r="AD915" s="16"/>
      <c r="AE915" s="16"/>
      <c r="AF915" s="16"/>
      <c r="AG915" s="16"/>
      <c r="BD915" s="17"/>
      <c r="BE915" s="17"/>
      <c r="BF915" s="17"/>
    </row>
    <row r="916" spans="1:59" ht="18.75">
      <c r="A916" s="26"/>
      <c r="B916" s="33"/>
      <c r="C916" s="77" t="s">
        <v>648</v>
      </c>
      <c r="D916" s="78" t="s">
        <v>569</v>
      </c>
      <c r="E916" s="78" t="s">
        <v>569</v>
      </c>
      <c r="F916" s="78" t="s">
        <v>55</v>
      </c>
      <c r="G916" s="78" t="s">
        <v>854</v>
      </c>
      <c r="H916" s="78" t="s">
        <v>57</v>
      </c>
      <c r="I916" s="78" t="s">
        <v>58</v>
      </c>
      <c r="J916" s="86" t="s">
        <v>94</v>
      </c>
      <c r="K916" s="78" t="s">
        <v>60</v>
      </c>
      <c r="L916" s="49">
        <v>1</v>
      </c>
      <c r="M916" s="49" t="s">
        <v>61</v>
      </c>
      <c r="N916" s="50" t="s">
        <v>74</v>
      </c>
      <c r="O916" s="51">
        <v>500001</v>
      </c>
      <c r="P916" s="51">
        <v>750000</v>
      </c>
      <c r="Q916" s="52" t="s">
        <v>180</v>
      </c>
      <c r="R916" s="53" t="s">
        <v>180</v>
      </c>
      <c r="S916" s="54">
        <v>18.13</v>
      </c>
      <c r="T916" s="55" t="s">
        <v>649</v>
      </c>
      <c r="U916" s="55" t="s">
        <v>888</v>
      </c>
      <c r="V916" s="80"/>
      <c r="W916" s="80"/>
      <c r="X916" s="83"/>
      <c r="AC916" s="16"/>
      <c r="AD916" s="16"/>
      <c r="AE916" s="16"/>
      <c r="AF916" s="16"/>
      <c r="AG916" s="16"/>
      <c r="BD916" s="17"/>
      <c r="BE916" s="17"/>
      <c r="BF916" s="17"/>
    </row>
    <row r="917" spans="1:59" ht="18.75">
      <c r="A917" s="26"/>
      <c r="B917" s="33"/>
      <c r="C917" s="77" t="s">
        <v>648</v>
      </c>
      <c r="D917" s="78" t="s">
        <v>569</v>
      </c>
      <c r="E917" s="78" t="s">
        <v>569</v>
      </c>
      <c r="F917" s="78" t="s">
        <v>55</v>
      </c>
      <c r="G917" s="78" t="s">
        <v>854</v>
      </c>
      <c r="H917" s="78" t="s">
        <v>57</v>
      </c>
      <c r="I917" s="78" t="s">
        <v>58</v>
      </c>
      <c r="J917" s="86" t="s">
        <v>94</v>
      </c>
      <c r="K917" s="78" t="s">
        <v>60</v>
      </c>
      <c r="L917" s="49">
        <v>1</v>
      </c>
      <c r="M917" s="49" t="s">
        <v>61</v>
      </c>
      <c r="N917" s="50" t="s">
        <v>76</v>
      </c>
      <c r="O917" s="51">
        <v>750001</v>
      </c>
      <c r="P917" s="51">
        <v>9999999999</v>
      </c>
      <c r="Q917" s="52" t="s">
        <v>180</v>
      </c>
      <c r="R917" s="53" t="s">
        <v>180</v>
      </c>
      <c r="S917" s="54">
        <v>15.92</v>
      </c>
      <c r="T917" s="55" t="s">
        <v>649</v>
      </c>
      <c r="U917" s="55" t="s">
        <v>888</v>
      </c>
      <c r="V917" s="81"/>
      <c r="W917" s="81"/>
      <c r="X917" s="84"/>
      <c r="AC917" s="16"/>
      <c r="AD917" s="16"/>
      <c r="AE917" s="16"/>
      <c r="AF917" s="16"/>
      <c r="AG917" s="16"/>
      <c r="BD917" s="17"/>
      <c r="BE917" s="17"/>
      <c r="BF917" s="17"/>
    </row>
    <row r="918" spans="1:59" ht="18.75">
      <c r="B918" s="30"/>
      <c r="BD918" s="17"/>
      <c r="BE918" s="17"/>
      <c r="BF918" s="17"/>
      <c r="BG918" s="31"/>
    </row>
    <row r="919" spans="1:59" ht="20.25">
      <c r="A919" s="26"/>
      <c r="B919" s="41" t="s">
        <v>889</v>
      </c>
      <c r="C919" s="35"/>
      <c r="D919" s="42"/>
      <c r="E919" s="42"/>
      <c r="F919" s="42"/>
      <c r="G919" s="42"/>
      <c r="H919" s="42"/>
      <c r="I919" s="42"/>
      <c r="J919" s="43"/>
      <c r="K919" s="42"/>
      <c r="L919" s="42"/>
      <c r="M919" s="42"/>
      <c r="N919" s="42"/>
      <c r="O919" s="42"/>
      <c r="P919" s="42"/>
      <c r="Q919" s="42"/>
      <c r="R919" s="44"/>
      <c r="S919" s="44"/>
      <c r="T919" s="44"/>
      <c r="U919" s="36"/>
      <c r="V919" s="35"/>
      <c r="W919" s="35"/>
      <c r="X919" s="30"/>
      <c r="AC919" s="16"/>
      <c r="AD919" s="16"/>
      <c r="AE919" s="16"/>
      <c r="AF919" s="16"/>
      <c r="AG919" s="16"/>
      <c r="BD919" s="17"/>
      <c r="BE919" s="17"/>
      <c r="BF919" s="17"/>
      <c r="BG919" s="31"/>
    </row>
    <row r="920" spans="1:59" ht="18.75">
      <c r="A920" s="26"/>
      <c r="B920" s="45" t="s">
        <v>890</v>
      </c>
      <c r="C920" s="34"/>
      <c r="D920" s="34"/>
      <c r="E920" s="35"/>
      <c r="F920" s="35"/>
      <c r="G920" s="35"/>
      <c r="H920" s="35"/>
      <c r="I920" s="35"/>
      <c r="J920" s="35"/>
      <c r="K920" s="35"/>
      <c r="L920" s="35"/>
      <c r="M920" s="35"/>
      <c r="N920" s="35"/>
      <c r="O920" s="35"/>
      <c r="P920" s="35"/>
      <c r="Q920" s="35"/>
      <c r="R920" s="36"/>
      <c r="S920" s="36"/>
      <c r="T920" s="36"/>
      <c r="U920" s="36"/>
      <c r="V920" s="35"/>
      <c r="W920" s="35"/>
      <c r="X920" s="30"/>
      <c r="AC920" s="16"/>
      <c r="AD920" s="16"/>
      <c r="AE920" s="16"/>
      <c r="AF920" s="16"/>
      <c r="AG920" s="16"/>
      <c r="BD920" s="17"/>
      <c r="BE920" s="17"/>
      <c r="BF920" s="17"/>
    </row>
    <row r="921" spans="1:59" ht="18.75">
      <c r="A921" s="26"/>
      <c r="B921" s="45" t="s">
        <v>891</v>
      </c>
      <c r="C921" s="34"/>
      <c r="D921" s="34"/>
      <c r="E921" s="35"/>
      <c r="F921" s="35"/>
      <c r="G921" s="35"/>
      <c r="H921" s="35"/>
      <c r="I921" s="35"/>
      <c r="J921" s="35"/>
      <c r="K921" s="35"/>
      <c r="L921" s="35"/>
      <c r="M921" s="35"/>
      <c r="N921" s="35"/>
      <c r="O921" s="35"/>
      <c r="P921" s="35"/>
      <c r="Q921" s="35"/>
      <c r="R921" s="36"/>
      <c r="S921" s="36"/>
      <c r="T921" s="36"/>
      <c r="U921" s="36"/>
      <c r="V921" s="35"/>
      <c r="W921" s="35"/>
      <c r="X921" s="30"/>
      <c r="AC921" s="16"/>
      <c r="AD921" s="16"/>
      <c r="AE921" s="16"/>
      <c r="AF921" s="16"/>
      <c r="AG921" s="16"/>
      <c r="BD921" s="17"/>
      <c r="BE921" s="17"/>
      <c r="BF921" s="17"/>
    </row>
    <row r="922" spans="1:59" ht="18.75">
      <c r="B922" s="30"/>
      <c r="BD922" s="17"/>
      <c r="BE922" s="17"/>
      <c r="BF922" s="17"/>
      <c r="BG922" s="31"/>
    </row>
    <row r="923" spans="1:59" ht="15.95" customHeight="1">
      <c r="A923" s="26"/>
      <c r="B923" s="33"/>
      <c r="C923" s="77" t="s">
        <v>227</v>
      </c>
      <c r="D923" s="78" t="s">
        <v>224</v>
      </c>
      <c r="E923" s="78" t="s">
        <v>223</v>
      </c>
      <c r="F923" s="78" t="s">
        <v>55</v>
      </c>
      <c r="G923" s="78" t="s">
        <v>854</v>
      </c>
      <c r="H923" s="78" t="s">
        <v>57</v>
      </c>
      <c r="I923" s="78" t="s">
        <v>58</v>
      </c>
      <c r="J923" s="85" t="s">
        <v>228</v>
      </c>
      <c r="K923" s="78" t="s">
        <v>60</v>
      </c>
      <c r="L923" s="49">
        <v>1</v>
      </c>
      <c r="M923" s="49" t="s">
        <v>61</v>
      </c>
      <c r="N923" s="50" t="s">
        <v>62</v>
      </c>
      <c r="O923" s="50">
        <v>100</v>
      </c>
      <c r="P923" s="51">
        <v>1000</v>
      </c>
      <c r="Q923" s="52" t="s">
        <v>229</v>
      </c>
      <c r="R923" s="53">
        <v>0</v>
      </c>
      <c r="S923" s="54">
        <v>140</v>
      </c>
      <c r="T923" s="55" t="s">
        <v>230</v>
      </c>
      <c r="U923" s="55" t="s">
        <v>65</v>
      </c>
      <c r="V923" s="79"/>
      <c r="W923" s="79"/>
      <c r="X923" s="82"/>
      <c r="AC923" s="16"/>
      <c r="AD923" s="16"/>
      <c r="AE923" s="16"/>
      <c r="AF923" s="16"/>
      <c r="AG923" s="16"/>
      <c r="BD923" s="17"/>
      <c r="BE923" s="17"/>
      <c r="BF923" s="17"/>
    </row>
    <row r="924" spans="1:59" ht="18.75">
      <c r="A924" s="26"/>
      <c r="B924" s="33"/>
      <c r="C924" s="77" t="s">
        <v>227</v>
      </c>
      <c r="D924" s="78" t="s">
        <v>224</v>
      </c>
      <c r="E924" s="78" t="s">
        <v>223</v>
      </c>
      <c r="F924" s="78" t="s">
        <v>55</v>
      </c>
      <c r="G924" s="78" t="s">
        <v>854</v>
      </c>
      <c r="H924" s="78" t="s">
        <v>57</v>
      </c>
      <c r="I924" s="78" t="s">
        <v>58</v>
      </c>
      <c r="J924" s="86" t="s">
        <v>228</v>
      </c>
      <c r="K924" s="78" t="s">
        <v>60</v>
      </c>
      <c r="L924" s="49">
        <v>1</v>
      </c>
      <c r="M924" s="49" t="s">
        <v>61</v>
      </c>
      <c r="N924" s="50" t="s">
        <v>66</v>
      </c>
      <c r="O924" s="51">
        <v>1001</v>
      </c>
      <c r="P924" s="51">
        <v>50000</v>
      </c>
      <c r="Q924" s="52" t="s">
        <v>892</v>
      </c>
      <c r="R924" s="53">
        <v>0</v>
      </c>
      <c r="S924" s="54">
        <v>76.28</v>
      </c>
      <c r="T924" s="55" t="s">
        <v>230</v>
      </c>
      <c r="U924" s="55" t="s">
        <v>65</v>
      </c>
      <c r="V924" s="80"/>
      <c r="W924" s="80"/>
      <c r="X924" s="83"/>
      <c r="AC924" s="16"/>
      <c r="AD924" s="16"/>
      <c r="AE924" s="16"/>
      <c r="AF924" s="16"/>
      <c r="AG924" s="16"/>
      <c r="BD924" s="17"/>
      <c r="BE924" s="17"/>
      <c r="BF924" s="17"/>
    </row>
    <row r="925" spans="1:59" ht="18.75">
      <c r="A925" s="26"/>
      <c r="B925" s="33"/>
      <c r="C925" s="77" t="s">
        <v>227</v>
      </c>
      <c r="D925" s="78" t="s">
        <v>224</v>
      </c>
      <c r="E925" s="78" t="s">
        <v>223</v>
      </c>
      <c r="F925" s="78" t="s">
        <v>55</v>
      </c>
      <c r="G925" s="78" t="s">
        <v>854</v>
      </c>
      <c r="H925" s="78" t="s">
        <v>57</v>
      </c>
      <c r="I925" s="78" t="s">
        <v>58</v>
      </c>
      <c r="J925" s="86" t="s">
        <v>228</v>
      </c>
      <c r="K925" s="78" t="s">
        <v>60</v>
      </c>
      <c r="L925" s="49">
        <v>1</v>
      </c>
      <c r="M925" s="49" t="s">
        <v>61</v>
      </c>
      <c r="N925" s="50" t="s">
        <v>68</v>
      </c>
      <c r="O925" s="51">
        <v>50001</v>
      </c>
      <c r="P925" s="51">
        <v>100000</v>
      </c>
      <c r="Q925" s="52" t="s">
        <v>893</v>
      </c>
      <c r="R925" s="53">
        <v>0</v>
      </c>
      <c r="S925" s="54">
        <v>66.959999999999994</v>
      </c>
      <c r="T925" s="55" t="s">
        <v>230</v>
      </c>
      <c r="U925" s="55" t="s">
        <v>65</v>
      </c>
      <c r="V925" s="80"/>
      <c r="W925" s="80"/>
      <c r="X925" s="83"/>
      <c r="AC925" s="16"/>
      <c r="AD925" s="16"/>
      <c r="AE925" s="16"/>
      <c r="AF925" s="16"/>
      <c r="AG925" s="16"/>
      <c r="BD925" s="17"/>
      <c r="BE925" s="17"/>
      <c r="BF925" s="17"/>
    </row>
    <row r="926" spans="1:59" ht="18.75">
      <c r="A926" s="26"/>
      <c r="B926" s="33"/>
      <c r="C926" s="77" t="s">
        <v>227</v>
      </c>
      <c r="D926" s="78" t="s">
        <v>224</v>
      </c>
      <c r="E926" s="78" t="s">
        <v>223</v>
      </c>
      <c r="F926" s="78" t="s">
        <v>55</v>
      </c>
      <c r="G926" s="78" t="s">
        <v>854</v>
      </c>
      <c r="H926" s="78" t="s">
        <v>57</v>
      </c>
      <c r="I926" s="78" t="s">
        <v>58</v>
      </c>
      <c r="J926" s="86" t="s">
        <v>228</v>
      </c>
      <c r="K926" s="78" t="s">
        <v>60</v>
      </c>
      <c r="L926" s="49">
        <v>1</v>
      </c>
      <c r="M926" s="49" t="s">
        <v>61</v>
      </c>
      <c r="N926" s="50" t="s">
        <v>70</v>
      </c>
      <c r="O926" s="51">
        <v>100001</v>
      </c>
      <c r="P926" s="51">
        <v>250000</v>
      </c>
      <c r="Q926" s="52" t="s">
        <v>894</v>
      </c>
      <c r="R926" s="53">
        <v>0</v>
      </c>
      <c r="S926" s="54">
        <v>58.8</v>
      </c>
      <c r="T926" s="55" t="s">
        <v>230</v>
      </c>
      <c r="U926" s="55" t="s">
        <v>65</v>
      </c>
      <c r="V926" s="80"/>
      <c r="W926" s="80"/>
      <c r="X926" s="83"/>
      <c r="AC926" s="16"/>
      <c r="AD926" s="16"/>
      <c r="AE926" s="16"/>
      <c r="AF926" s="16"/>
      <c r="AG926" s="16"/>
      <c r="BD926" s="17"/>
      <c r="BE926" s="17"/>
      <c r="BF926" s="17"/>
    </row>
    <row r="927" spans="1:59" ht="18.75">
      <c r="A927" s="26"/>
      <c r="B927" s="33"/>
      <c r="C927" s="77" t="s">
        <v>227</v>
      </c>
      <c r="D927" s="78" t="s">
        <v>224</v>
      </c>
      <c r="E927" s="78" t="s">
        <v>223</v>
      </c>
      <c r="F927" s="78" t="s">
        <v>55</v>
      </c>
      <c r="G927" s="78" t="s">
        <v>854</v>
      </c>
      <c r="H927" s="78" t="s">
        <v>57</v>
      </c>
      <c r="I927" s="78" t="s">
        <v>58</v>
      </c>
      <c r="J927" s="86" t="s">
        <v>228</v>
      </c>
      <c r="K927" s="78" t="s">
        <v>60</v>
      </c>
      <c r="L927" s="49">
        <v>1</v>
      </c>
      <c r="M927" s="49" t="s">
        <v>61</v>
      </c>
      <c r="N927" s="50" t="s">
        <v>72</v>
      </c>
      <c r="O927" s="51">
        <v>250001</v>
      </c>
      <c r="P927" s="51">
        <v>500000</v>
      </c>
      <c r="Q927" s="52" t="s">
        <v>895</v>
      </c>
      <c r="R927" s="53">
        <v>0</v>
      </c>
      <c r="S927" s="54">
        <v>51.64</v>
      </c>
      <c r="T927" s="55" t="s">
        <v>230</v>
      </c>
      <c r="U927" s="55" t="s">
        <v>65</v>
      </c>
      <c r="V927" s="80"/>
      <c r="W927" s="80"/>
      <c r="X927" s="83"/>
      <c r="AC927" s="16"/>
      <c r="AD927" s="16"/>
      <c r="AE927" s="16"/>
      <c r="AF927" s="16"/>
      <c r="AG927" s="16"/>
      <c r="BD927" s="17"/>
      <c r="BE927" s="17"/>
      <c r="BF927" s="17"/>
    </row>
    <row r="928" spans="1:59" ht="18.75">
      <c r="A928" s="26"/>
      <c r="B928" s="33"/>
      <c r="C928" s="77" t="s">
        <v>227</v>
      </c>
      <c r="D928" s="78" t="s">
        <v>224</v>
      </c>
      <c r="E928" s="78" t="s">
        <v>223</v>
      </c>
      <c r="F928" s="78" t="s">
        <v>55</v>
      </c>
      <c r="G928" s="78" t="s">
        <v>854</v>
      </c>
      <c r="H928" s="78" t="s">
        <v>57</v>
      </c>
      <c r="I928" s="78" t="s">
        <v>58</v>
      </c>
      <c r="J928" s="86" t="s">
        <v>228</v>
      </c>
      <c r="K928" s="78" t="s">
        <v>60</v>
      </c>
      <c r="L928" s="49">
        <v>1</v>
      </c>
      <c r="M928" s="49" t="s">
        <v>61</v>
      </c>
      <c r="N928" s="50" t="s">
        <v>74</v>
      </c>
      <c r="O928" s="51">
        <v>500001</v>
      </c>
      <c r="P928" s="51">
        <v>750001</v>
      </c>
      <c r="Q928" s="52" t="s">
        <v>896</v>
      </c>
      <c r="R928" s="53">
        <v>0</v>
      </c>
      <c r="S928" s="54">
        <v>45.32</v>
      </c>
      <c r="T928" s="55" t="s">
        <v>230</v>
      </c>
      <c r="U928" s="55" t="s">
        <v>65</v>
      </c>
      <c r="V928" s="80"/>
      <c r="W928" s="80"/>
      <c r="X928" s="83"/>
      <c r="AC928" s="16"/>
      <c r="AD928" s="16"/>
      <c r="AE928" s="16"/>
      <c r="AF928" s="16"/>
      <c r="AG928" s="16"/>
      <c r="BD928" s="17"/>
      <c r="BE928" s="17"/>
      <c r="BF928" s="17"/>
    </row>
    <row r="929" spans="1:59" ht="18.75">
      <c r="A929" s="26"/>
      <c r="B929" s="33"/>
      <c r="C929" s="77" t="s">
        <v>227</v>
      </c>
      <c r="D929" s="78" t="s">
        <v>224</v>
      </c>
      <c r="E929" s="78" t="s">
        <v>223</v>
      </c>
      <c r="F929" s="78" t="s">
        <v>55</v>
      </c>
      <c r="G929" s="78" t="s">
        <v>854</v>
      </c>
      <c r="H929" s="78" t="s">
        <v>57</v>
      </c>
      <c r="I929" s="78" t="s">
        <v>58</v>
      </c>
      <c r="J929" s="86" t="s">
        <v>228</v>
      </c>
      <c r="K929" s="78" t="s">
        <v>60</v>
      </c>
      <c r="L929" s="49">
        <v>1</v>
      </c>
      <c r="M929" s="49" t="s">
        <v>61</v>
      </c>
      <c r="N929" s="50" t="s">
        <v>76</v>
      </c>
      <c r="O929" s="51">
        <v>750001</v>
      </c>
      <c r="P929" s="51">
        <v>9999999999</v>
      </c>
      <c r="Q929" s="52" t="s">
        <v>897</v>
      </c>
      <c r="R929" s="53">
        <v>0</v>
      </c>
      <c r="S929" s="54">
        <v>39.799999999999997</v>
      </c>
      <c r="T929" s="55" t="s">
        <v>230</v>
      </c>
      <c r="U929" s="55" t="s">
        <v>65</v>
      </c>
      <c r="V929" s="81"/>
      <c r="W929" s="81"/>
      <c r="X929" s="84"/>
      <c r="AC929" s="16"/>
      <c r="AD929" s="16"/>
      <c r="AE929" s="16"/>
      <c r="AF929" s="16"/>
      <c r="AG929" s="16"/>
      <c r="BD929" s="17"/>
      <c r="BE929" s="17"/>
      <c r="BF929" s="17"/>
    </row>
    <row r="930" spans="1:59" ht="18.75">
      <c r="B930" s="30"/>
      <c r="BD930" s="17"/>
      <c r="BE930" s="17"/>
      <c r="BF930" s="17"/>
      <c r="BG930" s="31"/>
    </row>
    <row r="931" spans="1:59" ht="20.25">
      <c r="A931" s="26"/>
      <c r="B931" s="41" t="s">
        <v>898</v>
      </c>
      <c r="C931" s="35"/>
      <c r="D931" s="42"/>
      <c r="E931" s="42"/>
      <c r="F931" s="42"/>
      <c r="G931" s="42"/>
      <c r="H931" s="42"/>
      <c r="I931" s="42"/>
      <c r="J931" s="43"/>
      <c r="K931" s="42"/>
      <c r="L931" s="42"/>
      <c r="M931" s="42"/>
      <c r="N931" s="42"/>
      <c r="O931" s="42"/>
      <c r="P931" s="42"/>
      <c r="Q931" s="42"/>
      <c r="R931" s="44"/>
      <c r="S931" s="44"/>
      <c r="T931" s="44"/>
      <c r="U931" s="36"/>
      <c r="V931" s="35"/>
      <c r="W931" s="35"/>
      <c r="X931" s="30"/>
      <c r="AC931" s="16"/>
      <c r="AD931" s="16"/>
      <c r="AE931" s="16"/>
      <c r="AF931" s="16"/>
      <c r="AG931" s="16"/>
      <c r="BD931" s="17"/>
      <c r="BE931" s="17"/>
      <c r="BF931" s="17"/>
      <c r="BG931" s="31"/>
    </row>
    <row r="932" spans="1:59" ht="18.75">
      <c r="A932" s="26"/>
      <c r="B932" s="45" t="s">
        <v>899</v>
      </c>
      <c r="C932" s="34"/>
      <c r="D932" s="34"/>
      <c r="E932" s="35"/>
      <c r="F932" s="35"/>
      <c r="G932" s="35"/>
      <c r="H932" s="35"/>
      <c r="I932" s="35"/>
      <c r="J932" s="35"/>
      <c r="K932" s="35"/>
      <c r="L932" s="35"/>
      <c r="M932" s="35"/>
      <c r="N932" s="35"/>
      <c r="O932" s="35"/>
      <c r="P932" s="35"/>
      <c r="Q932" s="35"/>
      <c r="R932" s="36"/>
      <c r="S932" s="36"/>
      <c r="T932" s="36"/>
      <c r="U932" s="36"/>
      <c r="V932" s="35"/>
      <c r="W932" s="35"/>
      <c r="X932" s="30"/>
      <c r="AC932" s="16"/>
      <c r="AD932" s="16"/>
      <c r="AE932" s="16"/>
      <c r="AF932" s="16"/>
      <c r="AG932" s="16"/>
      <c r="BD932" s="17"/>
      <c r="BE932" s="17"/>
      <c r="BF932" s="17"/>
    </row>
    <row r="933" spans="1:59" ht="18.75">
      <c r="A933" s="26"/>
      <c r="B933" s="45" t="s">
        <v>900</v>
      </c>
      <c r="C933" s="34"/>
      <c r="D933" s="34"/>
      <c r="E933" s="35"/>
      <c r="F933" s="35"/>
      <c r="G933" s="35"/>
      <c r="H933" s="35"/>
      <c r="I933" s="35"/>
      <c r="J933" s="35"/>
      <c r="K933" s="35"/>
      <c r="L933" s="35"/>
      <c r="M933" s="35"/>
      <c r="N933" s="35"/>
      <c r="O933" s="35"/>
      <c r="P933" s="35"/>
      <c r="Q933" s="35"/>
      <c r="R933" s="36"/>
      <c r="S933" s="36"/>
      <c r="T933" s="36"/>
      <c r="U933" s="36"/>
      <c r="V933" s="35"/>
      <c r="W933" s="35"/>
      <c r="X933" s="30"/>
      <c r="AC933" s="16"/>
      <c r="AD933" s="16"/>
      <c r="AE933" s="16"/>
      <c r="AF933" s="16"/>
      <c r="AG933" s="16"/>
      <c r="BD933" s="17"/>
      <c r="BE933" s="17"/>
      <c r="BF933" s="17"/>
    </row>
    <row r="934" spans="1:59" ht="18.75">
      <c r="B934" s="30"/>
      <c r="BD934" s="17"/>
      <c r="BE934" s="17"/>
      <c r="BF934" s="17"/>
      <c r="BG934" s="31"/>
    </row>
    <row r="935" spans="1:59" ht="15.95" customHeight="1">
      <c r="A935" s="26"/>
      <c r="B935" s="33"/>
      <c r="C935" s="77" t="s">
        <v>240</v>
      </c>
      <c r="D935" s="78" t="s">
        <v>237</v>
      </c>
      <c r="E935" s="78" t="s">
        <v>223</v>
      </c>
      <c r="F935" s="78" t="s">
        <v>55</v>
      </c>
      <c r="G935" s="78" t="s">
        <v>854</v>
      </c>
      <c r="H935" s="78" t="s">
        <v>57</v>
      </c>
      <c r="I935" s="78" t="s">
        <v>58</v>
      </c>
      <c r="J935" s="85" t="s">
        <v>228</v>
      </c>
      <c r="K935" s="78" t="s">
        <v>60</v>
      </c>
      <c r="L935" s="49">
        <v>1</v>
      </c>
      <c r="M935" s="49" t="s">
        <v>61</v>
      </c>
      <c r="N935" s="50" t="s">
        <v>62</v>
      </c>
      <c r="O935" s="50">
        <v>100</v>
      </c>
      <c r="P935" s="51">
        <v>1000</v>
      </c>
      <c r="Q935" s="52" t="s">
        <v>241</v>
      </c>
      <c r="R935" s="53">
        <v>0</v>
      </c>
      <c r="S935" s="54">
        <v>200</v>
      </c>
      <c r="T935" s="55" t="s">
        <v>242</v>
      </c>
      <c r="U935" s="55" t="s">
        <v>65</v>
      </c>
      <c r="V935" s="79"/>
      <c r="W935" s="79"/>
      <c r="X935" s="82"/>
      <c r="AC935" s="16"/>
      <c r="AD935" s="16"/>
      <c r="AE935" s="16"/>
      <c r="AF935" s="16"/>
      <c r="AG935" s="16"/>
      <c r="BD935" s="17"/>
      <c r="BE935" s="17"/>
      <c r="BF935" s="17"/>
    </row>
    <row r="936" spans="1:59" ht="18.75">
      <c r="A936" s="26"/>
      <c r="B936" s="33"/>
      <c r="C936" s="77" t="s">
        <v>240</v>
      </c>
      <c r="D936" s="78" t="s">
        <v>237</v>
      </c>
      <c r="E936" s="78" t="s">
        <v>223</v>
      </c>
      <c r="F936" s="78" t="s">
        <v>55</v>
      </c>
      <c r="G936" s="78" t="s">
        <v>854</v>
      </c>
      <c r="H936" s="78" t="s">
        <v>57</v>
      </c>
      <c r="I936" s="78" t="s">
        <v>58</v>
      </c>
      <c r="J936" s="86" t="s">
        <v>228</v>
      </c>
      <c r="K936" s="78" t="s">
        <v>60</v>
      </c>
      <c r="L936" s="49">
        <v>1</v>
      </c>
      <c r="M936" s="49" t="s">
        <v>61</v>
      </c>
      <c r="N936" s="50" t="s">
        <v>66</v>
      </c>
      <c r="O936" s="51">
        <v>1001</v>
      </c>
      <c r="P936" s="51">
        <v>50000</v>
      </c>
      <c r="Q936" s="52" t="s">
        <v>901</v>
      </c>
      <c r="R936" s="53">
        <v>0</v>
      </c>
      <c r="S936" s="54">
        <v>108.97</v>
      </c>
      <c r="T936" s="55" t="s">
        <v>242</v>
      </c>
      <c r="U936" s="55" t="s">
        <v>65</v>
      </c>
      <c r="V936" s="80"/>
      <c r="W936" s="80"/>
      <c r="X936" s="83"/>
      <c r="AC936" s="16"/>
      <c r="AD936" s="16"/>
      <c r="AE936" s="16"/>
      <c r="AF936" s="16"/>
      <c r="AG936" s="16"/>
      <c r="BD936" s="17"/>
      <c r="BE936" s="17"/>
      <c r="BF936" s="17"/>
    </row>
    <row r="937" spans="1:59" ht="18.75">
      <c r="A937" s="26"/>
      <c r="B937" s="33"/>
      <c r="C937" s="77" t="s">
        <v>240</v>
      </c>
      <c r="D937" s="78" t="s">
        <v>237</v>
      </c>
      <c r="E937" s="78" t="s">
        <v>223</v>
      </c>
      <c r="F937" s="78" t="s">
        <v>55</v>
      </c>
      <c r="G937" s="78" t="s">
        <v>854</v>
      </c>
      <c r="H937" s="78" t="s">
        <v>57</v>
      </c>
      <c r="I937" s="78" t="s">
        <v>58</v>
      </c>
      <c r="J937" s="86" t="s">
        <v>228</v>
      </c>
      <c r="K937" s="78" t="s">
        <v>60</v>
      </c>
      <c r="L937" s="49">
        <v>1</v>
      </c>
      <c r="M937" s="49" t="s">
        <v>61</v>
      </c>
      <c r="N937" s="50" t="s">
        <v>68</v>
      </c>
      <c r="O937" s="51">
        <v>50001</v>
      </c>
      <c r="P937" s="51">
        <v>100000</v>
      </c>
      <c r="Q937" s="52" t="s">
        <v>902</v>
      </c>
      <c r="R937" s="53">
        <v>0</v>
      </c>
      <c r="S937" s="54">
        <v>95.66</v>
      </c>
      <c r="T937" s="55" t="s">
        <v>242</v>
      </c>
      <c r="U937" s="55" t="s">
        <v>65</v>
      </c>
      <c r="V937" s="80"/>
      <c r="W937" s="80"/>
      <c r="X937" s="83"/>
      <c r="AC937" s="16"/>
      <c r="AD937" s="16"/>
      <c r="AE937" s="16"/>
      <c r="AF937" s="16"/>
      <c r="AG937" s="16"/>
      <c r="BD937" s="17"/>
      <c r="BE937" s="17"/>
      <c r="BF937" s="17"/>
    </row>
    <row r="938" spans="1:59" ht="18.75">
      <c r="A938" s="26"/>
      <c r="B938" s="33"/>
      <c r="C938" s="77" t="s">
        <v>240</v>
      </c>
      <c r="D938" s="78" t="s">
        <v>237</v>
      </c>
      <c r="E938" s="78" t="s">
        <v>223</v>
      </c>
      <c r="F938" s="78" t="s">
        <v>55</v>
      </c>
      <c r="G938" s="78" t="s">
        <v>854</v>
      </c>
      <c r="H938" s="78" t="s">
        <v>57</v>
      </c>
      <c r="I938" s="78" t="s">
        <v>58</v>
      </c>
      <c r="J938" s="86" t="s">
        <v>228</v>
      </c>
      <c r="K938" s="78" t="s">
        <v>60</v>
      </c>
      <c r="L938" s="49">
        <v>1</v>
      </c>
      <c r="M938" s="49" t="s">
        <v>61</v>
      </c>
      <c r="N938" s="50" t="s">
        <v>70</v>
      </c>
      <c r="O938" s="51">
        <v>100001</v>
      </c>
      <c r="P938" s="51">
        <v>250000</v>
      </c>
      <c r="Q938" s="52" t="s">
        <v>903</v>
      </c>
      <c r="R938" s="53">
        <v>0</v>
      </c>
      <c r="S938" s="54">
        <v>84</v>
      </c>
      <c r="T938" s="55" t="s">
        <v>242</v>
      </c>
      <c r="U938" s="55" t="s">
        <v>65</v>
      </c>
      <c r="V938" s="80"/>
      <c r="W938" s="80"/>
      <c r="X938" s="83"/>
      <c r="AC938" s="16"/>
      <c r="AD938" s="16"/>
      <c r="AE938" s="16"/>
      <c r="AF938" s="16"/>
      <c r="AG938" s="16"/>
      <c r="BD938" s="17"/>
      <c r="BE938" s="17"/>
      <c r="BF938" s="17"/>
    </row>
    <row r="939" spans="1:59" ht="18.75">
      <c r="A939" s="26"/>
      <c r="B939" s="33"/>
      <c r="C939" s="77" t="s">
        <v>240</v>
      </c>
      <c r="D939" s="78" t="s">
        <v>237</v>
      </c>
      <c r="E939" s="78" t="s">
        <v>223</v>
      </c>
      <c r="F939" s="78" t="s">
        <v>55</v>
      </c>
      <c r="G939" s="78" t="s">
        <v>854</v>
      </c>
      <c r="H939" s="78" t="s">
        <v>57</v>
      </c>
      <c r="I939" s="78" t="s">
        <v>58</v>
      </c>
      <c r="J939" s="86" t="s">
        <v>228</v>
      </c>
      <c r="K939" s="78" t="s">
        <v>60</v>
      </c>
      <c r="L939" s="49">
        <v>1</v>
      </c>
      <c r="M939" s="49" t="s">
        <v>61</v>
      </c>
      <c r="N939" s="50" t="s">
        <v>72</v>
      </c>
      <c r="O939" s="51">
        <v>250001</v>
      </c>
      <c r="P939" s="51">
        <v>500000</v>
      </c>
      <c r="Q939" s="52" t="s">
        <v>904</v>
      </c>
      <c r="R939" s="53">
        <v>0</v>
      </c>
      <c r="S939" s="54">
        <v>73.77</v>
      </c>
      <c r="T939" s="55" t="s">
        <v>242</v>
      </c>
      <c r="U939" s="55" t="s">
        <v>65</v>
      </c>
      <c r="V939" s="80"/>
      <c r="W939" s="80"/>
      <c r="X939" s="83"/>
      <c r="AC939" s="16"/>
      <c r="AD939" s="16"/>
      <c r="AE939" s="16"/>
      <c r="AF939" s="16"/>
      <c r="AG939" s="16"/>
      <c r="BD939" s="17"/>
      <c r="BE939" s="17"/>
      <c r="BF939" s="17"/>
    </row>
    <row r="940" spans="1:59" ht="18.75">
      <c r="A940" s="26"/>
      <c r="B940" s="33"/>
      <c r="C940" s="77" t="s">
        <v>240</v>
      </c>
      <c r="D940" s="78" t="s">
        <v>237</v>
      </c>
      <c r="E940" s="78" t="s">
        <v>223</v>
      </c>
      <c r="F940" s="78" t="s">
        <v>55</v>
      </c>
      <c r="G940" s="78" t="s">
        <v>854</v>
      </c>
      <c r="H940" s="78" t="s">
        <v>57</v>
      </c>
      <c r="I940" s="78" t="s">
        <v>58</v>
      </c>
      <c r="J940" s="86" t="s">
        <v>228</v>
      </c>
      <c r="K940" s="78" t="s">
        <v>60</v>
      </c>
      <c r="L940" s="49">
        <v>1</v>
      </c>
      <c r="M940" s="49" t="s">
        <v>61</v>
      </c>
      <c r="N940" s="50" t="s">
        <v>74</v>
      </c>
      <c r="O940" s="51">
        <v>500001</v>
      </c>
      <c r="P940" s="51">
        <v>750001</v>
      </c>
      <c r="Q940" s="52" t="s">
        <v>905</v>
      </c>
      <c r="R940" s="53">
        <v>0</v>
      </c>
      <c r="S940" s="54">
        <v>64.739999999999995</v>
      </c>
      <c r="T940" s="55" t="s">
        <v>242</v>
      </c>
      <c r="U940" s="55" t="s">
        <v>65</v>
      </c>
      <c r="V940" s="80"/>
      <c r="W940" s="80"/>
      <c r="X940" s="83"/>
      <c r="AC940" s="16"/>
      <c r="AD940" s="16"/>
      <c r="AE940" s="16"/>
      <c r="AF940" s="16"/>
      <c r="AG940" s="16"/>
      <c r="BD940" s="17"/>
      <c r="BE940" s="17"/>
      <c r="BF940" s="17"/>
    </row>
    <row r="941" spans="1:59" ht="18.75">
      <c r="A941" s="26"/>
      <c r="B941" s="33"/>
      <c r="C941" s="77" t="s">
        <v>240</v>
      </c>
      <c r="D941" s="78" t="s">
        <v>237</v>
      </c>
      <c r="E941" s="78" t="s">
        <v>223</v>
      </c>
      <c r="F941" s="78" t="s">
        <v>55</v>
      </c>
      <c r="G941" s="78" t="s">
        <v>854</v>
      </c>
      <c r="H941" s="78" t="s">
        <v>57</v>
      </c>
      <c r="I941" s="78" t="s">
        <v>58</v>
      </c>
      <c r="J941" s="86" t="s">
        <v>228</v>
      </c>
      <c r="K941" s="78" t="s">
        <v>60</v>
      </c>
      <c r="L941" s="49">
        <v>1</v>
      </c>
      <c r="M941" s="49" t="s">
        <v>61</v>
      </c>
      <c r="N941" s="50" t="s">
        <v>76</v>
      </c>
      <c r="O941" s="51">
        <v>750001</v>
      </c>
      <c r="P941" s="51">
        <v>9999999999</v>
      </c>
      <c r="Q941" s="52" t="s">
        <v>906</v>
      </c>
      <c r="R941" s="53">
        <v>0</v>
      </c>
      <c r="S941" s="54">
        <v>56.86</v>
      </c>
      <c r="T941" s="55" t="s">
        <v>242</v>
      </c>
      <c r="U941" s="55" t="s">
        <v>65</v>
      </c>
      <c r="V941" s="81"/>
      <c r="W941" s="81"/>
      <c r="X941" s="84"/>
      <c r="AC941" s="16"/>
      <c r="AD941" s="16"/>
      <c r="AE941" s="16"/>
      <c r="AF941" s="16"/>
      <c r="AG941" s="16"/>
      <c r="BD941" s="17"/>
      <c r="BE941" s="17"/>
      <c r="BF941" s="17"/>
    </row>
    <row r="942" spans="1:59" ht="18.75">
      <c r="B942" s="30"/>
      <c r="BD942" s="17"/>
      <c r="BE942" s="17"/>
      <c r="BF942" s="17"/>
      <c r="BG942" s="31"/>
    </row>
    <row r="943" spans="1:59" ht="20.25">
      <c r="A943" s="26"/>
      <c r="B943" s="41" t="s">
        <v>907</v>
      </c>
      <c r="C943" s="35"/>
      <c r="D943" s="42"/>
      <c r="E943" s="42"/>
      <c r="F943" s="42"/>
      <c r="G943" s="42"/>
      <c r="H943" s="42"/>
      <c r="I943" s="42"/>
      <c r="J943" s="43"/>
      <c r="K943" s="42"/>
      <c r="L943" s="42"/>
      <c r="M943" s="42"/>
      <c r="N943" s="42"/>
      <c r="O943" s="42"/>
      <c r="P943" s="42"/>
      <c r="Q943" s="42"/>
      <c r="R943" s="44"/>
      <c r="S943" s="44"/>
      <c r="T943" s="44"/>
      <c r="U943" s="36"/>
      <c r="V943" s="35"/>
      <c r="W943" s="35"/>
      <c r="X943" s="30"/>
      <c r="AC943" s="16"/>
      <c r="AD943" s="16"/>
      <c r="AE943" s="16"/>
      <c r="AF943" s="16"/>
      <c r="AG943" s="16"/>
      <c r="BD943" s="17"/>
      <c r="BE943" s="17"/>
      <c r="BF943" s="17"/>
      <c r="BG943" s="31"/>
    </row>
    <row r="944" spans="1:59" ht="18.75">
      <c r="A944" s="26"/>
      <c r="B944" s="45" t="s">
        <v>908</v>
      </c>
      <c r="C944" s="34"/>
      <c r="D944" s="34"/>
      <c r="E944" s="35"/>
      <c r="F944" s="35"/>
      <c r="G944" s="35"/>
      <c r="H944" s="35"/>
      <c r="I944" s="35"/>
      <c r="J944" s="35"/>
      <c r="K944" s="35"/>
      <c r="L944" s="35"/>
      <c r="M944" s="35"/>
      <c r="N944" s="35"/>
      <c r="O944" s="35"/>
      <c r="P944" s="35"/>
      <c r="Q944" s="35"/>
      <c r="R944" s="36"/>
      <c r="S944" s="36"/>
      <c r="T944" s="36"/>
      <c r="U944" s="36"/>
      <c r="V944" s="35"/>
      <c r="W944" s="35"/>
      <c r="X944" s="30"/>
      <c r="AC944" s="16"/>
      <c r="AD944" s="16"/>
      <c r="AE944" s="16"/>
      <c r="AF944" s="16"/>
      <c r="AG944" s="16"/>
      <c r="BD944" s="17"/>
      <c r="BE944" s="17"/>
      <c r="BF944" s="17"/>
    </row>
    <row r="945" spans="1:59" ht="18.75">
      <c r="A945" s="26"/>
      <c r="B945" s="45" t="s">
        <v>900</v>
      </c>
      <c r="C945" s="34"/>
      <c r="D945" s="34"/>
      <c r="E945" s="35"/>
      <c r="F945" s="35"/>
      <c r="G945" s="35"/>
      <c r="H945" s="35"/>
      <c r="I945" s="35"/>
      <c r="J945" s="35"/>
      <c r="K945" s="35"/>
      <c r="L945" s="35"/>
      <c r="M945" s="35"/>
      <c r="N945" s="35"/>
      <c r="O945" s="35"/>
      <c r="P945" s="35"/>
      <c r="Q945" s="35"/>
      <c r="R945" s="36"/>
      <c r="S945" s="36"/>
      <c r="T945" s="36"/>
      <c r="U945" s="36"/>
      <c r="V945" s="35"/>
      <c r="W945" s="35"/>
      <c r="X945" s="30"/>
      <c r="AC945" s="16"/>
      <c r="AD945" s="16"/>
      <c r="AE945" s="16"/>
      <c r="AF945" s="16"/>
      <c r="AG945" s="16"/>
      <c r="BD945" s="17"/>
      <c r="BE945" s="17"/>
      <c r="BF945" s="17"/>
    </row>
    <row r="946" spans="1:59" ht="18.75">
      <c r="B946" s="30"/>
      <c r="BD946" s="17"/>
      <c r="BE946" s="17"/>
      <c r="BF946" s="17"/>
      <c r="BG946" s="31"/>
    </row>
    <row r="947" spans="1:59" ht="15.95" customHeight="1">
      <c r="A947" s="26"/>
      <c r="B947" s="33"/>
      <c r="C947" s="77" t="s">
        <v>262</v>
      </c>
      <c r="D947" s="78" t="s">
        <v>259</v>
      </c>
      <c r="E947" s="78" t="s">
        <v>223</v>
      </c>
      <c r="F947" s="78" t="s">
        <v>55</v>
      </c>
      <c r="G947" s="78" t="s">
        <v>854</v>
      </c>
      <c r="H947" s="78" t="s">
        <v>57</v>
      </c>
      <c r="I947" s="78" t="s">
        <v>58</v>
      </c>
      <c r="J947" s="85" t="s">
        <v>228</v>
      </c>
      <c r="K947" s="78" t="s">
        <v>14</v>
      </c>
      <c r="L947" s="49">
        <v>1</v>
      </c>
      <c r="M947" s="49" t="s">
        <v>61</v>
      </c>
      <c r="N947" s="50" t="s">
        <v>62</v>
      </c>
      <c r="O947" s="50">
        <v>100</v>
      </c>
      <c r="P947" s="51">
        <v>1000</v>
      </c>
      <c r="Q947" s="52" t="s">
        <v>263</v>
      </c>
      <c r="R947" s="53">
        <v>0</v>
      </c>
      <c r="S947" s="54">
        <v>300</v>
      </c>
      <c r="T947" s="55" t="s">
        <v>264</v>
      </c>
      <c r="U947" s="55" t="s">
        <v>65</v>
      </c>
      <c r="V947" s="79"/>
      <c r="W947" s="79"/>
      <c r="X947" s="82"/>
      <c r="AC947" s="16"/>
      <c r="AD947" s="16"/>
      <c r="AE947" s="16"/>
      <c r="AF947" s="16"/>
      <c r="AG947" s="16"/>
      <c r="BD947" s="17"/>
      <c r="BE947" s="17"/>
      <c r="BF947" s="17"/>
    </row>
    <row r="948" spans="1:59" ht="18.75">
      <c r="A948" s="26"/>
      <c r="B948" s="33"/>
      <c r="C948" s="77" t="s">
        <v>262</v>
      </c>
      <c r="D948" s="78" t="s">
        <v>259</v>
      </c>
      <c r="E948" s="78" t="s">
        <v>223</v>
      </c>
      <c r="F948" s="78" t="s">
        <v>55</v>
      </c>
      <c r="G948" s="78" t="s">
        <v>854</v>
      </c>
      <c r="H948" s="78" t="s">
        <v>57</v>
      </c>
      <c r="I948" s="78" t="s">
        <v>58</v>
      </c>
      <c r="J948" s="86" t="s">
        <v>228</v>
      </c>
      <c r="K948" s="78" t="s">
        <v>14</v>
      </c>
      <c r="L948" s="49">
        <v>1</v>
      </c>
      <c r="M948" s="49" t="s">
        <v>61</v>
      </c>
      <c r="N948" s="50" t="s">
        <v>66</v>
      </c>
      <c r="O948" s="51">
        <v>1001</v>
      </c>
      <c r="P948" s="51">
        <v>50000</v>
      </c>
      <c r="Q948" s="52" t="s">
        <v>909</v>
      </c>
      <c r="R948" s="53">
        <v>0</v>
      </c>
      <c r="S948" s="54">
        <v>163.46</v>
      </c>
      <c r="T948" s="55" t="s">
        <v>264</v>
      </c>
      <c r="U948" s="55" t="s">
        <v>65</v>
      </c>
      <c r="V948" s="80"/>
      <c r="W948" s="80"/>
      <c r="X948" s="83"/>
      <c r="AC948" s="16"/>
      <c r="AD948" s="16"/>
      <c r="AE948" s="16"/>
      <c r="AF948" s="16"/>
      <c r="AG948" s="16"/>
      <c r="BD948" s="17"/>
      <c r="BE948" s="17"/>
      <c r="BF948" s="17"/>
    </row>
    <row r="949" spans="1:59" ht="18.75">
      <c r="A949" s="26"/>
      <c r="B949" s="33"/>
      <c r="C949" s="77" t="s">
        <v>262</v>
      </c>
      <c r="D949" s="78" t="s">
        <v>259</v>
      </c>
      <c r="E949" s="78" t="s">
        <v>223</v>
      </c>
      <c r="F949" s="78" t="s">
        <v>55</v>
      </c>
      <c r="G949" s="78" t="s">
        <v>854</v>
      </c>
      <c r="H949" s="78" t="s">
        <v>57</v>
      </c>
      <c r="I949" s="78" t="s">
        <v>58</v>
      </c>
      <c r="J949" s="86" t="s">
        <v>228</v>
      </c>
      <c r="K949" s="78" t="s">
        <v>14</v>
      </c>
      <c r="L949" s="49">
        <v>1</v>
      </c>
      <c r="M949" s="49" t="s">
        <v>61</v>
      </c>
      <c r="N949" s="50" t="s">
        <v>68</v>
      </c>
      <c r="O949" s="51">
        <v>50001</v>
      </c>
      <c r="P949" s="51">
        <v>100000</v>
      </c>
      <c r="Q949" s="52" t="s">
        <v>910</v>
      </c>
      <c r="R949" s="53">
        <v>0</v>
      </c>
      <c r="S949" s="54">
        <v>143.49</v>
      </c>
      <c r="T949" s="55" t="s">
        <v>264</v>
      </c>
      <c r="U949" s="55" t="s">
        <v>65</v>
      </c>
      <c r="V949" s="80"/>
      <c r="W949" s="80"/>
      <c r="X949" s="83"/>
      <c r="AC949" s="16"/>
      <c r="AD949" s="16"/>
      <c r="AE949" s="16"/>
      <c r="AF949" s="16"/>
      <c r="AG949" s="16"/>
      <c r="BD949" s="17"/>
      <c r="BE949" s="17"/>
      <c r="BF949" s="17"/>
    </row>
    <row r="950" spans="1:59" ht="18.75">
      <c r="A950" s="26"/>
      <c r="B950" s="33"/>
      <c r="C950" s="77" t="s">
        <v>262</v>
      </c>
      <c r="D950" s="78" t="s">
        <v>259</v>
      </c>
      <c r="E950" s="78" t="s">
        <v>223</v>
      </c>
      <c r="F950" s="78" t="s">
        <v>55</v>
      </c>
      <c r="G950" s="78" t="s">
        <v>854</v>
      </c>
      <c r="H950" s="78" t="s">
        <v>57</v>
      </c>
      <c r="I950" s="78" t="s">
        <v>58</v>
      </c>
      <c r="J950" s="86" t="s">
        <v>228</v>
      </c>
      <c r="K950" s="78" t="s">
        <v>14</v>
      </c>
      <c r="L950" s="49">
        <v>1</v>
      </c>
      <c r="M950" s="49" t="s">
        <v>61</v>
      </c>
      <c r="N950" s="50" t="s">
        <v>70</v>
      </c>
      <c r="O950" s="51">
        <v>100001</v>
      </c>
      <c r="P950" s="51">
        <v>250000</v>
      </c>
      <c r="Q950" s="52" t="s">
        <v>911</v>
      </c>
      <c r="R950" s="53">
        <v>0</v>
      </c>
      <c r="S950" s="54">
        <v>126</v>
      </c>
      <c r="T950" s="55" t="s">
        <v>264</v>
      </c>
      <c r="U950" s="55" t="s">
        <v>65</v>
      </c>
      <c r="V950" s="80"/>
      <c r="W950" s="80"/>
      <c r="X950" s="83"/>
      <c r="AC950" s="16"/>
      <c r="AD950" s="16"/>
      <c r="AE950" s="16"/>
      <c r="AF950" s="16"/>
      <c r="AG950" s="16"/>
      <c r="BD950" s="17"/>
      <c r="BE950" s="17"/>
      <c r="BF950" s="17"/>
    </row>
    <row r="951" spans="1:59" ht="18.75">
      <c r="A951" s="26"/>
      <c r="B951" s="33"/>
      <c r="C951" s="77" t="s">
        <v>262</v>
      </c>
      <c r="D951" s="78" t="s">
        <v>259</v>
      </c>
      <c r="E951" s="78" t="s">
        <v>223</v>
      </c>
      <c r="F951" s="78" t="s">
        <v>55</v>
      </c>
      <c r="G951" s="78" t="s">
        <v>854</v>
      </c>
      <c r="H951" s="78" t="s">
        <v>57</v>
      </c>
      <c r="I951" s="78" t="s">
        <v>58</v>
      </c>
      <c r="J951" s="86" t="s">
        <v>228</v>
      </c>
      <c r="K951" s="78" t="s">
        <v>14</v>
      </c>
      <c r="L951" s="49">
        <v>1</v>
      </c>
      <c r="M951" s="49" t="s">
        <v>61</v>
      </c>
      <c r="N951" s="50" t="s">
        <v>72</v>
      </c>
      <c r="O951" s="51">
        <v>250001</v>
      </c>
      <c r="P951" s="51">
        <v>500000</v>
      </c>
      <c r="Q951" s="52" t="s">
        <v>912</v>
      </c>
      <c r="R951" s="53">
        <v>0</v>
      </c>
      <c r="S951" s="54">
        <v>110.66</v>
      </c>
      <c r="T951" s="55" t="s">
        <v>264</v>
      </c>
      <c r="U951" s="55" t="s">
        <v>65</v>
      </c>
      <c r="V951" s="80"/>
      <c r="W951" s="80"/>
      <c r="X951" s="83"/>
      <c r="AC951" s="16"/>
      <c r="AD951" s="16"/>
      <c r="AE951" s="16"/>
      <c r="AF951" s="16"/>
      <c r="AG951" s="16"/>
      <c r="BD951" s="17"/>
      <c r="BE951" s="17"/>
      <c r="BF951" s="17"/>
    </row>
    <row r="952" spans="1:59" ht="18.75">
      <c r="A952" s="26"/>
      <c r="B952" s="33"/>
      <c r="C952" s="77" t="s">
        <v>262</v>
      </c>
      <c r="D952" s="78" t="s">
        <v>259</v>
      </c>
      <c r="E952" s="78" t="s">
        <v>223</v>
      </c>
      <c r="F952" s="78" t="s">
        <v>55</v>
      </c>
      <c r="G952" s="78" t="s">
        <v>854</v>
      </c>
      <c r="H952" s="78" t="s">
        <v>57</v>
      </c>
      <c r="I952" s="78" t="s">
        <v>58</v>
      </c>
      <c r="J952" s="86" t="s">
        <v>228</v>
      </c>
      <c r="K952" s="78" t="s">
        <v>14</v>
      </c>
      <c r="L952" s="49">
        <v>1</v>
      </c>
      <c r="M952" s="49" t="s">
        <v>61</v>
      </c>
      <c r="N952" s="50" t="s">
        <v>74</v>
      </c>
      <c r="O952" s="51">
        <v>500001</v>
      </c>
      <c r="P952" s="51">
        <v>750001</v>
      </c>
      <c r="Q952" s="52" t="s">
        <v>913</v>
      </c>
      <c r="R952" s="53">
        <v>0</v>
      </c>
      <c r="S952" s="54">
        <v>97.11</v>
      </c>
      <c r="T952" s="55" t="s">
        <v>264</v>
      </c>
      <c r="U952" s="55" t="s">
        <v>65</v>
      </c>
      <c r="V952" s="80"/>
      <c r="W952" s="80"/>
      <c r="X952" s="83"/>
      <c r="AC952" s="16"/>
      <c r="AD952" s="16"/>
      <c r="AE952" s="16"/>
      <c r="AF952" s="16"/>
      <c r="AG952" s="16"/>
      <c r="BD952" s="17"/>
      <c r="BE952" s="17"/>
      <c r="BF952" s="17"/>
    </row>
    <row r="953" spans="1:59" ht="18.75">
      <c r="A953" s="26"/>
      <c r="B953" s="33"/>
      <c r="C953" s="77" t="s">
        <v>262</v>
      </c>
      <c r="D953" s="78" t="s">
        <v>259</v>
      </c>
      <c r="E953" s="78" t="s">
        <v>223</v>
      </c>
      <c r="F953" s="78" t="s">
        <v>55</v>
      </c>
      <c r="G953" s="78" t="s">
        <v>854</v>
      </c>
      <c r="H953" s="78" t="s">
        <v>57</v>
      </c>
      <c r="I953" s="78" t="s">
        <v>58</v>
      </c>
      <c r="J953" s="86" t="s">
        <v>228</v>
      </c>
      <c r="K953" s="78" t="s">
        <v>14</v>
      </c>
      <c r="L953" s="49">
        <v>1</v>
      </c>
      <c r="M953" s="49" t="s">
        <v>61</v>
      </c>
      <c r="N953" s="50" t="s">
        <v>76</v>
      </c>
      <c r="O953" s="51">
        <v>750001</v>
      </c>
      <c r="P953" s="51">
        <v>9999999999</v>
      </c>
      <c r="Q953" s="52" t="s">
        <v>914</v>
      </c>
      <c r="R953" s="53">
        <v>0</v>
      </c>
      <c r="S953" s="54">
        <v>85.29</v>
      </c>
      <c r="T953" s="55" t="s">
        <v>264</v>
      </c>
      <c r="U953" s="55" t="s">
        <v>65</v>
      </c>
      <c r="V953" s="81"/>
      <c r="W953" s="81"/>
      <c r="X953" s="84"/>
      <c r="AC953" s="16"/>
      <c r="AD953" s="16"/>
      <c r="AE953" s="16"/>
      <c r="AF953" s="16"/>
      <c r="AG953" s="16"/>
      <c r="BD953" s="17"/>
      <c r="BE953" s="17"/>
      <c r="BF953" s="17"/>
    </row>
    <row r="954" spans="1:59" ht="18.75">
      <c r="B954" s="30"/>
      <c r="BD954" s="17"/>
      <c r="BE954" s="17"/>
      <c r="BF954" s="17"/>
      <c r="BG954" s="31"/>
    </row>
    <row r="955" spans="1:59" ht="27.75">
      <c r="A955" s="32" t="s">
        <v>915</v>
      </c>
      <c r="B955" s="33"/>
      <c r="C955" s="34"/>
      <c r="D955" s="34"/>
      <c r="E955" s="34"/>
      <c r="F955" s="34"/>
      <c r="G955" s="34"/>
      <c r="H955" s="34"/>
      <c r="I955" s="34"/>
      <c r="J955" s="34"/>
      <c r="K955" s="34"/>
      <c r="L955" s="35"/>
      <c r="M955" s="35"/>
      <c r="N955" s="35"/>
      <c r="O955" s="35"/>
      <c r="P955" s="35"/>
      <c r="Q955" s="35"/>
      <c r="R955" s="36"/>
      <c r="S955" s="36"/>
      <c r="T955" s="36"/>
      <c r="U955" s="36"/>
      <c r="V955" s="35"/>
      <c r="W955" s="35"/>
      <c r="X955" s="30"/>
      <c r="AC955" s="16"/>
      <c r="AD955" s="16"/>
      <c r="AE955" s="16"/>
      <c r="AF955" s="16"/>
      <c r="AG955" s="16"/>
      <c r="BD955" s="17"/>
      <c r="BE955" s="17"/>
      <c r="BF955" s="17"/>
    </row>
    <row r="956" spans="1:59" ht="18.75">
      <c r="A956" s="26"/>
      <c r="B956" s="33"/>
      <c r="C956" s="34"/>
      <c r="D956" s="34"/>
      <c r="E956" s="34"/>
      <c r="F956" s="34"/>
      <c r="G956" s="34"/>
      <c r="H956" s="34"/>
      <c r="I956" s="34"/>
      <c r="J956" s="34"/>
      <c r="K956" s="34"/>
      <c r="L956" s="35"/>
      <c r="M956" s="35"/>
      <c r="N956" s="37"/>
      <c r="O956" s="38"/>
      <c r="P956" s="38"/>
      <c r="Q956" s="35"/>
      <c r="R956" s="39"/>
      <c r="S956" s="39"/>
      <c r="T956" s="40"/>
      <c r="U956" s="36"/>
      <c r="V956" s="35"/>
      <c r="W956" s="35"/>
      <c r="X956" s="30"/>
      <c r="AC956" s="16"/>
      <c r="AD956" s="16"/>
      <c r="AE956" s="16"/>
      <c r="AF956" s="16"/>
      <c r="AG956" s="16"/>
      <c r="BD956" s="17"/>
      <c r="BE956" s="17"/>
      <c r="BF956" s="17"/>
    </row>
    <row r="957" spans="1:59" ht="20.25">
      <c r="A957" s="26"/>
      <c r="B957" s="41" t="s">
        <v>916</v>
      </c>
      <c r="C957" s="35"/>
      <c r="D957" s="42"/>
      <c r="E957" s="42"/>
      <c r="F957" s="42"/>
      <c r="G957" s="42"/>
      <c r="H957" s="42"/>
      <c r="I957" s="42"/>
      <c r="J957" s="43"/>
      <c r="K957" s="42"/>
      <c r="L957" s="42"/>
      <c r="M957" s="42"/>
      <c r="N957" s="42"/>
      <c r="O957" s="42"/>
      <c r="P957" s="42"/>
      <c r="Q957" s="42"/>
      <c r="R957" s="44"/>
      <c r="S957" s="44"/>
      <c r="T957" s="44"/>
      <c r="U957" s="36"/>
      <c r="V957" s="35"/>
      <c r="W957" s="35"/>
      <c r="X957" s="30"/>
      <c r="AC957" s="16"/>
      <c r="AD957" s="16"/>
      <c r="AE957" s="16"/>
      <c r="AF957" s="16"/>
      <c r="AG957" s="16"/>
      <c r="BD957" s="17"/>
      <c r="BE957" s="17"/>
      <c r="BF957" s="17"/>
    </row>
    <row r="958" spans="1:59" ht="18.75">
      <c r="A958" s="26"/>
      <c r="B958" s="45" t="s">
        <v>917</v>
      </c>
      <c r="C958" s="34"/>
      <c r="D958" s="34"/>
      <c r="E958" s="35"/>
      <c r="F958" s="35"/>
      <c r="G958" s="35"/>
      <c r="H958" s="35"/>
      <c r="I958" s="35"/>
      <c r="J958" s="35"/>
      <c r="K958" s="35"/>
      <c r="L958" s="35"/>
      <c r="M958" s="35"/>
      <c r="N958" s="35"/>
      <c r="O958" s="35"/>
      <c r="P958" s="35"/>
      <c r="Q958" s="35"/>
      <c r="R958" s="36"/>
      <c r="S958" s="36"/>
      <c r="T958" s="36"/>
      <c r="U958" s="36"/>
      <c r="V958" s="35"/>
      <c r="W958" s="35"/>
      <c r="X958" s="30"/>
      <c r="AC958" s="16"/>
      <c r="AD958" s="16"/>
      <c r="AE958" s="16"/>
      <c r="AF958" s="16"/>
      <c r="AG958" s="16"/>
      <c r="BD958" s="17"/>
      <c r="BE958" s="17"/>
      <c r="BF958" s="17"/>
    </row>
    <row r="959" spans="1:59" ht="18.75">
      <c r="A959" s="26"/>
      <c r="B959" s="45"/>
      <c r="C959" s="34"/>
      <c r="D959" s="34"/>
      <c r="E959" s="35"/>
      <c r="F959" s="35"/>
      <c r="G959" s="35"/>
      <c r="H959" s="35"/>
      <c r="I959" s="35"/>
      <c r="J959" s="35"/>
      <c r="K959" s="35"/>
      <c r="L959" s="35"/>
      <c r="M959" s="35"/>
      <c r="N959" s="35"/>
      <c r="O959" s="35"/>
      <c r="P959" s="35"/>
      <c r="Q959" s="35"/>
      <c r="R959" s="36"/>
      <c r="S959" s="36"/>
      <c r="T959" s="36"/>
      <c r="U959" s="36"/>
      <c r="V959" s="35"/>
      <c r="W959" s="35"/>
      <c r="X959" s="30"/>
      <c r="AC959" s="16"/>
      <c r="AD959" s="16"/>
      <c r="AE959" s="16"/>
      <c r="AF959" s="16"/>
      <c r="AG959" s="16"/>
      <c r="BD959" s="17"/>
      <c r="BE959" s="17"/>
      <c r="BF959" s="17"/>
    </row>
    <row r="960" spans="1:59" ht="18.75">
      <c r="B960" s="30"/>
      <c r="BD960" s="17"/>
      <c r="BE960" s="17"/>
      <c r="BF960" s="17"/>
      <c r="BG960" s="31"/>
    </row>
    <row r="961" spans="1:59" ht="15.95" customHeight="1">
      <c r="A961" s="26"/>
      <c r="B961" s="33"/>
      <c r="C961" s="77" t="s">
        <v>918</v>
      </c>
      <c r="D961" s="78" t="s">
        <v>916</v>
      </c>
      <c r="E961" s="78" t="s">
        <v>22</v>
      </c>
      <c r="F961" s="78" t="s">
        <v>55</v>
      </c>
      <c r="G961" s="78" t="s">
        <v>919</v>
      </c>
      <c r="H961" s="78" t="s">
        <v>57</v>
      </c>
      <c r="I961" s="78" t="s">
        <v>58</v>
      </c>
      <c r="J961" s="85" t="s">
        <v>126</v>
      </c>
      <c r="K961" s="78" t="s">
        <v>60</v>
      </c>
      <c r="L961" s="49">
        <v>1</v>
      </c>
      <c r="M961" s="49" t="s">
        <v>61</v>
      </c>
      <c r="N961" s="50" t="s">
        <v>62</v>
      </c>
      <c r="O961" s="50">
        <v>500</v>
      </c>
      <c r="P961" s="51">
        <v>1000</v>
      </c>
      <c r="Q961" s="52" t="s">
        <v>920</v>
      </c>
      <c r="R961" s="53">
        <v>0</v>
      </c>
      <c r="S961" s="54">
        <v>13</v>
      </c>
      <c r="T961" s="55" t="s">
        <v>917</v>
      </c>
      <c r="U961" s="55" t="s">
        <v>65</v>
      </c>
      <c r="V961" s="79"/>
      <c r="W961" s="79"/>
      <c r="X961" s="82"/>
      <c r="AC961" s="16"/>
      <c r="AD961" s="16"/>
      <c r="AE961" s="16"/>
      <c r="AF961" s="16"/>
      <c r="AG961" s="16"/>
      <c r="BD961" s="17"/>
      <c r="BE961" s="17"/>
      <c r="BF961" s="17"/>
    </row>
    <row r="962" spans="1:59" ht="18.75">
      <c r="A962" s="26"/>
      <c r="B962" s="33"/>
      <c r="C962" s="77" t="s">
        <v>918</v>
      </c>
      <c r="D962" s="78" t="s">
        <v>916</v>
      </c>
      <c r="E962" s="78" t="s">
        <v>22</v>
      </c>
      <c r="F962" s="78" t="s">
        <v>55</v>
      </c>
      <c r="G962" s="78" t="s">
        <v>919</v>
      </c>
      <c r="H962" s="78" t="s">
        <v>57</v>
      </c>
      <c r="I962" s="78" t="s">
        <v>58</v>
      </c>
      <c r="J962" s="86" t="s">
        <v>126</v>
      </c>
      <c r="K962" s="78" t="s">
        <v>60</v>
      </c>
      <c r="L962" s="49">
        <v>1</v>
      </c>
      <c r="M962" s="49" t="s">
        <v>61</v>
      </c>
      <c r="N962" s="50" t="s">
        <v>66</v>
      </c>
      <c r="O962" s="51">
        <v>1001</v>
      </c>
      <c r="P962" s="51">
        <v>5000</v>
      </c>
      <c r="Q962" s="52" t="s">
        <v>921</v>
      </c>
      <c r="R962" s="53">
        <v>13000</v>
      </c>
      <c r="S962" s="54">
        <v>6.5</v>
      </c>
      <c r="T962" s="55" t="s">
        <v>917</v>
      </c>
      <c r="U962" s="55" t="s">
        <v>65</v>
      </c>
      <c r="V962" s="80"/>
      <c r="W962" s="80"/>
      <c r="X962" s="83"/>
      <c r="AC962" s="16"/>
      <c r="AD962" s="16"/>
      <c r="AE962" s="16"/>
      <c r="AF962" s="16"/>
      <c r="AG962" s="16"/>
      <c r="BD962" s="17"/>
      <c r="BE962" s="17"/>
      <c r="BF962" s="17"/>
    </row>
    <row r="963" spans="1:59" ht="18.75">
      <c r="A963" s="26"/>
      <c r="B963" s="33"/>
      <c r="C963" s="77" t="s">
        <v>918</v>
      </c>
      <c r="D963" s="78" t="s">
        <v>916</v>
      </c>
      <c r="E963" s="78" t="s">
        <v>22</v>
      </c>
      <c r="F963" s="78" t="s">
        <v>55</v>
      </c>
      <c r="G963" s="78" t="s">
        <v>919</v>
      </c>
      <c r="H963" s="78" t="s">
        <v>57</v>
      </c>
      <c r="I963" s="78" t="s">
        <v>58</v>
      </c>
      <c r="J963" s="86" t="s">
        <v>126</v>
      </c>
      <c r="K963" s="78" t="s">
        <v>60</v>
      </c>
      <c r="L963" s="49">
        <v>1</v>
      </c>
      <c r="M963" s="49" t="s">
        <v>61</v>
      </c>
      <c r="N963" s="50" t="s">
        <v>68</v>
      </c>
      <c r="O963" s="51">
        <v>5001</v>
      </c>
      <c r="P963" s="51">
        <v>10000</v>
      </c>
      <c r="Q963" s="52" t="s">
        <v>922</v>
      </c>
      <c r="R963" s="53">
        <v>39000</v>
      </c>
      <c r="S963" s="54">
        <v>3.5</v>
      </c>
      <c r="T963" s="55" t="s">
        <v>917</v>
      </c>
      <c r="U963" s="55" t="s">
        <v>65</v>
      </c>
      <c r="V963" s="80"/>
      <c r="W963" s="80"/>
      <c r="X963" s="83"/>
      <c r="AC963" s="16"/>
      <c r="AD963" s="16"/>
      <c r="AE963" s="16"/>
      <c r="AF963" s="16"/>
      <c r="AG963" s="16"/>
      <c r="BD963" s="17"/>
      <c r="BE963" s="17"/>
      <c r="BF963" s="17"/>
    </row>
    <row r="964" spans="1:59" ht="18.75">
      <c r="A964" s="26"/>
      <c r="B964" s="33"/>
      <c r="C964" s="77" t="s">
        <v>918</v>
      </c>
      <c r="D964" s="78" t="s">
        <v>916</v>
      </c>
      <c r="E964" s="78" t="s">
        <v>22</v>
      </c>
      <c r="F964" s="78" t="s">
        <v>55</v>
      </c>
      <c r="G964" s="78" t="s">
        <v>919</v>
      </c>
      <c r="H964" s="78" t="s">
        <v>57</v>
      </c>
      <c r="I964" s="78" t="s">
        <v>58</v>
      </c>
      <c r="J964" s="86" t="s">
        <v>126</v>
      </c>
      <c r="K964" s="78" t="s">
        <v>60</v>
      </c>
      <c r="L964" s="49">
        <v>1</v>
      </c>
      <c r="M964" s="49" t="s">
        <v>61</v>
      </c>
      <c r="N964" s="50" t="s">
        <v>70</v>
      </c>
      <c r="O964" s="51">
        <v>10001</v>
      </c>
      <c r="P964" s="51">
        <v>20000</v>
      </c>
      <c r="Q964" s="52" t="s">
        <v>923</v>
      </c>
      <c r="R964" s="53">
        <v>56500</v>
      </c>
      <c r="S964" s="54">
        <v>2</v>
      </c>
      <c r="T964" s="55" t="s">
        <v>917</v>
      </c>
      <c r="U964" s="55" t="s">
        <v>65</v>
      </c>
      <c r="V964" s="80"/>
      <c r="W964" s="80"/>
      <c r="X964" s="83"/>
      <c r="AC964" s="16"/>
      <c r="AD964" s="16"/>
      <c r="AE964" s="16"/>
      <c r="AF964" s="16"/>
      <c r="AG964" s="16"/>
      <c r="BD964" s="17"/>
      <c r="BE964" s="17"/>
      <c r="BF964" s="17"/>
    </row>
    <row r="965" spans="1:59" ht="18.75">
      <c r="A965" s="26"/>
      <c r="B965" s="33"/>
      <c r="C965" s="77" t="s">
        <v>918</v>
      </c>
      <c r="D965" s="78" t="s">
        <v>916</v>
      </c>
      <c r="E965" s="78" t="s">
        <v>22</v>
      </c>
      <c r="F965" s="78" t="s">
        <v>55</v>
      </c>
      <c r="G965" s="78" t="s">
        <v>919</v>
      </c>
      <c r="H965" s="78" t="s">
        <v>57</v>
      </c>
      <c r="I965" s="78" t="s">
        <v>58</v>
      </c>
      <c r="J965" s="86" t="s">
        <v>126</v>
      </c>
      <c r="K965" s="78" t="s">
        <v>60</v>
      </c>
      <c r="L965" s="49">
        <v>1</v>
      </c>
      <c r="M965" s="49" t="s">
        <v>61</v>
      </c>
      <c r="N965" s="50" t="s">
        <v>72</v>
      </c>
      <c r="O965" s="51">
        <v>20001</v>
      </c>
      <c r="P965" s="51">
        <v>50000</v>
      </c>
      <c r="Q965" s="52" t="s">
        <v>924</v>
      </c>
      <c r="R965" s="53">
        <v>76500</v>
      </c>
      <c r="S965" s="54">
        <v>1.625</v>
      </c>
      <c r="T965" s="55" t="s">
        <v>917</v>
      </c>
      <c r="U965" s="55" t="s">
        <v>65</v>
      </c>
      <c r="V965" s="80"/>
      <c r="W965" s="80"/>
      <c r="X965" s="83"/>
      <c r="AC965" s="16"/>
      <c r="AD965" s="16"/>
      <c r="AE965" s="16"/>
      <c r="AF965" s="16"/>
      <c r="AG965" s="16"/>
      <c r="BD965" s="17"/>
      <c r="BE965" s="17"/>
      <c r="BF965" s="17"/>
    </row>
    <row r="966" spans="1:59" ht="18.75">
      <c r="A966" s="26"/>
      <c r="B966" s="33"/>
      <c r="C966" s="77" t="s">
        <v>918</v>
      </c>
      <c r="D966" s="78" t="s">
        <v>916</v>
      </c>
      <c r="E966" s="78" t="s">
        <v>22</v>
      </c>
      <c r="F966" s="78" t="s">
        <v>55</v>
      </c>
      <c r="G966" s="78" t="s">
        <v>919</v>
      </c>
      <c r="H966" s="78" t="s">
        <v>57</v>
      </c>
      <c r="I966" s="78" t="s">
        <v>58</v>
      </c>
      <c r="J966" s="86" t="s">
        <v>126</v>
      </c>
      <c r="K966" s="78" t="s">
        <v>60</v>
      </c>
      <c r="L966" s="49">
        <v>1</v>
      </c>
      <c r="M966" s="49" t="s">
        <v>61</v>
      </c>
      <c r="N966" s="50" t="s">
        <v>74</v>
      </c>
      <c r="O966" s="51">
        <v>50001</v>
      </c>
      <c r="P966" s="51">
        <v>100000</v>
      </c>
      <c r="Q966" s="52" t="s">
        <v>925</v>
      </c>
      <c r="R966" s="53">
        <v>125250</v>
      </c>
      <c r="S966" s="54">
        <v>1.375</v>
      </c>
      <c r="T966" s="55" t="s">
        <v>917</v>
      </c>
      <c r="U966" s="55" t="s">
        <v>65</v>
      </c>
      <c r="V966" s="80"/>
      <c r="W966" s="80"/>
      <c r="X966" s="83"/>
      <c r="AC966" s="16"/>
      <c r="AD966" s="16"/>
      <c r="AE966" s="16"/>
      <c r="AF966" s="16"/>
      <c r="AG966" s="16"/>
      <c r="BD966" s="17"/>
      <c r="BE966" s="17"/>
      <c r="BF966" s="17"/>
    </row>
    <row r="967" spans="1:59" ht="18.75">
      <c r="A967" s="26"/>
      <c r="B967" s="33"/>
      <c r="C967" s="77" t="s">
        <v>918</v>
      </c>
      <c r="D967" s="78" t="s">
        <v>916</v>
      </c>
      <c r="E967" s="78" t="s">
        <v>22</v>
      </c>
      <c r="F967" s="78" t="s">
        <v>55</v>
      </c>
      <c r="G967" s="78" t="s">
        <v>919</v>
      </c>
      <c r="H967" s="78" t="s">
        <v>57</v>
      </c>
      <c r="I967" s="78" t="s">
        <v>58</v>
      </c>
      <c r="J967" s="86" t="s">
        <v>126</v>
      </c>
      <c r="K967" s="78" t="s">
        <v>60</v>
      </c>
      <c r="L967" s="49">
        <v>1</v>
      </c>
      <c r="M967" s="49" t="s">
        <v>61</v>
      </c>
      <c r="N967" s="50" t="s">
        <v>76</v>
      </c>
      <c r="O967" s="51">
        <v>100001</v>
      </c>
      <c r="P967" s="51">
        <v>9999999999</v>
      </c>
      <c r="Q967" s="52" t="s">
        <v>926</v>
      </c>
      <c r="R967" s="53">
        <v>194000</v>
      </c>
      <c r="S967" s="54">
        <v>1.25</v>
      </c>
      <c r="T967" s="55" t="s">
        <v>917</v>
      </c>
      <c r="U967" s="55" t="s">
        <v>65</v>
      </c>
      <c r="V967" s="81"/>
      <c r="W967" s="81"/>
      <c r="X967" s="84"/>
      <c r="AC967" s="16"/>
      <c r="AD967" s="16"/>
      <c r="AE967" s="16"/>
      <c r="AF967" s="16"/>
      <c r="AG967" s="16"/>
      <c r="BD967" s="17"/>
      <c r="BE967" s="17"/>
      <c r="BF967" s="17"/>
    </row>
    <row r="968" spans="1:59" ht="18.75">
      <c r="B968" s="30"/>
      <c r="BD968" s="17"/>
      <c r="BE968" s="17"/>
      <c r="BF968" s="17"/>
      <c r="BG968" s="31"/>
    </row>
    <row r="969" spans="1:59" ht="20.25">
      <c r="A969" s="26"/>
      <c r="B969" s="41" t="s">
        <v>927</v>
      </c>
      <c r="C969" s="35"/>
      <c r="D969" s="42"/>
      <c r="E969" s="42"/>
      <c r="F969" s="42"/>
      <c r="G969" s="42"/>
      <c r="H969" s="42"/>
      <c r="I969" s="42"/>
      <c r="J969" s="43"/>
      <c r="K969" s="42"/>
      <c r="L969" s="42"/>
      <c r="M969" s="42"/>
      <c r="N969" s="42"/>
      <c r="O969" s="42"/>
      <c r="P969" s="42"/>
      <c r="Q969" s="42"/>
      <c r="R969" s="44"/>
      <c r="S969" s="44"/>
      <c r="T969" s="44"/>
      <c r="U969" s="36"/>
      <c r="V969" s="35"/>
      <c r="W969" s="35"/>
      <c r="X969" s="30"/>
      <c r="AC969" s="16"/>
      <c r="AD969" s="16"/>
      <c r="AE969" s="16"/>
      <c r="AF969" s="16"/>
      <c r="AG969" s="16"/>
      <c r="BD969" s="17"/>
      <c r="BE969" s="17"/>
      <c r="BF969" s="17"/>
      <c r="BG969" s="31"/>
    </row>
    <row r="970" spans="1:59" ht="18.75">
      <c r="A970" s="26"/>
      <c r="B970" s="45" t="s">
        <v>928</v>
      </c>
      <c r="C970" s="34"/>
      <c r="D970" s="34"/>
      <c r="E970" s="35"/>
      <c r="F970" s="35"/>
      <c r="G970" s="35"/>
      <c r="H970" s="35"/>
      <c r="I970" s="35"/>
      <c r="J970" s="35"/>
      <c r="K970" s="35"/>
      <c r="L970" s="35"/>
      <c r="M970" s="35"/>
      <c r="N970" s="35"/>
      <c r="O970" s="35"/>
      <c r="P970" s="35"/>
      <c r="Q970" s="35"/>
      <c r="R970" s="36"/>
      <c r="S970" s="36"/>
      <c r="T970" s="36"/>
      <c r="U970" s="36"/>
      <c r="V970" s="35"/>
      <c r="W970" s="35"/>
      <c r="X970" s="30"/>
      <c r="AC970" s="16"/>
      <c r="AD970" s="16"/>
      <c r="AE970" s="16"/>
      <c r="AF970" s="16"/>
      <c r="AG970" s="16"/>
      <c r="BD970" s="17"/>
      <c r="BE970" s="17"/>
      <c r="BF970" s="17"/>
    </row>
    <row r="971" spans="1:59" ht="18.75">
      <c r="A971" s="26"/>
      <c r="B971" s="45" t="s">
        <v>929</v>
      </c>
      <c r="C971" s="34"/>
      <c r="D971" s="34"/>
      <c r="E971" s="35"/>
      <c r="F971" s="35"/>
      <c r="G971" s="35"/>
      <c r="H971" s="35"/>
      <c r="I971" s="35"/>
      <c r="J971" s="35"/>
      <c r="K971" s="35"/>
      <c r="L971" s="35"/>
      <c r="M971" s="35"/>
      <c r="N971" s="35"/>
      <c r="O971" s="35"/>
      <c r="P971" s="35"/>
      <c r="Q971" s="35"/>
      <c r="R971" s="36"/>
      <c r="S971" s="36"/>
      <c r="T971" s="36"/>
      <c r="U971" s="36"/>
      <c r="V971" s="35"/>
      <c r="W971" s="35"/>
      <c r="X971" s="30"/>
      <c r="AC971" s="16"/>
      <c r="AD971" s="16"/>
      <c r="AE971" s="16"/>
      <c r="AF971" s="16"/>
      <c r="AG971" s="16"/>
      <c r="BD971" s="17"/>
      <c r="BE971" s="17"/>
      <c r="BF971" s="17"/>
    </row>
    <row r="972" spans="1:59" ht="18.75">
      <c r="B972" s="30"/>
      <c r="BD972" s="17"/>
      <c r="BE972" s="17"/>
      <c r="BF972" s="17"/>
      <c r="BG972" s="31"/>
    </row>
    <row r="973" spans="1:59" ht="15.95" customHeight="1">
      <c r="A973" s="26"/>
      <c r="B973" s="33"/>
      <c r="C973" s="77" t="s">
        <v>930</v>
      </c>
      <c r="D973" s="78" t="s">
        <v>927</v>
      </c>
      <c r="E973" s="78" t="s">
        <v>125</v>
      </c>
      <c r="F973" s="78" t="s">
        <v>55</v>
      </c>
      <c r="G973" s="78" t="s">
        <v>919</v>
      </c>
      <c r="H973" s="78" t="s">
        <v>57</v>
      </c>
      <c r="I973" s="78" t="s">
        <v>58</v>
      </c>
      <c r="J973" s="85" t="s">
        <v>126</v>
      </c>
      <c r="K973" s="78" t="s">
        <v>60</v>
      </c>
      <c r="L973" s="49">
        <v>1</v>
      </c>
      <c r="M973" s="49" t="s">
        <v>61</v>
      </c>
      <c r="N973" s="50" t="s">
        <v>62</v>
      </c>
      <c r="O973" s="50">
        <v>500</v>
      </c>
      <c r="P973" s="51">
        <v>1000</v>
      </c>
      <c r="Q973" s="52" t="s">
        <v>204</v>
      </c>
      <c r="R973" s="53">
        <v>0</v>
      </c>
      <c r="S973" s="54">
        <v>17.5</v>
      </c>
      <c r="T973" s="55" t="s">
        <v>931</v>
      </c>
      <c r="U973" s="55" t="s">
        <v>65</v>
      </c>
      <c r="V973" s="79"/>
      <c r="W973" s="79"/>
      <c r="X973" s="82"/>
      <c r="AC973" s="16"/>
      <c r="AD973" s="16"/>
      <c r="AE973" s="16"/>
      <c r="AF973" s="16"/>
      <c r="AG973" s="16"/>
      <c r="BD973" s="17"/>
      <c r="BE973" s="17"/>
      <c r="BF973" s="17"/>
    </row>
    <row r="974" spans="1:59" ht="18.75">
      <c r="A974" s="26"/>
      <c r="B974" s="33"/>
      <c r="C974" s="77" t="s">
        <v>930</v>
      </c>
      <c r="D974" s="78" t="s">
        <v>927</v>
      </c>
      <c r="E974" s="78" t="s">
        <v>125</v>
      </c>
      <c r="F974" s="78" t="s">
        <v>55</v>
      </c>
      <c r="G974" s="78" t="s">
        <v>919</v>
      </c>
      <c r="H974" s="78" t="s">
        <v>57</v>
      </c>
      <c r="I974" s="78" t="s">
        <v>58</v>
      </c>
      <c r="J974" s="86" t="s">
        <v>126</v>
      </c>
      <c r="K974" s="78" t="s">
        <v>60</v>
      </c>
      <c r="L974" s="49">
        <v>1</v>
      </c>
      <c r="M974" s="49" t="s">
        <v>61</v>
      </c>
      <c r="N974" s="50" t="s">
        <v>66</v>
      </c>
      <c r="O974" s="51">
        <v>1001</v>
      </c>
      <c r="P974" s="51">
        <v>5000</v>
      </c>
      <c r="Q974" s="52" t="s">
        <v>206</v>
      </c>
      <c r="R974" s="53">
        <v>17500</v>
      </c>
      <c r="S974" s="54">
        <v>8.5</v>
      </c>
      <c r="T974" s="55" t="s">
        <v>931</v>
      </c>
      <c r="U974" s="55" t="s">
        <v>65</v>
      </c>
      <c r="V974" s="80"/>
      <c r="W974" s="80"/>
      <c r="X974" s="83"/>
      <c r="AC974" s="16"/>
      <c r="AD974" s="16"/>
      <c r="AE974" s="16"/>
      <c r="AF974" s="16"/>
      <c r="AG974" s="16"/>
      <c r="BD974" s="17"/>
      <c r="BE974" s="17"/>
      <c r="BF974" s="17"/>
    </row>
    <row r="975" spans="1:59" ht="18.75">
      <c r="A975" s="26"/>
      <c r="B975" s="33"/>
      <c r="C975" s="77" t="s">
        <v>930</v>
      </c>
      <c r="D975" s="78" t="s">
        <v>927</v>
      </c>
      <c r="E975" s="78" t="s">
        <v>125</v>
      </c>
      <c r="F975" s="78" t="s">
        <v>55</v>
      </c>
      <c r="G975" s="78" t="s">
        <v>919</v>
      </c>
      <c r="H975" s="78" t="s">
        <v>57</v>
      </c>
      <c r="I975" s="78" t="s">
        <v>58</v>
      </c>
      <c r="J975" s="86" t="s">
        <v>126</v>
      </c>
      <c r="K975" s="78" t="s">
        <v>60</v>
      </c>
      <c r="L975" s="49">
        <v>1</v>
      </c>
      <c r="M975" s="49" t="s">
        <v>61</v>
      </c>
      <c r="N975" s="50" t="s">
        <v>68</v>
      </c>
      <c r="O975" s="51">
        <v>5001</v>
      </c>
      <c r="P975" s="51">
        <v>10000</v>
      </c>
      <c r="Q975" s="52" t="s">
        <v>207</v>
      </c>
      <c r="R975" s="53">
        <v>51500</v>
      </c>
      <c r="S975" s="54">
        <v>5</v>
      </c>
      <c r="T975" s="55" t="s">
        <v>931</v>
      </c>
      <c r="U975" s="55" t="s">
        <v>65</v>
      </c>
      <c r="V975" s="80"/>
      <c r="W975" s="80"/>
      <c r="X975" s="83"/>
      <c r="AC975" s="16"/>
      <c r="AD975" s="16"/>
      <c r="AE975" s="16"/>
      <c r="AF975" s="16"/>
      <c r="AG975" s="16"/>
      <c r="BD975" s="17"/>
      <c r="BE975" s="17"/>
      <c r="BF975" s="17"/>
    </row>
    <row r="976" spans="1:59" ht="18.75">
      <c r="A976" s="26"/>
      <c r="B976" s="33"/>
      <c r="C976" s="77" t="s">
        <v>930</v>
      </c>
      <c r="D976" s="78" t="s">
        <v>927</v>
      </c>
      <c r="E976" s="78" t="s">
        <v>125</v>
      </c>
      <c r="F976" s="78" t="s">
        <v>55</v>
      </c>
      <c r="G976" s="78" t="s">
        <v>919</v>
      </c>
      <c r="H976" s="78" t="s">
        <v>57</v>
      </c>
      <c r="I976" s="78" t="s">
        <v>58</v>
      </c>
      <c r="J976" s="86" t="s">
        <v>126</v>
      </c>
      <c r="K976" s="78" t="s">
        <v>60</v>
      </c>
      <c r="L976" s="49">
        <v>1</v>
      </c>
      <c r="M976" s="49" t="s">
        <v>61</v>
      </c>
      <c r="N976" s="50" t="s">
        <v>70</v>
      </c>
      <c r="O976" s="51">
        <v>10001</v>
      </c>
      <c r="P976" s="51">
        <v>20000</v>
      </c>
      <c r="Q976" s="52" t="s">
        <v>208</v>
      </c>
      <c r="R976" s="53">
        <v>76500</v>
      </c>
      <c r="S976" s="54">
        <v>2.75</v>
      </c>
      <c r="T976" s="55" t="s">
        <v>931</v>
      </c>
      <c r="U976" s="55" t="s">
        <v>65</v>
      </c>
      <c r="V976" s="80"/>
      <c r="W976" s="80"/>
      <c r="X976" s="83"/>
      <c r="AC976" s="16"/>
      <c r="AD976" s="16"/>
      <c r="AE976" s="16"/>
      <c r="AF976" s="16"/>
      <c r="AG976" s="16"/>
      <c r="BD976" s="17"/>
      <c r="BE976" s="17"/>
      <c r="BF976" s="17"/>
    </row>
    <row r="977" spans="1:59" ht="18.75">
      <c r="A977" s="26"/>
      <c r="B977" s="33"/>
      <c r="C977" s="77" t="s">
        <v>930</v>
      </c>
      <c r="D977" s="78" t="s">
        <v>927</v>
      </c>
      <c r="E977" s="78" t="s">
        <v>125</v>
      </c>
      <c r="F977" s="78" t="s">
        <v>55</v>
      </c>
      <c r="G977" s="78" t="s">
        <v>919</v>
      </c>
      <c r="H977" s="78" t="s">
        <v>57</v>
      </c>
      <c r="I977" s="78" t="s">
        <v>58</v>
      </c>
      <c r="J977" s="86" t="s">
        <v>126</v>
      </c>
      <c r="K977" s="78" t="s">
        <v>60</v>
      </c>
      <c r="L977" s="49">
        <v>1</v>
      </c>
      <c r="M977" s="49" t="s">
        <v>61</v>
      </c>
      <c r="N977" s="50" t="s">
        <v>72</v>
      </c>
      <c r="O977" s="51">
        <v>20001</v>
      </c>
      <c r="P977" s="51">
        <v>50000</v>
      </c>
      <c r="Q977" s="52" t="s">
        <v>932</v>
      </c>
      <c r="R977" s="53">
        <v>104000</v>
      </c>
      <c r="S977" s="54">
        <v>1.875</v>
      </c>
      <c r="T977" s="55" t="s">
        <v>931</v>
      </c>
      <c r="U977" s="55" t="s">
        <v>65</v>
      </c>
      <c r="V977" s="80"/>
      <c r="W977" s="80"/>
      <c r="X977" s="83"/>
      <c r="AC977" s="16"/>
      <c r="AD977" s="16"/>
      <c r="AE977" s="16"/>
      <c r="AF977" s="16"/>
      <c r="AG977" s="16"/>
      <c r="BD977" s="17"/>
      <c r="BE977" s="17"/>
      <c r="BF977" s="17"/>
    </row>
    <row r="978" spans="1:59" ht="18.75">
      <c r="A978" s="26"/>
      <c r="B978" s="33"/>
      <c r="C978" s="77" t="s">
        <v>930</v>
      </c>
      <c r="D978" s="78" t="s">
        <v>927</v>
      </c>
      <c r="E978" s="78" t="s">
        <v>125</v>
      </c>
      <c r="F978" s="78" t="s">
        <v>55</v>
      </c>
      <c r="G978" s="78" t="s">
        <v>919</v>
      </c>
      <c r="H978" s="78" t="s">
        <v>57</v>
      </c>
      <c r="I978" s="78" t="s">
        <v>58</v>
      </c>
      <c r="J978" s="86" t="s">
        <v>126</v>
      </c>
      <c r="K978" s="78" t="s">
        <v>60</v>
      </c>
      <c r="L978" s="49">
        <v>1</v>
      </c>
      <c r="M978" s="49" t="s">
        <v>61</v>
      </c>
      <c r="N978" s="50" t="s">
        <v>74</v>
      </c>
      <c r="O978" s="51">
        <v>50001</v>
      </c>
      <c r="P978" s="51">
        <v>100000</v>
      </c>
      <c r="Q978" s="52" t="s">
        <v>933</v>
      </c>
      <c r="R978" s="53">
        <v>160250</v>
      </c>
      <c r="S978" s="54">
        <v>1.625</v>
      </c>
      <c r="T978" s="55" t="s">
        <v>931</v>
      </c>
      <c r="U978" s="55" t="s">
        <v>65</v>
      </c>
      <c r="V978" s="80"/>
      <c r="W978" s="80"/>
      <c r="X978" s="83"/>
      <c r="AC978" s="16"/>
      <c r="AD978" s="16"/>
      <c r="AE978" s="16"/>
      <c r="AF978" s="16"/>
      <c r="AG978" s="16"/>
      <c r="BD978" s="17"/>
      <c r="BE978" s="17"/>
      <c r="BF978" s="17"/>
    </row>
    <row r="979" spans="1:59" ht="18.75">
      <c r="A979" s="26"/>
      <c r="B979" s="33"/>
      <c r="C979" s="77" t="s">
        <v>930</v>
      </c>
      <c r="D979" s="78" t="s">
        <v>927</v>
      </c>
      <c r="E979" s="78" t="s">
        <v>125</v>
      </c>
      <c r="F979" s="78" t="s">
        <v>55</v>
      </c>
      <c r="G979" s="78" t="s">
        <v>919</v>
      </c>
      <c r="H979" s="78" t="s">
        <v>57</v>
      </c>
      <c r="I979" s="78" t="s">
        <v>58</v>
      </c>
      <c r="J979" s="86" t="s">
        <v>126</v>
      </c>
      <c r="K979" s="78" t="s">
        <v>60</v>
      </c>
      <c r="L979" s="49">
        <v>1</v>
      </c>
      <c r="M979" s="49" t="s">
        <v>61</v>
      </c>
      <c r="N979" s="50" t="s">
        <v>76</v>
      </c>
      <c r="O979" s="51">
        <v>100001</v>
      </c>
      <c r="P979" s="51">
        <v>9999999999</v>
      </c>
      <c r="Q979" s="52" t="s">
        <v>934</v>
      </c>
      <c r="R979" s="53">
        <v>241500</v>
      </c>
      <c r="S979" s="54">
        <v>1.5</v>
      </c>
      <c r="T979" s="55" t="s">
        <v>931</v>
      </c>
      <c r="U979" s="55" t="s">
        <v>65</v>
      </c>
      <c r="V979" s="81"/>
      <c r="W979" s="81"/>
      <c r="X979" s="84"/>
      <c r="AC979" s="16"/>
      <c r="AD979" s="16"/>
      <c r="AE979" s="16"/>
      <c r="AF979" s="16"/>
      <c r="AG979" s="16"/>
      <c r="BD979" s="17"/>
      <c r="BE979" s="17"/>
      <c r="BF979" s="17"/>
    </row>
    <row r="980" spans="1:59" ht="18.75">
      <c r="B980" s="30"/>
      <c r="BD980" s="17"/>
      <c r="BE980" s="17"/>
      <c r="BF980" s="17"/>
      <c r="BG980" s="31"/>
    </row>
    <row r="981" spans="1:59" ht="20.25">
      <c r="A981" s="26"/>
      <c r="B981" s="41" t="s">
        <v>935</v>
      </c>
      <c r="C981" s="35"/>
      <c r="D981" s="42"/>
      <c r="E981" s="42"/>
      <c r="F981" s="42"/>
      <c r="G981" s="42"/>
      <c r="H981" s="42"/>
      <c r="I981" s="42"/>
      <c r="J981" s="43"/>
      <c r="K981" s="42"/>
      <c r="L981" s="42"/>
      <c r="M981" s="42"/>
      <c r="N981" s="42"/>
      <c r="O981" s="42"/>
      <c r="P981" s="42"/>
      <c r="Q981" s="42"/>
      <c r="R981" s="44"/>
      <c r="S981" s="44"/>
      <c r="T981" s="44"/>
      <c r="U981" s="36"/>
      <c r="V981" s="35"/>
      <c r="W981" s="35"/>
      <c r="X981" s="30"/>
      <c r="AC981" s="16"/>
      <c r="AD981" s="16"/>
      <c r="AE981" s="16"/>
      <c r="AF981" s="16"/>
      <c r="AG981" s="16"/>
      <c r="BD981" s="17"/>
      <c r="BE981" s="17"/>
      <c r="BF981" s="17"/>
      <c r="BG981" s="31"/>
    </row>
    <row r="982" spans="1:59" ht="18.75">
      <c r="A982" s="26"/>
      <c r="B982" s="45" t="s">
        <v>936</v>
      </c>
      <c r="C982" s="34"/>
      <c r="D982" s="34"/>
      <c r="E982" s="35"/>
      <c r="F982" s="35"/>
      <c r="G982" s="35"/>
      <c r="H982" s="35"/>
      <c r="I982" s="35"/>
      <c r="J982" s="35"/>
      <c r="K982" s="35"/>
      <c r="L982" s="35"/>
      <c r="M982" s="35"/>
      <c r="N982" s="35"/>
      <c r="O982" s="35"/>
      <c r="P982" s="35"/>
      <c r="Q982" s="35"/>
      <c r="R982" s="36"/>
      <c r="S982" s="36"/>
      <c r="T982" s="36"/>
      <c r="U982" s="36"/>
      <c r="V982" s="35"/>
      <c r="W982" s="35"/>
      <c r="X982" s="30"/>
      <c r="AC982" s="16"/>
      <c r="AD982" s="16"/>
      <c r="AE982" s="16"/>
      <c r="AF982" s="16"/>
      <c r="AG982" s="16"/>
      <c r="BD982" s="17"/>
      <c r="BE982" s="17"/>
      <c r="BF982" s="17"/>
    </row>
    <row r="983" spans="1:59" ht="18.75">
      <c r="A983" s="26"/>
      <c r="B983" s="45"/>
      <c r="C983" s="34"/>
      <c r="D983" s="34"/>
      <c r="E983" s="35"/>
      <c r="F983" s="35"/>
      <c r="G983" s="35"/>
      <c r="H983" s="35"/>
      <c r="I983" s="35"/>
      <c r="J983" s="35"/>
      <c r="K983" s="35"/>
      <c r="L983" s="35"/>
      <c r="M983" s="35"/>
      <c r="N983" s="35"/>
      <c r="O983" s="35"/>
      <c r="P983" s="35"/>
      <c r="Q983" s="35"/>
      <c r="R983" s="36"/>
      <c r="S983" s="36"/>
      <c r="T983" s="36"/>
      <c r="U983" s="36"/>
      <c r="V983" s="35"/>
      <c r="W983" s="35"/>
      <c r="X983" s="30"/>
      <c r="AC983" s="16"/>
      <c r="AD983" s="16"/>
      <c r="AE983" s="16"/>
      <c r="AF983" s="16"/>
      <c r="AG983" s="16"/>
      <c r="BD983" s="17"/>
      <c r="BE983" s="17"/>
      <c r="BF983" s="17"/>
    </row>
    <row r="984" spans="1:59" ht="18.75">
      <c r="B984" s="30"/>
      <c r="BD984" s="17"/>
      <c r="BE984" s="17"/>
      <c r="BF984" s="17"/>
      <c r="BG984" s="31"/>
    </row>
    <row r="985" spans="1:59" ht="15.95" customHeight="1">
      <c r="A985" s="26"/>
      <c r="B985" s="33"/>
      <c r="C985" s="77" t="s">
        <v>937</v>
      </c>
      <c r="D985" s="78" t="s">
        <v>935</v>
      </c>
      <c r="E985" s="78" t="s">
        <v>140</v>
      </c>
      <c r="F985" s="78" t="s">
        <v>55</v>
      </c>
      <c r="G985" s="78" t="s">
        <v>919</v>
      </c>
      <c r="H985" s="78" t="s">
        <v>57</v>
      </c>
      <c r="I985" s="78" t="s">
        <v>58</v>
      </c>
      <c r="J985" s="85" t="s">
        <v>94</v>
      </c>
      <c r="K985" s="78" t="s">
        <v>60</v>
      </c>
      <c r="L985" s="49">
        <v>1</v>
      </c>
      <c r="M985" s="49" t="s">
        <v>61</v>
      </c>
      <c r="N985" s="50" t="s">
        <v>62</v>
      </c>
      <c r="O985" s="50">
        <v>100</v>
      </c>
      <c r="P985" s="51">
        <v>1000</v>
      </c>
      <c r="Q985" s="52" t="s">
        <v>204</v>
      </c>
      <c r="R985" s="53">
        <v>0</v>
      </c>
      <c r="S985" s="54">
        <v>17.5</v>
      </c>
      <c r="T985" s="55" t="s">
        <v>936</v>
      </c>
      <c r="U985" s="55" t="s">
        <v>65</v>
      </c>
      <c r="V985" s="79"/>
      <c r="W985" s="79"/>
      <c r="X985" s="82"/>
      <c r="AC985" s="16"/>
      <c r="AD985" s="16"/>
      <c r="AE985" s="16"/>
      <c r="AF985" s="16"/>
      <c r="AG985" s="16"/>
      <c r="BD985" s="17"/>
      <c r="BE985" s="17"/>
      <c r="BF985" s="17"/>
    </row>
    <row r="986" spans="1:59" ht="18.75">
      <c r="A986" s="26"/>
      <c r="B986" s="33"/>
      <c r="C986" s="77" t="s">
        <v>937</v>
      </c>
      <c r="D986" s="78" t="s">
        <v>935</v>
      </c>
      <c r="E986" s="78" t="s">
        <v>140</v>
      </c>
      <c r="F986" s="78" t="s">
        <v>55</v>
      </c>
      <c r="G986" s="78" t="s">
        <v>919</v>
      </c>
      <c r="H986" s="78" t="s">
        <v>57</v>
      </c>
      <c r="I986" s="78" t="s">
        <v>58</v>
      </c>
      <c r="J986" s="86" t="s">
        <v>94</v>
      </c>
      <c r="K986" s="78" t="s">
        <v>60</v>
      </c>
      <c r="L986" s="49">
        <v>1</v>
      </c>
      <c r="M986" s="49" t="s">
        <v>61</v>
      </c>
      <c r="N986" s="50" t="s">
        <v>66</v>
      </c>
      <c r="O986" s="51">
        <v>1001</v>
      </c>
      <c r="P986" s="51">
        <v>5000</v>
      </c>
      <c r="Q986" s="52" t="s">
        <v>206</v>
      </c>
      <c r="R986" s="53">
        <v>17500</v>
      </c>
      <c r="S986" s="54">
        <v>8.5</v>
      </c>
      <c r="T986" s="55" t="s">
        <v>936</v>
      </c>
      <c r="U986" s="55" t="s">
        <v>65</v>
      </c>
      <c r="V986" s="80"/>
      <c r="W986" s="80"/>
      <c r="X986" s="83"/>
      <c r="AC986" s="16"/>
      <c r="AD986" s="16"/>
      <c r="AE986" s="16"/>
      <c r="AF986" s="16"/>
      <c r="AG986" s="16"/>
      <c r="BD986" s="17"/>
      <c r="BE986" s="17"/>
      <c r="BF986" s="17"/>
    </row>
    <row r="987" spans="1:59" ht="18.75">
      <c r="A987" s="26"/>
      <c r="B987" s="33"/>
      <c r="C987" s="77" t="s">
        <v>937</v>
      </c>
      <c r="D987" s="78" t="s">
        <v>935</v>
      </c>
      <c r="E987" s="78" t="s">
        <v>140</v>
      </c>
      <c r="F987" s="78" t="s">
        <v>55</v>
      </c>
      <c r="G987" s="78" t="s">
        <v>919</v>
      </c>
      <c r="H987" s="78" t="s">
        <v>57</v>
      </c>
      <c r="I987" s="78" t="s">
        <v>58</v>
      </c>
      <c r="J987" s="86" t="s">
        <v>94</v>
      </c>
      <c r="K987" s="78" t="s">
        <v>60</v>
      </c>
      <c r="L987" s="49">
        <v>1</v>
      </c>
      <c r="M987" s="49" t="s">
        <v>61</v>
      </c>
      <c r="N987" s="50" t="s">
        <v>68</v>
      </c>
      <c r="O987" s="51">
        <v>5001</v>
      </c>
      <c r="P987" s="51">
        <v>10000</v>
      </c>
      <c r="Q987" s="52" t="s">
        <v>207</v>
      </c>
      <c r="R987" s="53">
        <v>51500</v>
      </c>
      <c r="S987" s="54">
        <v>5</v>
      </c>
      <c r="T987" s="55" t="s">
        <v>936</v>
      </c>
      <c r="U987" s="55" t="s">
        <v>65</v>
      </c>
      <c r="V987" s="80"/>
      <c r="W987" s="80"/>
      <c r="X987" s="83"/>
      <c r="AC987" s="16"/>
      <c r="AD987" s="16"/>
      <c r="AE987" s="16"/>
      <c r="AF987" s="16"/>
      <c r="AG987" s="16"/>
      <c r="BD987" s="17"/>
      <c r="BE987" s="17"/>
      <c r="BF987" s="17"/>
    </row>
    <row r="988" spans="1:59" ht="18.75">
      <c r="A988" s="26"/>
      <c r="B988" s="33"/>
      <c r="C988" s="77" t="s">
        <v>937</v>
      </c>
      <c r="D988" s="78" t="s">
        <v>935</v>
      </c>
      <c r="E988" s="78" t="s">
        <v>140</v>
      </c>
      <c r="F988" s="78" t="s">
        <v>55</v>
      </c>
      <c r="G988" s="78" t="s">
        <v>919</v>
      </c>
      <c r="H988" s="78" t="s">
        <v>57</v>
      </c>
      <c r="I988" s="78" t="s">
        <v>58</v>
      </c>
      <c r="J988" s="86" t="s">
        <v>94</v>
      </c>
      <c r="K988" s="78" t="s">
        <v>60</v>
      </c>
      <c r="L988" s="49">
        <v>1</v>
      </c>
      <c r="M988" s="49" t="s">
        <v>61</v>
      </c>
      <c r="N988" s="50" t="s">
        <v>70</v>
      </c>
      <c r="O988" s="51">
        <v>10001</v>
      </c>
      <c r="P988" s="51">
        <v>20000</v>
      </c>
      <c r="Q988" s="52" t="s">
        <v>208</v>
      </c>
      <c r="R988" s="53">
        <v>76500</v>
      </c>
      <c r="S988" s="54">
        <v>2.75</v>
      </c>
      <c r="T988" s="55" t="s">
        <v>936</v>
      </c>
      <c r="U988" s="55" t="s">
        <v>65</v>
      </c>
      <c r="V988" s="80"/>
      <c r="W988" s="80"/>
      <c r="X988" s="83"/>
      <c r="AC988" s="16"/>
      <c r="AD988" s="16"/>
      <c r="AE988" s="16"/>
      <c r="AF988" s="16"/>
      <c r="AG988" s="16"/>
      <c r="BD988" s="17"/>
      <c r="BE988" s="17"/>
      <c r="BF988" s="17"/>
    </row>
    <row r="989" spans="1:59" ht="18.75">
      <c r="A989" s="26"/>
      <c r="B989" s="33"/>
      <c r="C989" s="77" t="s">
        <v>937</v>
      </c>
      <c r="D989" s="78" t="s">
        <v>935</v>
      </c>
      <c r="E989" s="78" t="s">
        <v>140</v>
      </c>
      <c r="F989" s="78" t="s">
        <v>55</v>
      </c>
      <c r="G989" s="78" t="s">
        <v>919</v>
      </c>
      <c r="H989" s="78" t="s">
        <v>57</v>
      </c>
      <c r="I989" s="78" t="s">
        <v>58</v>
      </c>
      <c r="J989" s="86" t="s">
        <v>94</v>
      </c>
      <c r="K989" s="78" t="s">
        <v>60</v>
      </c>
      <c r="L989" s="49">
        <v>1</v>
      </c>
      <c r="M989" s="49" t="s">
        <v>61</v>
      </c>
      <c r="N989" s="50" t="s">
        <v>72</v>
      </c>
      <c r="O989" s="51">
        <v>20001</v>
      </c>
      <c r="P989" s="51">
        <v>50000</v>
      </c>
      <c r="Q989" s="52" t="s">
        <v>932</v>
      </c>
      <c r="R989" s="53">
        <v>104000</v>
      </c>
      <c r="S989" s="54">
        <v>1.875</v>
      </c>
      <c r="T989" s="55" t="s">
        <v>936</v>
      </c>
      <c r="U989" s="55" t="s">
        <v>65</v>
      </c>
      <c r="V989" s="80"/>
      <c r="W989" s="80"/>
      <c r="X989" s="83"/>
      <c r="AC989" s="16"/>
      <c r="AD989" s="16"/>
      <c r="AE989" s="16"/>
      <c r="AF989" s="16"/>
      <c r="AG989" s="16"/>
      <c r="BD989" s="17"/>
      <c r="BE989" s="17"/>
      <c r="BF989" s="17"/>
    </row>
    <row r="990" spans="1:59" ht="18.75">
      <c r="A990" s="26"/>
      <c r="B990" s="33"/>
      <c r="C990" s="77" t="s">
        <v>937</v>
      </c>
      <c r="D990" s="78" t="s">
        <v>935</v>
      </c>
      <c r="E990" s="78" t="s">
        <v>140</v>
      </c>
      <c r="F990" s="78" t="s">
        <v>55</v>
      </c>
      <c r="G990" s="78" t="s">
        <v>919</v>
      </c>
      <c r="H990" s="78" t="s">
        <v>57</v>
      </c>
      <c r="I990" s="78" t="s">
        <v>58</v>
      </c>
      <c r="J990" s="86" t="s">
        <v>94</v>
      </c>
      <c r="K990" s="78" t="s">
        <v>60</v>
      </c>
      <c r="L990" s="49">
        <v>1</v>
      </c>
      <c r="M990" s="49" t="s">
        <v>61</v>
      </c>
      <c r="N990" s="50" t="s">
        <v>74</v>
      </c>
      <c r="O990" s="51">
        <v>50001</v>
      </c>
      <c r="P990" s="51">
        <v>100000</v>
      </c>
      <c r="Q990" s="52" t="s">
        <v>933</v>
      </c>
      <c r="R990" s="53">
        <v>160250</v>
      </c>
      <c r="S990" s="54">
        <v>1.625</v>
      </c>
      <c r="T990" s="55" t="s">
        <v>936</v>
      </c>
      <c r="U990" s="55" t="s">
        <v>65</v>
      </c>
      <c r="V990" s="80"/>
      <c r="W990" s="80"/>
      <c r="X990" s="83"/>
      <c r="AC990" s="16"/>
      <c r="AD990" s="16"/>
      <c r="AE990" s="16"/>
      <c r="AF990" s="16"/>
      <c r="AG990" s="16"/>
      <c r="BD990" s="17"/>
      <c r="BE990" s="17"/>
      <c r="BF990" s="17"/>
    </row>
    <row r="991" spans="1:59" ht="18.75">
      <c r="A991" s="26"/>
      <c r="B991" s="33"/>
      <c r="C991" s="77" t="s">
        <v>937</v>
      </c>
      <c r="D991" s="78" t="s">
        <v>935</v>
      </c>
      <c r="E991" s="78" t="s">
        <v>140</v>
      </c>
      <c r="F991" s="78" t="s">
        <v>55</v>
      </c>
      <c r="G991" s="78" t="s">
        <v>919</v>
      </c>
      <c r="H991" s="78" t="s">
        <v>57</v>
      </c>
      <c r="I991" s="78" t="s">
        <v>58</v>
      </c>
      <c r="J991" s="86" t="s">
        <v>94</v>
      </c>
      <c r="K991" s="78" t="s">
        <v>60</v>
      </c>
      <c r="L991" s="49">
        <v>1</v>
      </c>
      <c r="M991" s="49" t="s">
        <v>61</v>
      </c>
      <c r="N991" s="50" t="s">
        <v>76</v>
      </c>
      <c r="O991" s="51">
        <v>100001</v>
      </c>
      <c r="P991" s="51">
        <v>9999999999</v>
      </c>
      <c r="Q991" s="52" t="s">
        <v>934</v>
      </c>
      <c r="R991" s="53">
        <v>241500</v>
      </c>
      <c r="S991" s="54">
        <v>1.5</v>
      </c>
      <c r="T991" s="55" t="s">
        <v>936</v>
      </c>
      <c r="U991" s="55" t="s">
        <v>65</v>
      </c>
      <c r="V991" s="81"/>
      <c r="W991" s="81"/>
      <c r="X991" s="84"/>
      <c r="AC991" s="16"/>
      <c r="AD991" s="16"/>
      <c r="AE991" s="16"/>
      <c r="AF991" s="16"/>
      <c r="AG991" s="16"/>
      <c r="BD991" s="17"/>
      <c r="BE991" s="17"/>
      <c r="BF991" s="17"/>
    </row>
    <row r="992" spans="1:59" ht="18.75">
      <c r="B992" s="30"/>
      <c r="BD992" s="17"/>
      <c r="BE992" s="17"/>
      <c r="BF992" s="17"/>
      <c r="BG992" s="31"/>
    </row>
    <row r="993" spans="1:59" ht="20.25">
      <c r="A993" s="26"/>
      <c r="B993" s="41" t="s">
        <v>938</v>
      </c>
      <c r="C993" s="35"/>
      <c r="D993" s="42"/>
      <c r="E993" s="42"/>
      <c r="F993" s="42"/>
      <c r="G993" s="42"/>
      <c r="H993" s="42"/>
      <c r="I993" s="42"/>
      <c r="J993" s="43"/>
      <c r="K993" s="42"/>
      <c r="L993" s="42"/>
      <c r="M993" s="42"/>
      <c r="N993" s="42"/>
      <c r="O993" s="42"/>
      <c r="P993" s="42"/>
      <c r="Q993" s="42"/>
      <c r="R993" s="44"/>
      <c r="S993" s="44"/>
      <c r="T993" s="44"/>
      <c r="U993" s="36"/>
      <c r="V993" s="35"/>
      <c r="W993" s="35"/>
      <c r="X993" s="30"/>
      <c r="AC993" s="16"/>
      <c r="AD993" s="16"/>
      <c r="AE993" s="16"/>
      <c r="AF993" s="16"/>
      <c r="AG993" s="16"/>
      <c r="BD993" s="17"/>
      <c r="BE993" s="17"/>
      <c r="BF993" s="17"/>
      <c r="BG993" s="31"/>
    </row>
    <row r="994" spans="1:59" ht="18.75">
      <c r="A994" s="26"/>
      <c r="B994" s="45" t="s">
        <v>939</v>
      </c>
      <c r="C994" s="34"/>
      <c r="D994" s="34"/>
      <c r="E994" s="35"/>
      <c r="F994" s="35"/>
      <c r="G994" s="35"/>
      <c r="H994" s="35"/>
      <c r="I994" s="35"/>
      <c r="J994" s="35"/>
      <c r="K994" s="35"/>
      <c r="L994" s="35"/>
      <c r="M994" s="35"/>
      <c r="N994" s="35"/>
      <c r="O994" s="35"/>
      <c r="P994" s="35"/>
      <c r="Q994" s="35"/>
      <c r="R994" s="36"/>
      <c r="S994" s="36"/>
      <c r="T994" s="36"/>
      <c r="U994" s="36"/>
      <c r="V994" s="35"/>
      <c r="W994" s="35"/>
      <c r="X994" s="30"/>
      <c r="AC994" s="16"/>
      <c r="AD994" s="16"/>
      <c r="AE994" s="16"/>
      <c r="AF994" s="16"/>
      <c r="AG994" s="16"/>
      <c r="BD994" s="17"/>
      <c r="BE994" s="17"/>
      <c r="BF994" s="17"/>
    </row>
    <row r="995" spans="1:59" ht="18.75">
      <c r="A995" s="26"/>
      <c r="B995" s="45"/>
      <c r="C995" s="34"/>
      <c r="D995" s="34"/>
      <c r="E995" s="35"/>
      <c r="F995" s="35"/>
      <c r="G995" s="35"/>
      <c r="H995" s="35"/>
      <c r="I995" s="35"/>
      <c r="J995" s="35"/>
      <c r="K995" s="35"/>
      <c r="L995" s="35"/>
      <c r="M995" s="35"/>
      <c r="N995" s="35"/>
      <c r="O995" s="35"/>
      <c r="P995" s="35"/>
      <c r="Q995" s="35"/>
      <c r="R995" s="36"/>
      <c r="S995" s="36"/>
      <c r="T995" s="36"/>
      <c r="U995" s="36"/>
      <c r="V995" s="35"/>
      <c r="W995" s="35"/>
      <c r="X995" s="30"/>
      <c r="AC995" s="16"/>
      <c r="AD995" s="16"/>
      <c r="AE995" s="16"/>
      <c r="AF995" s="16"/>
      <c r="AG995" s="16"/>
      <c r="BD995" s="17"/>
      <c r="BE995" s="17"/>
      <c r="BF995" s="17"/>
    </row>
    <row r="996" spans="1:59" ht="18.75">
      <c r="B996" s="30"/>
      <c r="BD996" s="17"/>
      <c r="BE996" s="17"/>
      <c r="BF996" s="17"/>
      <c r="BG996" s="31"/>
    </row>
    <row r="997" spans="1:59" ht="31.5">
      <c r="A997" s="26"/>
      <c r="B997" s="33"/>
      <c r="C997" s="46" t="s">
        <v>940</v>
      </c>
      <c r="D997" s="47" t="s">
        <v>941</v>
      </c>
      <c r="E997" s="47" t="s">
        <v>22</v>
      </c>
      <c r="F997" s="47" t="s">
        <v>55</v>
      </c>
      <c r="G997" s="47" t="s">
        <v>919</v>
      </c>
      <c r="H997" s="47" t="s">
        <v>131</v>
      </c>
      <c r="I997" s="47" t="s">
        <v>58</v>
      </c>
      <c r="J997" s="48"/>
      <c r="K997" s="47" t="s">
        <v>60</v>
      </c>
      <c r="L997" s="49">
        <v>1</v>
      </c>
      <c r="M997" s="49" t="s">
        <v>127</v>
      </c>
      <c r="N997" s="50"/>
      <c r="O997" s="50"/>
      <c r="P997" s="51"/>
      <c r="Q997" s="52">
        <v>0</v>
      </c>
      <c r="R997" s="53"/>
      <c r="S997" s="54">
        <v>0</v>
      </c>
      <c r="T997" s="55" t="s">
        <v>942</v>
      </c>
      <c r="U997" s="56" t="s">
        <v>65</v>
      </c>
      <c r="V997" s="57"/>
      <c r="W997" s="57"/>
      <c r="X997" s="58"/>
      <c r="BD997" s="17"/>
      <c r="BE997" s="17"/>
      <c r="BF997" s="17"/>
    </row>
    <row r="998" spans="1:59" ht="31.5">
      <c r="A998" s="26"/>
      <c r="B998" s="33"/>
      <c r="C998" s="46" t="s">
        <v>943</v>
      </c>
      <c r="D998" s="47" t="s">
        <v>944</v>
      </c>
      <c r="E998" s="47" t="s">
        <v>125</v>
      </c>
      <c r="F998" s="47" t="s">
        <v>55</v>
      </c>
      <c r="G998" s="47" t="s">
        <v>919</v>
      </c>
      <c r="H998" s="47" t="s">
        <v>131</v>
      </c>
      <c r="I998" s="47" t="s">
        <v>58</v>
      </c>
      <c r="J998" s="48"/>
      <c r="K998" s="47" t="s">
        <v>60</v>
      </c>
      <c r="L998" s="49">
        <v>1</v>
      </c>
      <c r="M998" s="49" t="s">
        <v>127</v>
      </c>
      <c r="N998" s="50"/>
      <c r="O998" s="50"/>
      <c r="P998" s="51"/>
      <c r="Q998" s="52">
        <v>0</v>
      </c>
      <c r="R998" s="53"/>
      <c r="S998" s="54">
        <v>0</v>
      </c>
      <c r="T998" s="55" t="s">
        <v>945</v>
      </c>
      <c r="U998" s="56" t="s">
        <v>65</v>
      </c>
      <c r="V998" s="57"/>
      <c r="W998" s="57"/>
      <c r="X998" s="58"/>
      <c r="BD998" s="17"/>
      <c r="BE998" s="17"/>
      <c r="BF998" s="17"/>
    </row>
    <row r="999" spans="1:59" ht="31.5">
      <c r="A999" s="26"/>
      <c r="B999" s="33"/>
      <c r="C999" s="46" t="s">
        <v>946</v>
      </c>
      <c r="D999" s="47" t="s">
        <v>947</v>
      </c>
      <c r="E999" s="47" t="s">
        <v>140</v>
      </c>
      <c r="F999" s="47" t="s">
        <v>55</v>
      </c>
      <c r="G999" s="47" t="s">
        <v>919</v>
      </c>
      <c r="H999" s="47" t="s">
        <v>131</v>
      </c>
      <c r="I999" s="47" t="s">
        <v>58</v>
      </c>
      <c r="J999" s="48"/>
      <c r="K999" s="47" t="s">
        <v>60</v>
      </c>
      <c r="L999" s="49">
        <v>1</v>
      </c>
      <c r="M999" s="49" t="s">
        <v>127</v>
      </c>
      <c r="N999" s="50"/>
      <c r="O999" s="50"/>
      <c r="P999" s="51"/>
      <c r="Q999" s="52">
        <v>0</v>
      </c>
      <c r="R999" s="53"/>
      <c r="S999" s="54">
        <v>0</v>
      </c>
      <c r="T999" s="55" t="s">
        <v>948</v>
      </c>
      <c r="U999" s="56" t="s">
        <v>65</v>
      </c>
      <c r="V999" s="57"/>
      <c r="W999" s="57"/>
      <c r="X999" s="58"/>
      <c r="BD999" s="17"/>
      <c r="BE999" s="17"/>
      <c r="BF999" s="17"/>
    </row>
    <row r="1000" spans="1:59" ht="18.75">
      <c r="B1000" s="30"/>
      <c r="BD1000" s="17"/>
      <c r="BE1000" s="17"/>
      <c r="BF1000" s="17"/>
      <c r="BG1000" s="31"/>
    </row>
    <row r="1001" spans="1:59" ht="20.25">
      <c r="A1001" s="26"/>
      <c r="B1001" s="41" t="s">
        <v>949</v>
      </c>
      <c r="C1001" s="35"/>
      <c r="D1001" s="42"/>
      <c r="E1001" s="42"/>
      <c r="F1001" s="42"/>
      <c r="G1001" s="42"/>
      <c r="H1001" s="42"/>
      <c r="I1001" s="42"/>
      <c r="J1001" s="43"/>
      <c r="K1001" s="42"/>
      <c r="L1001" s="42"/>
      <c r="M1001" s="42"/>
      <c r="N1001" s="42"/>
      <c r="O1001" s="42"/>
      <c r="P1001" s="42"/>
      <c r="Q1001" s="42"/>
      <c r="R1001" s="44"/>
      <c r="S1001" s="44"/>
      <c r="T1001" s="44"/>
      <c r="U1001" s="36"/>
      <c r="V1001" s="35"/>
      <c r="W1001" s="35"/>
      <c r="X1001" s="30"/>
      <c r="AC1001" s="16"/>
      <c r="AD1001" s="16"/>
      <c r="AE1001" s="16"/>
      <c r="AF1001" s="16"/>
      <c r="AG1001" s="16"/>
      <c r="BD1001" s="17"/>
      <c r="BE1001" s="17"/>
      <c r="BF1001" s="17"/>
      <c r="BG1001" s="31"/>
    </row>
    <row r="1002" spans="1:59" ht="18.75">
      <c r="A1002" s="26"/>
      <c r="B1002" s="45" t="s">
        <v>950</v>
      </c>
      <c r="C1002" s="34"/>
      <c r="D1002" s="34"/>
      <c r="E1002" s="35"/>
      <c r="F1002" s="35"/>
      <c r="G1002" s="35"/>
      <c r="H1002" s="35"/>
      <c r="I1002" s="35"/>
      <c r="J1002" s="35"/>
      <c r="K1002" s="35"/>
      <c r="L1002" s="35"/>
      <c r="M1002" s="35"/>
      <c r="N1002" s="35"/>
      <c r="O1002" s="35"/>
      <c r="P1002" s="35"/>
      <c r="Q1002" s="35"/>
      <c r="R1002" s="36"/>
      <c r="S1002" s="36"/>
      <c r="T1002" s="36"/>
      <c r="U1002" s="36"/>
      <c r="V1002" s="35"/>
      <c r="W1002" s="35"/>
      <c r="X1002" s="30"/>
      <c r="AC1002" s="16"/>
      <c r="AD1002" s="16"/>
      <c r="AE1002" s="16"/>
      <c r="AF1002" s="16"/>
      <c r="AG1002" s="16"/>
      <c r="BD1002" s="17"/>
      <c r="BE1002" s="17"/>
      <c r="BF1002" s="17"/>
    </row>
    <row r="1003" spans="1:59" ht="18.75">
      <c r="A1003" s="26"/>
      <c r="B1003" s="45"/>
      <c r="C1003" s="34"/>
      <c r="D1003" s="34"/>
      <c r="E1003" s="35"/>
      <c r="F1003" s="35"/>
      <c r="G1003" s="35"/>
      <c r="H1003" s="35"/>
      <c r="I1003" s="35"/>
      <c r="J1003" s="35"/>
      <c r="K1003" s="35"/>
      <c r="L1003" s="35"/>
      <c r="M1003" s="35"/>
      <c r="N1003" s="35"/>
      <c r="O1003" s="35"/>
      <c r="P1003" s="35"/>
      <c r="Q1003" s="35"/>
      <c r="R1003" s="36"/>
      <c r="S1003" s="36"/>
      <c r="T1003" s="36"/>
      <c r="U1003" s="36"/>
      <c r="V1003" s="35"/>
      <c r="W1003" s="35"/>
      <c r="X1003" s="30"/>
      <c r="AC1003" s="16"/>
      <c r="AD1003" s="16"/>
      <c r="AE1003" s="16"/>
      <c r="AF1003" s="16"/>
      <c r="AG1003" s="16"/>
      <c r="BD1003" s="17"/>
      <c r="BE1003" s="17"/>
      <c r="BF1003" s="17"/>
    </row>
    <row r="1004" spans="1:59" ht="18.75">
      <c r="B1004" s="30"/>
      <c r="BD1004" s="17"/>
      <c r="BE1004" s="17"/>
      <c r="BF1004" s="17"/>
      <c r="BG1004" s="31"/>
    </row>
    <row r="1005" spans="1:59" ht="15.95" customHeight="1">
      <c r="A1005" s="26"/>
      <c r="B1005" s="33"/>
      <c r="C1005" s="77" t="s">
        <v>951</v>
      </c>
      <c r="D1005" s="78" t="s">
        <v>559</v>
      </c>
      <c r="E1005" s="78" t="s">
        <v>559</v>
      </c>
      <c r="F1005" s="78" t="s">
        <v>55</v>
      </c>
      <c r="G1005" s="78" t="s">
        <v>919</v>
      </c>
      <c r="H1005" s="78" t="s">
        <v>57</v>
      </c>
      <c r="I1005" s="78" t="s">
        <v>58</v>
      </c>
      <c r="J1005" s="85" t="s">
        <v>286</v>
      </c>
      <c r="K1005" s="78" t="s">
        <v>60</v>
      </c>
      <c r="L1005" s="49">
        <v>1</v>
      </c>
      <c r="M1005" s="49" t="s">
        <v>61</v>
      </c>
      <c r="N1005" s="50" t="s">
        <v>62</v>
      </c>
      <c r="O1005" s="50">
        <v>300</v>
      </c>
      <c r="P1005" s="51">
        <v>1000</v>
      </c>
      <c r="Q1005" s="52" t="s">
        <v>952</v>
      </c>
      <c r="R1005" s="53">
        <v>0</v>
      </c>
      <c r="S1005" s="54">
        <v>20.625</v>
      </c>
      <c r="T1005" s="55" t="s">
        <v>950</v>
      </c>
      <c r="U1005" s="55" t="s">
        <v>65</v>
      </c>
      <c r="V1005" s="79"/>
      <c r="W1005" s="79"/>
      <c r="X1005" s="82"/>
      <c r="AC1005" s="16"/>
      <c r="AD1005" s="16"/>
      <c r="AE1005" s="16"/>
      <c r="AF1005" s="16"/>
      <c r="AG1005" s="16"/>
      <c r="BD1005" s="17"/>
      <c r="BE1005" s="17"/>
      <c r="BF1005" s="17"/>
    </row>
    <row r="1006" spans="1:59" ht="18.75">
      <c r="A1006" s="26"/>
      <c r="B1006" s="33"/>
      <c r="C1006" s="77" t="s">
        <v>951</v>
      </c>
      <c r="D1006" s="78" t="s">
        <v>559</v>
      </c>
      <c r="E1006" s="78" t="s">
        <v>559</v>
      </c>
      <c r="F1006" s="78" t="s">
        <v>55</v>
      </c>
      <c r="G1006" s="78" t="s">
        <v>919</v>
      </c>
      <c r="H1006" s="78" t="s">
        <v>57</v>
      </c>
      <c r="I1006" s="78" t="s">
        <v>58</v>
      </c>
      <c r="J1006" s="86" t="s">
        <v>286</v>
      </c>
      <c r="K1006" s="78" t="s">
        <v>60</v>
      </c>
      <c r="L1006" s="49">
        <v>1</v>
      </c>
      <c r="M1006" s="49" t="s">
        <v>61</v>
      </c>
      <c r="N1006" s="50" t="s">
        <v>66</v>
      </c>
      <c r="O1006" s="51">
        <v>1001</v>
      </c>
      <c r="P1006" s="51">
        <v>5000</v>
      </c>
      <c r="Q1006" s="52" t="s">
        <v>953</v>
      </c>
      <c r="R1006" s="53">
        <v>20625</v>
      </c>
      <c r="S1006" s="54">
        <v>10.199999999999999</v>
      </c>
      <c r="T1006" s="55" t="s">
        <v>950</v>
      </c>
      <c r="U1006" s="55" t="s">
        <v>65</v>
      </c>
      <c r="V1006" s="80"/>
      <c r="W1006" s="80"/>
      <c r="X1006" s="83"/>
      <c r="AC1006" s="16"/>
      <c r="AD1006" s="16"/>
      <c r="AE1006" s="16"/>
      <c r="AF1006" s="16"/>
      <c r="AG1006" s="16"/>
      <c r="BD1006" s="17"/>
      <c r="BE1006" s="17"/>
      <c r="BF1006" s="17"/>
    </row>
    <row r="1007" spans="1:59" ht="18.75">
      <c r="A1007" s="26"/>
      <c r="B1007" s="33"/>
      <c r="C1007" s="77" t="s">
        <v>951</v>
      </c>
      <c r="D1007" s="78" t="s">
        <v>559</v>
      </c>
      <c r="E1007" s="78" t="s">
        <v>559</v>
      </c>
      <c r="F1007" s="78" t="s">
        <v>55</v>
      </c>
      <c r="G1007" s="78" t="s">
        <v>919</v>
      </c>
      <c r="H1007" s="78" t="s">
        <v>57</v>
      </c>
      <c r="I1007" s="78" t="s">
        <v>58</v>
      </c>
      <c r="J1007" s="86" t="s">
        <v>286</v>
      </c>
      <c r="K1007" s="78" t="s">
        <v>60</v>
      </c>
      <c r="L1007" s="49">
        <v>1</v>
      </c>
      <c r="M1007" s="49" t="s">
        <v>61</v>
      </c>
      <c r="N1007" s="50" t="s">
        <v>68</v>
      </c>
      <c r="O1007" s="51">
        <v>5001</v>
      </c>
      <c r="P1007" s="51">
        <v>10000</v>
      </c>
      <c r="Q1007" s="52" t="s">
        <v>954</v>
      </c>
      <c r="R1007" s="53">
        <v>61425</v>
      </c>
      <c r="S1007" s="54">
        <v>6</v>
      </c>
      <c r="T1007" s="55" t="s">
        <v>950</v>
      </c>
      <c r="U1007" s="55" t="s">
        <v>65</v>
      </c>
      <c r="V1007" s="80"/>
      <c r="W1007" s="80"/>
      <c r="X1007" s="83"/>
      <c r="AC1007" s="16"/>
      <c r="AD1007" s="16"/>
      <c r="AE1007" s="16"/>
      <c r="AF1007" s="16"/>
      <c r="AG1007" s="16"/>
      <c r="BD1007" s="17"/>
      <c r="BE1007" s="17"/>
      <c r="BF1007" s="17"/>
    </row>
    <row r="1008" spans="1:59" ht="18.75">
      <c r="A1008" s="26"/>
      <c r="B1008" s="33"/>
      <c r="C1008" s="77" t="s">
        <v>951</v>
      </c>
      <c r="D1008" s="78" t="s">
        <v>559</v>
      </c>
      <c r="E1008" s="78" t="s">
        <v>559</v>
      </c>
      <c r="F1008" s="78" t="s">
        <v>55</v>
      </c>
      <c r="G1008" s="78" t="s">
        <v>919</v>
      </c>
      <c r="H1008" s="78" t="s">
        <v>57</v>
      </c>
      <c r="I1008" s="78" t="s">
        <v>58</v>
      </c>
      <c r="J1008" s="86" t="s">
        <v>286</v>
      </c>
      <c r="K1008" s="78" t="s">
        <v>60</v>
      </c>
      <c r="L1008" s="49">
        <v>1</v>
      </c>
      <c r="M1008" s="49" t="s">
        <v>61</v>
      </c>
      <c r="N1008" s="50" t="s">
        <v>70</v>
      </c>
      <c r="O1008" s="51">
        <v>10001</v>
      </c>
      <c r="P1008" s="51">
        <v>20000</v>
      </c>
      <c r="Q1008" s="52" t="s">
        <v>955</v>
      </c>
      <c r="R1008" s="53">
        <v>91425</v>
      </c>
      <c r="S1008" s="54">
        <v>3.3</v>
      </c>
      <c r="T1008" s="55" t="s">
        <v>950</v>
      </c>
      <c r="U1008" s="55" t="s">
        <v>65</v>
      </c>
      <c r="V1008" s="80"/>
      <c r="W1008" s="80"/>
      <c r="X1008" s="83"/>
      <c r="AC1008" s="16"/>
      <c r="AD1008" s="16"/>
      <c r="AE1008" s="16"/>
      <c r="AF1008" s="16"/>
      <c r="AG1008" s="16"/>
      <c r="BD1008" s="17"/>
      <c r="BE1008" s="17"/>
      <c r="BF1008" s="17"/>
    </row>
    <row r="1009" spans="1:59" ht="18.75">
      <c r="A1009" s="26"/>
      <c r="B1009" s="33"/>
      <c r="C1009" s="77" t="s">
        <v>951</v>
      </c>
      <c r="D1009" s="78" t="s">
        <v>559</v>
      </c>
      <c r="E1009" s="78" t="s">
        <v>559</v>
      </c>
      <c r="F1009" s="78" t="s">
        <v>55</v>
      </c>
      <c r="G1009" s="78" t="s">
        <v>919</v>
      </c>
      <c r="H1009" s="78" t="s">
        <v>57</v>
      </c>
      <c r="I1009" s="78" t="s">
        <v>58</v>
      </c>
      <c r="J1009" s="86" t="s">
        <v>286</v>
      </c>
      <c r="K1009" s="78" t="s">
        <v>60</v>
      </c>
      <c r="L1009" s="49">
        <v>1</v>
      </c>
      <c r="M1009" s="49" t="s">
        <v>61</v>
      </c>
      <c r="N1009" s="50" t="s">
        <v>72</v>
      </c>
      <c r="O1009" s="51">
        <v>20001</v>
      </c>
      <c r="P1009" s="51">
        <v>50000</v>
      </c>
      <c r="Q1009" s="52" t="s">
        <v>956</v>
      </c>
      <c r="R1009" s="53">
        <v>124425</v>
      </c>
      <c r="S1009" s="54">
        <v>2.25</v>
      </c>
      <c r="T1009" s="55" t="s">
        <v>950</v>
      </c>
      <c r="U1009" s="55" t="s">
        <v>65</v>
      </c>
      <c r="V1009" s="80"/>
      <c r="W1009" s="80"/>
      <c r="X1009" s="83"/>
      <c r="AC1009" s="16"/>
      <c r="AD1009" s="16"/>
      <c r="AE1009" s="16"/>
      <c r="AF1009" s="16"/>
      <c r="AG1009" s="16"/>
      <c r="BD1009" s="17"/>
      <c r="BE1009" s="17"/>
      <c r="BF1009" s="17"/>
    </row>
    <row r="1010" spans="1:59" ht="18.75">
      <c r="A1010" s="26"/>
      <c r="B1010" s="33"/>
      <c r="C1010" s="77" t="s">
        <v>951</v>
      </c>
      <c r="D1010" s="78" t="s">
        <v>559</v>
      </c>
      <c r="E1010" s="78" t="s">
        <v>559</v>
      </c>
      <c r="F1010" s="78" t="s">
        <v>55</v>
      </c>
      <c r="G1010" s="78" t="s">
        <v>919</v>
      </c>
      <c r="H1010" s="78" t="s">
        <v>57</v>
      </c>
      <c r="I1010" s="78" t="s">
        <v>58</v>
      </c>
      <c r="J1010" s="86" t="s">
        <v>286</v>
      </c>
      <c r="K1010" s="78" t="s">
        <v>60</v>
      </c>
      <c r="L1010" s="49">
        <v>1</v>
      </c>
      <c r="M1010" s="49" t="s">
        <v>61</v>
      </c>
      <c r="N1010" s="50" t="s">
        <v>74</v>
      </c>
      <c r="O1010" s="51">
        <v>50001</v>
      </c>
      <c r="P1010" s="51">
        <v>100000</v>
      </c>
      <c r="Q1010" s="52" t="s">
        <v>957</v>
      </c>
      <c r="R1010" s="53">
        <v>191925</v>
      </c>
      <c r="S1010" s="54">
        <v>1.95</v>
      </c>
      <c r="T1010" s="55" t="s">
        <v>950</v>
      </c>
      <c r="U1010" s="55" t="s">
        <v>65</v>
      </c>
      <c r="V1010" s="80"/>
      <c r="W1010" s="80"/>
      <c r="X1010" s="83"/>
      <c r="AC1010" s="16"/>
      <c r="AD1010" s="16"/>
      <c r="AE1010" s="16"/>
      <c r="AF1010" s="16"/>
      <c r="AG1010" s="16"/>
      <c r="BD1010" s="17"/>
      <c r="BE1010" s="17"/>
      <c r="BF1010" s="17"/>
    </row>
    <row r="1011" spans="1:59" ht="18.75">
      <c r="A1011" s="26"/>
      <c r="B1011" s="33"/>
      <c r="C1011" s="77" t="s">
        <v>951</v>
      </c>
      <c r="D1011" s="78" t="s">
        <v>559</v>
      </c>
      <c r="E1011" s="78" t="s">
        <v>559</v>
      </c>
      <c r="F1011" s="78" t="s">
        <v>55</v>
      </c>
      <c r="G1011" s="78" t="s">
        <v>919</v>
      </c>
      <c r="H1011" s="78" t="s">
        <v>57</v>
      </c>
      <c r="I1011" s="78" t="s">
        <v>58</v>
      </c>
      <c r="J1011" s="86" t="s">
        <v>286</v>
      </c>
      <c r="K1011" s="78" t="s">
        <v>60</v>
      </c>
      <c r="L1011" s="49">
        <v>1</v>
      </c>
      <c r="M1011" s="49" t="s">
        <v>61</v>
      </c>
      <c r="N1011" s="50" t="s">
        <v>76</v>
      </c>
      <c r="O1011" s="51">
        <v>100001</v>
      </c>
      <c r="P1011" s="51">
        <v>9999999999</v>
      </c>
      <c r="Q1011" s="52" t="s">
        <v>958</v>
      </c>
      <c r="R1011" s="53">
        <v>289425</v>
      </c>
      <c r="S1011" s="54">
        <v>1.8</v>
      </c>
      <c r="T1011" s="55" t="s">
        <v>950</v>
      </c>
      <c r="U1011" s="55" t="s">
        <v>65</v>
      </c>
      <c r="V1011" s="81"/>
      <c r="W1011" s="81"/>
      <c r="X1011" s="84"/>
      <c r="AC1011" s="16"/>
      <c r="AD1011" s="16"/>
      <c r="AE1011" s="16"/>
      <c r="AF1011" s="16"/>
      <c r="AG1011" s="16"/>
      <c r="BD1011" s="17"/>
      <c r="BE1011" s="17"/>
      <c r="BF1011" s="17"/>
    </row>
    <row r="1012" spans="1:59" ht="18.75">
      <c r="B1012" s="30"/>
      <c r="BD1012" s="17"/>
      <c r="BE1012" s="17"/>
      <c r="BF1012" s="17"/>
      <c r="BG1012" s="31"/>
    </row>
    <row r="1013" spans="1:59" ht="20.25">
      <c r="A1013" s="26"/>
      <c r="B1013" s="41" t="s">
        <v>959</v>
      </c>
      <c r="C1013" s="35"/>
      <c r="D1013" s="42"/>
      <c r="E1013" s="42"/>
      <c r="F1013" s="42"/>
      <c r="G1013" s="42"/>
      <c r="H1013" s="42"/>
      <c r="I1013" s="42"/>
      <c r="J1013" s="43"/>
      <c r="K1013" s="42"/>
      <c r="L1013" s="42"/>
      <c r="M1013" s="42"/>
      <c r="N1013" s="42"/>
      <c r="O1013" s="42"/>
      <c r="P1013" s="42"/>
      <c r="Q1013" s="42"/>
      <c r="R1013" s="44"/>
      <c r="S1013" s="44"/>
      <c r="T1013" s="44"/>
      <c r="U1013" s="36"/>
      <c r="V1013" s="35"/>
      <c r="W1013" s="35"/>
      <c r="X1013" s="30"/>
      <c r="AC1013" s="16"/>
      <c r="AD1013" s="16"/>
      <c r="AE1013" s="16"/>
      <c r="AF1013" s="16"/>
      <c r="AG1013" s="16"/>
      <c r="BD1013" s="17"/>
      <c r="BE1013" s="17"/>
      <c r="BF1013" s="17"/>
      <c r="BG1013" s="31"/>
    </row>
    <row r="1014" spans="1:59" ht="18.75">
      <c r="A1014" s="26"/>
      <c r="B1014" s="45" t="s">
        <v>960</v>
      </c>
      <c r="C1014" s="34"/>
      <c r="D1014" s="34"/>
      <c r="E1014" s="35"/>
      <c r="F1014" s="35"/>
      <c r="G1014" s="35"/>
      <c r="H1014" s="35"/>
      <c r="I1014" s="35"/>
      <c r="J1014" s="35"/>
      <c r="K1014" s="35"/>
      <c r="L1014" s="35"/>
      <c r="M1014" s="35"/>
      <c r="N1014" s="35"/>
      <c r="O1014" s="35"/>
      <c r="P1014" s="35"/>
      <c r="Q1014" s="35"/>
      <c r="R1014" s="36"/>
      <c r="S1014" s="36"/>
      <c r="T1014" s="36"/>
      <c r="U1014" s="36"/>
      <c r="V1014" s="35"/>
      <c r="W1014" s="35"/>
      <c r="X1014" s="30"/>
      <c r="AC1014" s="16"/>
      <c r="AD1014" s="16"/>
      <c r="AE1014" s="16"/>
      <c r="AF1014" s="16"/>
      <c r="AG1014" s="16"/>
      <c r="BD1014" s="17"/>
      <c r="BE1014" s="17"/>
      <c r="BF1014" s="17"/>
    </row>
    <row r="1015" spans="1:59" ht="18.75">
      <c r="A1015" s="26"/>
      <c r="B1015" s="45"/>
      <c r="C1015" s="34"/>
      <c r="D1015" s="34"/>
      <c r="E1015" s="35"/>
      <c r="F1015" s="35"/>
      <c r="G1015" s="35"/>
      <c r="H1015" s="35"/>
      <c r="I1015" s="35"/>
      <c r="J1015" s="35"/>
      <c r="K1015" s="35"/>
      <c r="L1015" s="35"/>
      <c r="M1015" s="35"/>
      <c r="N1015" s="35"/>
      <c r="O1015" s="35"/>
      <c r="P1015" s="35"/>
      <c r="Q1015" s="35"/>
      <c r="R1015" s="36"/>
      <c r="S1015" s="36"/>
      <c r="T1015" s="36"/>
      <c r="U1015" s="36"/>
      <c r="V1015" s="35"/>
      <c r="W1015" s="35"/>
      <c r="X1015" s="30"/>
      <c r="AC1015" s="16"/>
      <c r="AD1015" s="16"/>
      <c r="AE1015" s="16"/>
      <c r="AF1015" s="16"/>
      <c r="AG1015" s="16"/>
      <c r="BD1015" s="17"/>
      <c r="BE1015" s="17"/>
      <c r="BF1015" s="17"/>
    </row>
    <row r="1016" spans="1:59" ht="18.75">
      <c r="B1016" s="30"/>
      <c r="BD1016" s="17"/>
      <c r="BE1016" s="17"/>
      <c r="BF1016" s="17"/>
      <c r="BG1016" s="31"/>
    </row>
    <row r="1017" spans="1:59" ht="15.95" customHeight="1">
      <c r="A1017" s="26"/>
      <c r="B1017" s="33"/>
      <c r="C1017" s="77" t="s">
        <v>961</v>
      </c>
      <c r="D1017" s="78" t="s">
        <v>559</v>
      </c>
      <c r="E1017" s="78" t="s">
        <v>559</v>
      </c>
      <c r="F1017" s="78" t="s">
        <v>55</v>
      </c>
      <c r="G1017" s="78" t="s">
        <v>919</v>
      </c>
      <c r="H1017" s="78" t="s">
        <v>57</v>
      </c>
      <c r="I1017" s="78" t="s">
        <v>58</v>
      </c>
      <c r="J1017" s="85" t="s">
        <v>286</v>
      </c>
      <c r="K1017" s="78" t="s">
        <v>60</v>
      </c>
      <c r="L1017" s="49">
        <v>1</v>
      </c>
      <c r="M1017" s="49" t="s">
        <v>61</v>
      </c>
      <c r="N1017" s="50" t="s">
        <v>62</v>
      </c>
      <c r="O1017" s="50">
        <v>300</v>
      </c>
      <c r="P1017" s="51">
        <v>1000</v>
      </c>
      <c r="Q1017" s="52" t="s">
        <v>952</v>
      </c>
      <c r="R1017" s="53">
        <v>0</v>
      </c>
      <c r="S1017" s="54">
        <v>20.625</v>
      </c>
      <c r="T1017" s="55" t="s">
        <v>960</v>
      </c>
      <c r="U1017" s="55" t="s">
        <v>65</v>
      </c>
      <c r="V1017" s="79"/>
      <c r="W1017" s="79"/>
      <c r="X1017" s="82"/>
      <c r="AC1017" s="16"/>
      <c r="AD1017" s="16"/>
      <c r="AE1017" s="16"/>
      <c r="AF1017" s="16"/>
      <c r="AG1017" s="16"/>
      <c r="BD1017" s="17"/>
      <c r="BE1017" s="17"/>
      <c r="BF1017" s="17"/>
    </row>
    <row r="1018" spans="1:59" ht="18.75">
      <c r="A1018" s="26"/>
      <c r="B1018" s="33"/>
      <c r="C1018" s="77" t="s">
        <v>961</v>
      </c>
      <c r="D1018" s="78" t="s">
        <v>559</v>
      </c>
      <c r="E1018" s="78" t="s">
        <v>559</v>
      </c>
      <c r="F1018" s="78" t="s">
        <v>55</v>
      </c>
      <c r="G1018" s="78" t="s">
        <v>919</v>
      </c>
      <c r="H1018" s="78" t="s">
        <v>57</v>
      </c>
      <c r="I1018" s="78" t="s">
        <v>58</v>
      </c>
      <c r="J1018" s="86" t="s">
        <v>286</v>
      </c>
      <c r="K1018" s="78" t="s">
        <v>60</v>
      </c>
      <c r="L1018" s="49">
        <v>1</v>
      </c>
      <c r="M1018" s="49" t="s">
        <v>61</v>
      </c>
      <c r="N1018" s="50" t="s">
        <v>66</v>
      </c>
      <c r="O1018" s="51">
        <v>1001</v>
      </c>
      <c r="P1018" s="51">
        <v>5000</v>
      </c>
      <c r="Q1018" s="52" t="s">
        <v>953</v>
      </c>
      <c r="R1018" s="53">
        <v>20625</v>
      </c>
      <c r="S1018" s="54">
        <v>10.199999999999999</v>
      </c>
      <c r="T1018" s="55" t="s">
        <v>960</v>
      </c>
      <c r="U1018" s="55" t="s">
        <v>65</v>
      </c>
      <c r="V1018" s="80"/>
      <c r="W1018" s="80"/>
      <c r="X1018" s="83"/>
      <c r="AC1018" s="16"/>
      <c r="AD1018" s="16"/>
      <c r="AE1018" s="16"/>
      <c r="AF1018" s="16"/>
      <c r="AG1018" s="16"/>
      <c r="BD1018" s="17"/>
      <c r="BE1018" s="17"/>
      <c r="BF1018" s="17"/>
    </row>
    <row r="1019" spans="1:59" ht="18.75">
      <c r="A1019" s="26"/>
      <c r="B1019" s="33"/>
      <c r="C1019" s="77" t="s">
        <v>961</v>
      </c>
      <c r="D1019" s="78" t="s">
        <v>559</v>
      </c>
      <c r="E1019" s="78" t="s">
        <v>559</v>
      </c>
      <c r="F1019" s="78" t="s">
        <v>55</v>
      </c>
      <c r="G1019" s="78" t="s">
        <v>919</v>
      </c>
      <c r="H1019" s="78" t="s">
        <v>57</v>
      </c>
      <c r="I1019" s="78" t="s">
        <v>58</v>
      </c>
      <c r="J1019" s="86" t="s">
        <v>286</v>
      </c>
      <c r="K1019" s="78" t="s">
        <v>60</v>
      </c>
      <c r="L1019" s="49">
        <v>1</v>
      </c>
      <c r="M1019" s="49" t="s">
        <v>61</v>
      </c>
      <c r="N1019" s="50" t="s">
        <v>68</v>
      </c>
      <c r="O1019" s="51">
        <v>5001</v>
      </c>
      <c r="P1019" s="51">
        <v>10000</v>
      </c>
      <c r="Q1019" s="52" t="s">
        <v>954</v>
      </c>
      <c r="R1019" s="53">
        <v>61425</v>
      </c>
      <c r="S1019" s="54">
        <v>6</v>
      </c>
      <c r="T1019" s="55" t="s">
        <v>960</v>
      </c>
      <c r="U1019" s="55" t="s">
        <v>65</v>
      </c>
      <c r="V1019" s="80"/>
      <c r="W1019" s="80"/>
      <c r="X1019" s="83"/>
      <c r="AC1019" s="16"/>
      <c r="AD1019" s="16"/>
      <c r="AE1019" s="16"/>
      <c r="AF1019" s="16"/>
      <c r="AG1019" s="16"/>
      <c r="BD1019" s="17"/>
      <c r="BE1019" s="17"/>
      <c r="BF1019" s="17"/>
    </row>
    <row r="1020" spans="1:59" ht="18.75">
      <c r="A1020" s="26"/>
      <c r="B1020" s="33"/>
      <c r="C1020" s="77" t="s">
        <v>961</v>
      </c>
      <c r="D1020" s="78" t="s">
        <v>559</v>
      </c>
      <c r="E1020" s="78" t="s">
        <v>559</v>
      </c>
      <c r="F1020" s="78" t="s">
        <v>55</v>
      </c>
      <c r="G1020" s="78" t="s">
        <v>919</v>
      </c>
      <c r="H1020" s="78" t="s">
        <v>57</v>
      </c>
      <c r="I1020" s="78" t="s">
        <v>58</v>
      </c>
      <c r="J1020" s="86" t="s">
        <v>286</v>
      </c>
      <c r="K1020" s="78" t="s">
        <v>60</v>
      </c>
      <c r="L1020" s="49">
        <v>1</v>
      </c>
      <c r="M1020" s="49" t="s">
        <v>61</v>
      </c>
      <c r="N1020" s="50" t="s">
        <v>70</v>
      </c>
      <c r="O1020" s="51">
        <v>10001</v>
      </c>
      <c r="P1020" s="51">
        <v>20000</v>
      </c>
      <c r="Q1020" s="52" t="s">
        <v>955</v>
      </c>
      <c r="R1020" s="53">
        <v>91425</v>
      </c>
      <c r="S1020" s="54">
        <v>3.3</v>
      </c>
      <c r="T1020" s="55" t="s">
        <v>960</v>
      </c>
      <c r="U1020" s="55" t="s">
        <v>65</v>
      </c>
      <c r="V1020" s="80"/>
      <c r="W1020" s="80"/>
      <c r="X1020" s="83"/>
      <c r="AC1020" s="16"/>
      <c r="AD1020" s="16"/>
      <c r="AE1020" s="16"/>
      <c r="AF1020" s="16"/>
      <c r="AG1020" s="16"/>
      <c r="BD1020" s="17"/>
      <c r="BE1020" s="17"/>
      <c r="BF1020" s="17"/>
    </row>
    <row r="1021" spans="1:59" ht="18.75">
      <c r="A1021" s="26"/>
      <c r="B1021" s="33"/>
      <c r="C1021" s="77" t="s">
        <v>961</v>
      </c>
      <c r="D1021" s="78" t="s">
        <v>559</v>
      </c>
      <c r="E1021" s="78" t="s">
        <v>559</v>
      </c>
      <c r="F1021" s="78" t="s">
        <v>55</v>
      </c>
      <c r="G1021" s="78" t="s">
        <v>919</v>
      </c>
      <c r="H1021" s="78" t="s">
        <v>57</v>
      </c>
      <c r="I1021" s="78" t="s">
        <v>58</v>
      </c>
      <c r="J1021" s="86" t="s">
        <v>286</v>
      </c>
      <c r="K1021" s="78" t="s">
        <v>60</v>
      </c>
      <c r="L1021" s="49">
        <v>1</v>
      </c>
      <c r="M1021" s="49" t="s">
        <v>61</v>
      </c>
      <c r="N1021" s="50" t="s">
        <v>72</v>
      </c>
      <c r="O1021" s="51">
        <v>20001</v>
      </c>
      <c r="P1021" s="51">
        <v>50000</v>
      </c>
      <c r="Q1021" s="52" t="s">
        <v>956</v>
      </c>
      <c r="R1021" s="53">
        <v>124425</v>
      </c>
      <c r="S1021" s="54">
        <v>2.25</v>
      </c>
      <c r="T1021" s="55" t="s">
        <v>960</v>
      </c>
      <c r="U1021" s="55" t="s">
        <v>65</v>
      </c>
      <c r="V1021" s="80"/>
      <c r="W1021" s="80"/>
      <c r="X1021" s="83"/>
      <c r="AC1021" s="16"/>
      <c r="AD1021" s="16"/>
      <c r="AE1021" s="16"/>
      <c r="AF1021" s="16"/>
      <c r="AG1021" s="16"/>
      <c r="BD1021" s="17"/>
      <c r="BE1021" s="17"/>
      <c r="BF1021" s="17"/>
    </row>
    <row r="1022" spans="1:59" ht="18.75">
      <c r="A1022" s="26"/>
      <c r="B1022" s="33"/>
      <c r="C1022" s="77" t="s">
        <v>961</v>
      </c>
      <c r="D1022" s="78" t="s">
        <v>559</v>
      </c>
      <c r="E1022" s="78" t="s">
        <v>559</v>
      </c>
      <c r="F1022" s="78" t="s">
        <v>55</v>
      </c>
      <c r="G1022" s="78" t="s">
        <v>919</v>
      </c>
      <c r="H1022" s="78" t="s">
        <v>57</v>
      </c>
      <c r="I1022" s="78" t="s">
        <v>58</v>
      </c>
      <c r="J1022" s="86" t="s">
        <v>286</v>
      </c>
      <c r="K1022" s="78" t="s">
        <v>60</v>
      </c>
      <c r="L1022" s="49">
        <v>1</v>
      </c>
      <c r="M1022" s="49" t="s">
        <v>61</v>
      </c>
      <c r="N1022" s="50" t="s">
        <v>74</v>
      </c>
      <c r="O1022" s="51">
        <v>50001</v>
      </c>
      <c r="P1022" s="51">
        <v>100000</v>
      </c>
      <c r="Q1022" s="52" t="s">
        <v>957</v>
      </c>
      <c r="R1022" s="53">
        <v>191925</v>
      </c>
      <c r="S1022" s="54">
        <v>1.95</v>
      </c>
      <c r="T1022" s="55" t="s">
        <v>960</v>
      </c>
      <c r="U1022" s="55" t="s">
        <v>65</v>
      </c>
      <c r="V1022" s="80"/>
      <c r="W1022" s="80"/>
      <c r="X1022" s="83"/>
      <c r="AC1022" s="16"/>
      <c r="AD1022" s="16"/>
      <c r="AE1022" s="16"/>
      <c r="AF1022" s="16"/>
      <c r="AG1022" s="16"/>
      <c r="BD1022" s="17"/>
      <c r="BE1022" s="17"/>
      <c r="BF1022" s="17"/>
    </row>
    <row r="1023" spans="1:59" ht="18.75">
      <c r="A1023" s="26"/>
      <c r="B1023" s="33"/>
      <c r="C1023" s="77" t="s">
        <v>961</v>
      </c>
      <c r="D1023" s="78" t="s">
        <v>559</v>
      </c>
      <c r="E1023" s="78" t="s">
        <v>559</v>
      </c>
      <c r="F1023" s="78" t="s">
        <v>55</v>
      </c>
      <c r="G1023" s="78" t="s">
        <v>919</v>
      </c>
      <c r="H1023" s="78" t="s">
        <v>57</v>
      </c>
      <c r="I1023" s="78" t="s">
        <v>58</v>
      </c>
      <c r="J1023" s="86" t="s">
        <v>286</v>
      </c>
      <c r="K1023" s="78" t="s">
        <v>60</v>
      </c>
      <c r="L1023" s="49">
        <v>1</v>
      </c>
      <c r="M1023" s="49" t="s">
        <v>61</v>
      </c>
      <c r="N1023" s="50" t="s">
        <v>76</v>
      </c>
      <c r="O1023" s="51">
        <v>100001</v>
      </c>
      <c r="P1023" s="51">
        <v>9999999999</v>
      </c>
      <c r="Q1023" s="52" t="s">
        <v>958</v>
      </c>
      <c r="R1023" s="53">
        <v>289425</v>
      </c>
      <c r="S1023" s="54">
        <v>1.8</v>
      </c>
      <c r="T1023" s="55" t="s">
        <v>960</v>
      </c>
      <c r="U1023" s="55" t="s">
        <v>65</v>
      </c>
      <c r="V1023" s="81"/>
      <c r="W1023" s="81"/>
      <c r="X1023" s="84"/>
      <c r="AC1023" s="16"/>
      <c r="AD1023" s="16"/>
      <c r="AE1023" s="16"/>
      <c r="AF1023" s="16"/>
      <c r="AG1023" s="16"/>
      <c r="BD1023" s="17"/>
      <c r="BE1023" s="17"/>
      <c r="BF1023" s="17"/>
    </row>
    <row r="1024" spans="1:59" ht="18.75">
      <c r="B1024" s="30"/>
      <c r="BD1024" s="17"/>
      <c r="BE1024" s="17"/>
      <c r="BF1024" s="17"/>
      <c r="BG1024" s="31"/>
    </row>
    <row r="1025" spans="1:59" ht="20.25">
      <c r="A1025" s="26"/>
      <c r="B1025" s="41" t="s">
        <v>962</v>
      </c>
      <c r="C1025" s="35"/>
      <c r="D1025" s="42"/>
      <c r="E1025" s="42"/>
      <c r="F1025" s="42"/>
      <c r="G1025" s="42"/>
      <c r="H1025" s="42"/>
      <c r="I1025" s="42"/>
      <c r="J1025" s="43"/>
      <c r="K1025" s="42"/>
      <c r="L1025" s="42"/>
      <c r="M1025" s="42"/>
      <c r="N1025" s="42"/>
      <c r="O1025" s="42"/>
      <c r="P1025" s="42"/>
      <c r="Q1025" s="42"/>
      <c r="R1025" s="44"/>
      <c r="S1025" s="44"/>
      <c r="T1025" s="44"/>
      <c r="U1025" s="36"/>
      <c r="V1025" s="35"/>
      <c r="W1025" s="35"/>
      <c r="X1025" s="30"/>
      <c r="AC1025" s="16"/>
      <c r="AD1025" s="16"/>
      <c r="AE1025" s="16"/>
      <c r="AF1025" s="16"/>
      <c r="AG1025" s="16"/>
      <c r="BD1025" s="17"/>
      <c r="BE1025" s="17"/>
      <c r="BF1025" s="17"/>
      <c r="BG1025" s="31"/>
    </row>
    <row r="1026" spans="1:59" ht="18.75">
      <c r="A1026" s="26"/>
      <c r="B1026" s="45" t="s">
        <v>963</v>
      </c>
      <c r="C1026" s="34"/>
      <c r="D1026" s="34"/>
      <c r="E1026" s="35"/>
      <c r="F1026" s="35"/>
      <c r="G1026" s="35"/>
      <c r="H1026" s="35"/>
      <c r="I1026" s="35"/>
      <c r="J1026" s="35"/>
      <c r="K1026" s="35"/>
      <c r="L1026" s="35"/>
      <c r="M1026" s="35"/>
      <c r="N1026" s="35"/>
      <c r="O1026" s="35"/>
      <c r="P1026" s="35"/>
      <c r="Q1026" s="35"/>
      <c r="R1026" s="36"/>
      <c r="S1026" s="36"/>
      <c r="T1026" s="36"/>
      <c r="U1026" s="36"/>
      <c r="V1026" s="35"/>
      <c r="W1026" s="35"/>
      <c r="X1026" s="30"/>
      <c r="AC1026" s="16"/>
      <c r="AD1026" s="16"/>
      <c r="AE1026" s="16"/>
      <c r="AF1026" s="16"/>
      <c r="AG1026" s="16"/>
      <c r="BD1026" s="17"/>
      <c r="BE1026" s="17"/>
      <c r="BF1026" s="17"/>
    </row>
    <row r="1027" spans="1:59" ht="18.75">
      <c r="A1027" s="26"/>
      <c r="B1027" s="45" t="s">
        <v>964</v>
      </c>
      <c r="C1027" s="34"/>
      <c r="D1027" s="34"/>
      <c r="E1027" s="35"/>
      <c r="F1027" s="35"/>
      <c r="G1027" s="35"/>
      <c r="H1027" s="35"/>
      <c r="I1027" s="35"/>
      <c r="J1027" s="35"/>
      <c r="K1027" s="35"/>
      <c r="L1027" s="35"/>
      <c r="M1027" s="35"/>
      <c r="N1027" s="35"/>
      <c r="O1027" s="35"/>
      <c r="P1027" s="35"/>
      <c r="Q1027" s="35"/>
      <c r="R1027" s="36"/>
      <c r="S1027" s="36"/>
      <c r="T1027" s="36"/>
      <c r="U1027" s="36"/>
      <c r="V1027" s="35"/>
      <c r="W1027" s="35"/>
      <c r="X1027" s="30"/>
      <c r="AC1027" s="16"/>
      <c r="AD1027" s="16"/>
      <c r="AE1027" s="16"/>
      <c r="AF1027" s="16"/>
      <c r="AG1027" s="16"/>
      <c r="BD1027" s="17"/>
      <c r="BE1027" s="17"/>
      <c r="BF1027" s="17"/>
    </row>
    <row r="1028" spans="1:59" ht="18.75">
      <c r="B1028" s="30"/>
      <c r="BD1028" s="17"/>
      <c r="BE1028" s="17"/>
      <c r="BF1028" s="17"/>
      <c r="BG1028" s="31"/>
    </row>
    <row r="1029" spans="1:59" ht="15.95" customHeight="1">
      <c r="A1029" s="26"/>
      <c r="B1029" s="33"/>
      <c r="C1029" s="77" t="s">
        <v>965</v>
      </c>
      <c r="D1029" s="78" t="s">
        <v>569</v>
      </c>
      <c r="E1029" s="78" t="s">
        <v>569</v>
      </c>
      <c r="F1029" s="78" t="s">
        <v>55</v>
      </c>
      <c r="G1029" s="78" t="s">
        <v>919</v>
      </c>
      <c r="H1029" s="78" t="s">
        <v>57</v>
      </c>
      <c r="I1029" s="78" t="s">
        <v>58</v>
      </c>
      <c r="J1029" s="85" t="s">
        <v>94</v>
      </c>
      <c r="K1029" s="78" t="s">
        <v>60</v>
      </c>
      <c r="L1029" s="49">
        <v>1</v>
      </c>
      <c r="M1029" s="49" t="s">
        <v>61</v>
      </c>
      <c r="N1029" s="50" t="s">
        <v>62</v>
      </c>
      <c r="O1029" s="50">
        <v>100</v>
      </c>
      <c r="P1029" s="51">
        <v>1000</v>
      </c>
      <c r="Q1029" s="52" t="s">
        <v>966</v>
      </c>
      <c r="R1029" s="53">
        <v>0</v>
      </c>
      <c r="S1029" s="54">
        <v>27.5</v>
      </c>
      <c r="T1029" s="55" t="s">
        <v>967</v>
      </c>
      <c r="U1029" s="55" t="s">
        <v>65</v>
      </c>
      <c r="V1029" s="79"/>
      <c r="W1029" s="79"/>
      <c r="X1029" s="82"/>
      <c r="AC1029" s="16"/>
      <c r="AD1029" s="16"/>
      <c r="AE1029" s="16"/>
      <c r="AF1029" s="16"/>
      <c r="AG1029" s="16"/>
      <c r="BD1029" s="17"/>
      <c r="BE1029" s="17"/>
      <c r="BF1029" s="17"/>
    </row>
    <row r="1030" spans="1:59" ht="18.75">
      <c r="A1030" s="26"/>
      <c r="B1030" s="33"/>
      <c r="C1030" s="77" t="s">
        <v>965</v>
      </c>
      <c r="D1030" s="78" t="s">
        <v>569</v>
      </c>
      <c r="E1030" s="78" t="s">
        <v>569</v>
      </c>
      <c r="F1030" s="78" t="s">
        <v>55</v>
      </c>
      <c r="G1030" s="78" t="s">
        <v>919</v>
      </c>
      <c r="H1030" s="78" t="s">
        <v>57</v>
      </c>
      <c r="I1030" s="78" t="s">
        <v>58</v>
      </c>
      <c r="J1030" s="86" t="s">
        <v>94</v>
      </c>
      <c r="K1030" s="78" t="s">
        <v>60</v>
      </c>
      <c r="L1030" s="49">
        <v>1</v>
      </c>
      <c r="M1030" s="49" t="s">
        <v>61</v>
      </c>
      <c r="N1030" s="50" t="s">
        <v>66</v>
      </c>
      <c r="O1030" s="51">
        <v>1001</v>
      </c>
      <c r="P1030" s="51">
        <v>5000</v>
      </c>
      <c r="Q1030" s="52" t="s">
        <v>968</v>
      </c>
      <c r="R1030" s="53">
        <v>27500</v>
      </c>
      <c r="S1030" s="54">
        <v>13.6</v>
      </c>
      <c r="T1030" s="55" t="s">
        <v>967</v>
      </c>
      <c r="U1030" s="55" t="s">
        <v>65</v>
      </c>
      <c r="V1030" s="80"/>
      <c r="W1030" s="80"/>
      <c r="X1030" s="83"/>
      <c r="AC1030" s="16"/>
      <c r="AD1030" s="16"/>
      <c r="AE1030" s="16"/>
      <c r="AF1030" s="16"/>
      <c r="AG1030" s="16"/>
      <c r="BD1030" s="17"/>
      <c r="BE1030" s="17"/>
      <c r="BF1030" s="17"/>
    </row>
    <row r="1031" spans="1:59" ht="18.75">
      <c r="A1031" s="26"/>
      <c r="B1031" s="33"/>
      <c r="C1031" s="77" t="s">
        <v>965</v>
      </c>
      <c r="D1031" s="78" t="s">
        <v>569</v>
      </c>
      <c r="E1031" s="78" t="s">
        <v>569</v>
      </c>
      <c r="F1031" s="78" t="s">
        <v>55</v>
      </c>
      <c r="G1031" s="78" t="s">
        <v>919</v>
      </c>
      <c r="H1031" s="78" t="s">
        <v>57</v>
      </c>
      <c r="I1031" s="78" t="s">
        <v>58</v>
      </c>
      <c r="J1031" s="86" t="s">
        <v>94</v>
      </c>
      <c r="K1031" s="78" t="s">
        <v>60</v>
      </c>
      <c r="L1031" s="49">
        <v>1</v>
      </c>
      <c r="M1031" s="49" t="s">
        <v>61</v>
      </c>
      <c r="N1031" s="50" t="s">
        <v>68</v>
      </c>
      <c r="O1031" s="51">
        <v>5001</v>
      </c>
      <c r="P1031" s="51">
        <v>10000</v>
      </c>
      <c r="Q1031" s="52" t="s">
        <v>969</v>
      </c>
      <c r="R1031" s="53">
        <v>81900</v>
      </c>
      <c r="S1031" s="54">
        <v>8</v>
      </c>
      <c r="T1031" s="55" t="s">
        <v>967</v>
      </c>
      <c r="U1031" s="55" t="s">
        <v>65</v>
      </c>
      <c r="V1031" s="80"/>
      <c r="W1031" s="80"/>
      <c r="X1031" s="83"/>
      <c r="AC1031" s="16"/>
      <c r="AD1031" s="16"/>
      <c r="AE1031" s="16"/>
      <c r="AF1031" s="16"/>
      <c r="AG1031" s="16"/>
      <c r="BD1031" s="17"/>
      <c r="BE1031" s="17"/>
      <c r="BF1031" s="17"/>
    </row>
    <row r="1032" spans="1:59" ht="18.75">
      <c r="A1032" s="26"/>
      <c r="B1032" s="33"/>
      <c r="C1032" s="77" t="s">
        <v>965</v>
      </c>
      <c r="D1032" s="78" t="s">
        <v>569</v>
      </c>
      <c r="E1032" s="78" t="s">
        <v>569</v>
      </c>
      <c r="F1032" s="78" t="s">
        <v>55</v>
      </c>
      <c r="G1032" s="78" t="s">
        <v>919</v>
      </c>
      <c r="H1032" s="78" t="s">
        <v>57</v>
      </c>
      <c r="I1032" s="78" t="s">
        <v>58</v>
      </c>
      <c r="J1032" s="86" t="s">
        <v>94</v>
      </c>
      <c r="K1032" s="78" t="s">
        <v>60</v>
      </c>
      <c r="L1032" s="49">
        <v>1</v>
      </c>
      <c r="M1032" s="49" t="s">
        <v>61</v>
      </c>
      <c r="N1032" s="50" t="s">
        <v>70</v>
      </c>
      <c r="O1032" s="51">
        <v>10001</v>
      </c>
      <c r="P1032" s="51">
        <v>20000</v>
      </c>
      <c r="Q1032" s="52" t="s">
        <v>970</v>
      </c>
      <c r="R1032" s="53">
        <v>121900</v>
      </c>
      <c r="S1032" s="54">
        <v>4.4000000000000004</v>
      </c>
      <c r="T1032" s="55" t="s">
        <v>967</v>
      </c>
      <c r="U1032" s="55" t="s">
        <v>65</v>
      </c>
      <c r="V1032" s="80"/>
      <c r="W1032" s="80"/>
      <c r="X1032" s="83"/>
      <c r="AC1032" s="16"/>
      <c r="AD1032" s="16"/>
      <c r="AE1032" s="16"/>
      <c r="AF1032" s="16"/>
      <c r="AG1032" s="16"/>
      <c r="BD1032" s="17"/>
      <c r="BE1032" s="17"/>
      <c r="BF1032" s="17"/>
    </row>
    <row r="1033" spans="1:59" ht="18.75">
      <c r="A1033" s="26"/>
      <c r="B1033" s="33"/>
      <c r="C1033" s="77" t="s">
        <v>965</v>
      </c>
      <c r="D1033" s="78" t="s">
        <v>569</v>
      </c>
      <c r="E1033" s="78" t="s">
        <v>569</v>
      </c>
      <c r="F1033" s="78" t="s">
        <v>55</v>
      </c>
      <c r="G1033" s="78" t="s">
        <v>919</v>
      </c>
      <c r="H1033" s="78" t="s">
        <v>57</v>
      </c>
      <c r="I1033" s="78" t="s">
        <v>58</v>
      </c>
      <c r="J1033" s="86" t="s">
        <v>94</v>
      </c>
      <c r="K1033" s="78" t="s">
        <v>60</v>
      </c>
      <c r="L1033" s="49">
        <v>1</v>
      </c>
      <c r="M1033" s="49" t="s">
        <v>61</v>
      </c>
      <c r="N1033" s="50" t="s">
        <v>72</v>
      </c>
      <c r="O1033" s="51">
        <v>20001</v>
      </c>
      <c r="P1033" s="51">
        <v>50000</v>
      </c>
      <c r="Q1033" s="52" t="s">
        <v>971</v>
      </c>
      <c r="R1033" s="53">
        <v>165900</v>
      </c>
      <c r="S1033" s="54">
        <v>3</v>
      </c>
      <c r="T1033" s="55" t="s">
        <v>967</v>
      </c>
      <c r="U1033" s="55" t="s">
        <v>65</v>
      </c>
      <c r="V1033" s="80"/>
      <c r="W1033" s="80"/>
      <c r="X1033" s="83"/>
      <c r="AC1033" s="16"/>
      <c r="AD1033" s="16"/>
      <c r="AE1033" s="16"/>
      <c r="AF1033" s="16"/>
      <c r="AG1033" s="16"/>
      <c r="BD1033" s="17"/>
      <c r="BE1033" s="17"/>
      <c r="BF1033" s="17"/>
    </row>
    <row r="1034" spans="1:59" ht="18.75">
      <c r="A1034" s="26"/>
      <c r="B1034" s="33"/>
      <c r="C1034" s="77" t="s">
        <v>965</v>
      </c>
      <c r="D1034" s="78" t="s">
        <v>569</v>
      </c>
      <c r="E1034" s="78" t="s">
        <v>569</v>
      </c>
      <c r="F1034" s="78" t="s">
        <v>55</v>
      </c>
      <c r="G1034" s="78" t="s">
        <v>919</v>
      </c>
      <c r="H1034" s="78" t="s">
        <v>57</v>
      </c>
      <c r="I1034" s="78" t="s">
        <v>58</v>
      </c>
      <c r="J1034" s="86" t="s">
        <v>94</v>
      </c>
      <c r="K1034" s="78" t="s">
        <v>60</v>
      </c>
      <c r="L1034" s="49">
        <v>1</v>
      </c>
      <c r="M1034" s="49" t="s">
        <v>61</v>
      </c>
      <c r="N1034" s="50" t="s">
        <v>74</v>
      </c>
      <c r="O1034" s="51">
        <v>50001</v>
      </c>
      <c r="P1034" s="51">
        <v>100000</v>
      </c>
      <c r="Q1034" s="52" t="s">
        <v>972</v>
      </c>
      <c r="R1034" s="53">
        <v>255900</v>
      </c>
      <c r="S1034" s="54">
        <v>2.6</v>
      </c>
      <c r="T1034" s="55" t="s">
        <v>967</v>
      </c>
      <c r="U1034" s="55" t="s">
        <v>65</v>
      </c>
      <c r="V1034" s="80"/>
      <c r="W1034" s="80"/>
      <c r="X1034" s="83"/>
      <c r="AC1034" s="16"/>
      <c r="AD1034" s="16"/>
      <c r="AE1034" s="16"/>
      <c r="AF1034" s="16"/>
      <c r="AG1034" s="16"/>
      <c r="BD1034" s="17"/>
      <c r="BE1034" s="17"/>
      <c r="BF1034" s="17"/>
    </row>
    <row r="1035" spans="1:59" ht="18.75">
      <c r="A1035" s="26"/>
      <c r="B1035" s="33"/>
      <c r="C1035" s="77" t="s">
        <v>965</v>
      </c>
      <c r="D1035" s="78" t="s">
        <v>569</v>
      </c>
      <c r="E1035" s="78" t="s">
        <v>569</v>
      </c>
      <c r="F1035" s="78" t="s">
        <v>55</v>
      </c>
      <c r="G1035" s="78" t="s">
        <v>919</v>
      </c>
      <c r="H1035" s="78" t="s">
        <v>57</v>
      </c>
      <c r="I1035" s="78" t="s">
        <v>58</v>
      </c>
      <c r="J1035" s="86" t="s">
        <v>94</v>
      </c>
      <c r="K1035" s="78" t="s">
        <v>60</v>
      </c>
      <c r="L1035" s="49">
        <v>1</v>
      </c>
      <c r="M1035" s="49" t="s">
        <v>61</v>
      </c>
      <c r="N1035" s="50" t="s">
        <v>76</v>
      </c>
      <c r="O1035" s="51">
        <v>100001</v>
      </c>
      <c r="P1035" s="51">
        <v>9999999999</v>
      </c>
      <c r="Q1035" s="52" t="s">
        <v>973</v>
      </c>
      <c r="R1035" s="53">
        <v>385900</v>
      </c>
      <c r="S1035" s="54">
        <v>2.4</v>
      </c>
      <c r="T1035" s="55" t="s">
        <v>967</v>
      </c>
      <c r="U1035" s="55" t="s">
        <v>65</v>
      </c>
      <c r="V1035" s="81"/>
      <c r="W1035" s="81"/>
      <c r="X1035" s="84"/>
      <c r="AC1035" s="16"/>
      <c r="AD1035" s="16"/>
      <c r="AE1035" s="16"/>
      <c r="AF1035" s="16"/>
      <c r="AG1035" s="16"/>
      <c r="BD1035" s="17"/>
      <c r="BE1035" s="17"/>
      <c r="BF1035" s="17"/>
    </row>
    <row r="1036" spans="1:59" ht="18.75">
      <c r="B1036" s="30"/>
      <c r="BD1036" s="17"/>
      <c r="BE1036" s="17"/>
      <c r="BF1036" s="17"/>
      <c r="BG1036" s="31"/>
    </row>
    <row r="1037" spans="1:59" ht="27.75">
      <c r="A1037" s="32" t="s">
        <v>974</v>
      </c>
      <c r="B1037" s="33"/>
      <c r="C1037" s="34"/>
      <c r="D1037" s="34"/>
      <c r="E1037" s="34"/>
      <c r="F1037" s="34"/>
      <c r="G1037" s="34"/>
      <c r="H1037" s="34"/>
      <c r="I1037" s="34"/>
      <c r="J1037" s="34"/>
      <c r="K1037" s="34"/>
      <c r="L1037" s="35"/>
      <c r="M1037" s="35"/>
      <c r="N1037" s="35"/>
      <c r="O1037" s="35"/>
      <c r="P1037" s="35"/>
      <c r="Q1037" s="35"/>
      <c r="R1037" s="36"/>
      <c r="S1037" s="36"/>
      <c r="T1037" s="36"/>
      <c r="U1037" s="36"/>
      <c r="V1037" s="35"/>
      <c r="W1037" s="35"/>
      <c r="X1037" s="30"/>
      <c r="AC1037" s="16"/>
      <c r="AD1037" s="16"/>
      <c r="AE1037" s="16"/>
      <c r="AF1037" s="16"/>
      <c r="AG1037" s="16"/>
      <c r="BD1037" s="17"/>
      <c r="BE1037" s="17"/>
      <c r="BF1037" s="17"/>
    </row>
    <row r="1038" spans="1:59" ht="18.75">
      <c r="A1038" s="26"/>
      <c r="B1038" s="33"/>
      <c r="C1038" s="34"/>
      <c r="D1038" s="34"/>
      <c r="E1038" s="34"/>
      <c r="F1038" s="34"/>
      <c r="G1038" s="34"/>
      <c r="H1038" s="34"/>
      <c r="I1038" s="34"/>
      <c r="J1038" s="34"/>
      <c r="K1038" s="34"/>
      <c r="L1038" s="35"/>
      <c r="M1038" s="35"/>
      <c r="N1038" s="37"/>
      <c r="O1038" s="38"/>
      <c r="P1038" s="38"/>
      <c r="Q1038" s="35"/>
      <c r="R1038" s="39"/>
      <c r="S1038" s="39"/>
      <c r="T1038" s="40"/>
      <c r="U1038" s="36"/>
      <c r="V1038" s="35"/>
      <c r="W1038" s="35"/>
      <c r="X1038" s="30"/>
      <c r="AC1038" s="16"/>
      <c r="AD1038" s="16"/>
      <c r="AE1038" s="16"/>
      <c r="AF1038" s="16"/>
      <c r="AG1038" s="16"/>
      <c r="BD1038" s="17"/>
      <c r="BE1038" s="17"/>
      <c r="BF1038" s="17"/>
    </row>
    <row r="1039" spans="1:59" ht="20.25">
      <c r="A1039" s="26"/>
      <c r="B1039" s="41" t="s">
        <v>974</v>
      </c>
      <c r="C1039" s="35"/>
      <c r="D1039" s="42"/>
      <c r="E1039" s="42"/>
      <c r="F1039" s="42"/>
      <c r="G1039" s="42"/>
      <c r="H1039" s="42"/>
      <c r="I1039" s="42"/>
      <c r="J1039" s="43"/>
      <c r="K1039" s="42"/>
      <c r="L1039" s="42"/>
      <c r="M1039" s="42"/>
      <c r="N1039" s="42"/>
      <c r="O1039" s="42"/>
      <c r="P1039" s="42"/>
      <c r="Q1039" s="42"/>
      <c r="R1039" s="44"/>
      <c r="S1039" s="44"/>
      <c r="T1039" s="44"/>
      <c r="U1039" s="36"/>
      <c r="V1039" s="35"/>
      <c r="W1039" s="35"/>
      <c r="X1039" s="30"/>
      <c r="AC1039" s="16"/>
      <c r="AD1039" s="16"/>
      <c r="AE1039" s="16"/>
      <c r="AF1039" s="16"/>
      <c r="AG1039" s="16"/>
      <c r="BD1039" s="17"/>
      <c r="BE1039" s="17"/>
      <c r="BF1039" s="17"/>
    </row>
    <row r="1040" spans="1:59" ht="18.75">
      <c r="A1040" s="26"/>
      <c r="B1040" s="45" t="s">
        <v>975</v>
      </c>
      <c r="C1040" s="34"/>
      <c r="D1040" s="34"/>
      <c r="E1040" s="35"/>
      <c r="F1040" s="35"/>
      <c r="G1040" s="35"/>
      <c r="H1040" s="35"/>
      <c r="I1040" s="35"/>
      <c r="J1040" s="35"/>
      <c r="K1040" s="35"/>
      <c r="L1040" s="35"/>
      <c r="M1040" s="35"/>
      <c r="N1040" s="35"/>
      <c r="O1040" s="35"/>
      <c r="P1040" s="35"/>
      <c r="Q1040" s="35"/>
      <c r="R1040" s="36"/>
      <c r="S1040" s="36"/>
      <c r="T1040" s="36"/>
      <c r="U1040" s="36"/>
      <c r="V1040" s="35"/>
      <c r="W1040" s="35"/>
      <c r="X1040" s="30"/>
      <c r="AC1040" s="16"/>
      <c r="AD1040" s="16"/>
      <c r="AE1040" s="16"/>
      <c r="AF1040" s="16"/>
      <c r="AG1040" s="16"/>
      <c r="BD1040" s="17"/>
      <c r="BE1040" s="17"/>
      <c r="BF1040" s="17"/>
    </row>
    <row r="1041" spans="1:59" ht="18.75">
      <c r="A1041" s="26"/>
      <c r="B1041" s="45"/>
      <c r="C1041" s="34"/>
      <c r="D1041" s="34"/>
      <c r="E1041" s="35"/>
      <c r="F1041" s="35"/>
      <c r="G1041" s="35"/>
      <c r="H1041" s="35"/>
      <c r="I1041" s="35"/>
      <c r="J1041" s="35"/>
      <c r="K1041" s="35"/>
      <c r="L1041" s="35"/>
      <c r="M1041" s="35"/>
      <c r="N1041" s="35"/>
      <c r="O1041" s="35"/>
      <c r="P1041" s="35"/>
      <c r="Q1041" s="35"/>
      <c r="R1041" s="36"/>
      <c r="S1041" s="36"/>
      <c r="T1041" s="36"/>
      <c r="U1041" s="36"/>
      <c r="V1041" s="35"/>
      <c r="W1041" s="35"/>
      <c r="X1041" s="30"/>
      <c r="AC1041" s="16"/>
      <c r="AD1041" s="16"/>
      <c r="AE1041" s="16"/>
      <c r="AF1041" s="16"/>
      <c r="AG1041" s="16"/>
      <c r="BD1041" s="17"/>
      <c r="BE1041" s="17"/>
      <c r="BF1041" s="17"/>
    </row>
    <row r="1042" spans="1:59" ht="18.75">
      <c r="B1042" s="30"/>
      <c r="BD1042" s="17"/>
      <c r="BE1042" s="17"/>
      <c r="BF1042" s="17"/>
      <c r="BG1042" s="31"/>
    </row>
    <row r="1043" spans="1:59" ht="31.5">
      <c r="A1043" s="26"/>
      <c r="B1043" s="33"/>
      <c r="C1043" s="46" t="s">
        <v>976</v>
      </c>
      <c r="D1043" s="47" t="s">
        <v>977</v>
      </c>
      <c r="E1043" s="47" t="s">
        <v>978</v>
      </c>
      <c r="F1043" s="47" t="s">
        <v>55</v>
      </c>
      <c r="G1043" s="47" t="s">
        <v>56</v>
      </c>
      <c r="H1043" s="47" t="s">
        <v>57</v>
      </c>
      <c r="I1043" s="47" t="s">
        <v>334</v>
      </c>
      <c r="J1043" s="48"/>
      <c r="K1043" s="47" t="s">
        <v>132</v>
      </c>
      <c r="L1043" s="49">
        <v>1</v>
      </c>
      <c r="M1043" s="49" t="s">
        <v>127</v>
      </c>
      <c r="N1043" s="50"/>
      <c r="O1043" s="50"/>
      <c r="P1043" s="51"/>
      <c r="Q1043" s="52">
        <v>400</v>
      </c>
      <c r="R1043" s="53"/>
      <c r="S1043" s="54">
        <v>400</v>
      </c>
      <c r="T1043" s="55" t="s">
        <v>979</v>
      </c>
      <c r="U1043" s="56" t="s">
        <v>65</v>
      </c>
      <c r="V1043" s="57"/>
      <c r="W1043" s="57"/>
      <c r="X1043" s="58"/>
      <c r="BD1043" s="17"/>
      <c r="BE1043" s="17"/>
      <c r="BF1043" s="17"/>
    </row>
    <row r="1044" spans="1:59" ht="31.5">
      <c r="A1044" s="26"/>
      <c r="B1044" s="33"/>
      <c r="C1044" s="46" t="s">
        <v>980</v>
      </c>
      <c r="D1044" s="47" t="s">
        <v>981</v>
      </c>
      <c r="E1044" s="47" t="s">
        <v>978</v>
      </c>
      <c r="F1044" s="47" t="s">
        <v>55</v>
      </c>
      <c r="G1044" s="47" t="s">
        <v>154</v>
      </c>
      <c r="H1044" s="47" t="s">
        <v>57</v>
      </c>
      <c r="I1044" s="47" t="s">
        <v>334</v>
      </c>
      <c r="J1044" s="48"/>
      <c r="K1044" s="47" t="s">
        <v>132</v>
      </c>
      <c r="L1044" s="49">
        <v>4</v>
      </c>
      <c r="M1044" s="49" t="s">
        <v>127</v>
      </c>
      <c r="N1044" s="50"/>
      <c r="O1044" s="50"/>
      <c r="P1044" s="51"/>
      <c r="Q1044" s="52">
        <v>1600</v>
      </c>
      <c r="R1044" s="53"/>
      <c r="S1044" s="54">
        <v>1600</v>
      </c>
      <c r="T1044" s="55" t="s">
        <v>982</v>
      </c>
      <c r="U1044" s="56" t="s">
        <v>155</v>
      </c>
      <c r="V1044" s="57"/>
      <c r="W1044" s="57"/>
      <c r="X1044" s="58"/>
      <c r="BD1044" s="17"/>
      <c r="BE1044" s="17"/>
      <c r="BF1044" s="17"/>
    </row>
    <row r="1045" spans="1:59" ht="31.5">
      <c r="A1045" s="26"/>
      <c r="B1045" s="33"/>
      <c r="C1045" s="46" t="s">
        <v>983</v>
      </c>
      <c r="D1045" s="47" t="s">
        <v>984</v>
      </c>
      <c r="E1045" s="47" t="s">
        <v>978</v>
      </c>
      <c r="F1045" s="47" t="s">
        <v>55</v>
      </c>
      <c r="G1045" s="47" t="s">
        <v>154</v>
      </c>
      <c r="H1045" s="47" t="s">
        <v>57</v>
      </c>
      <c r="I1045" s="47" t="s">
        <v>334</v>
      </c>
      <c r="J1045" s="48"/>
      <c r="K1045" s="47" t="s">
        <v>132</v>
      </c>
      <c r="L1045" s="49">
        <v>5</v>
      </c>
      <c r="M1045" s="49" t="s">
        <v>127</v>
      </c>
      <c r="N1045" s="50"/>
      <c r="O1045" s="50"/>
      <c r="P1045" s="51"/>
      <c r="Q1045" s="52">
        <v>2000</v>
      </c>
      <c r="R1045" s="53"/>
      <c r="S1045" s="54">
        <v>2000</v>
      </c>
      <c r="T1045" s="55" t="s">
        <v>985</v>
      </c>
      <c r="U1045" s="56" t="s">
        <v>155</v>
      </c>
      <c r="V1045" s="57"/>
      <c r="W1045" s="57"/>
      <c r="X1045" s="58"/>
      <c r="BD1045" s="17"/>
      <c r="BE1045" s="17"/>
      <c r="BF1045" s="17"/>
    </row>
    <row r="1046" spans="1:59" ht="31.5">
      <c r="A1046" s="26"/>
      <c r="B1046" s="33"/>
      <c r="C1046" s="46" t="s">
        <v>986</v>
      </c>
      <c r="D1046" s="47" t="s">
        <v>987</v>
      </c>
      <c r="E1046" s="47" t="s">
        <v>978</v>
      </c>
      <c r="F1046" s="47" t="s">
        <v>55</v>
      </c>
      <c r="G1046" s="47" t="s">
        <v>56</v>
      </c>
      <c r="H1046" s="47" t="s">
        <v>57</v>
      </c>
      <c r="I1046" s="47" t="s">
        <v>334</v>
      </c>
      <c r="J1046" s="48"/>
      <c r="K1046" s="47" t="s">
        <v>132</v>
      </c>
      <c r="L1046" s="49">
        <v>1</v>
      </c>
      <c r="M1046" s="49" t="s">
        <v>127</v>
      </c>
      <c r="N1046" s="50"/>
      <c r="O1046" s="50"/>
      <c r="P1046" s="51"/>
      <c r="Q1046" s="52">
        <v>40000</v>
      </c>
      <c r="R1046" s="53"/>
      <c r="S1046" s="54">
        <v>40000</v>
      </c>
      <c r="T1046" s="55" t="s">
        <v>988</v>
      </c>
      <c r="U1046" s="56" t="s">
        <v>65</v>
      </c>
      <c r="V1046" s="57"/>
      <c r="W1046" s="57"/>
      <c r="X1046" s="58"/>
      <c r="BD1046" s="17"/>
      <c r="BE1046" s="17"/>
      <c r="BF1046" s="17"/>
    </row>
    <row r="1047" spans="1:59" ht="31.5">
      <c r="A1047" s="26"/>
      <c r="B1047" s="33"/>
      <c r="C1047" s="46" t="s">
        <v>989</v>
      </c>
      <c r="D1047" s="47" t="s">
        <v>990</v>
      </c>
      <c r="E1047" s="47" t="s">
        <v>978</v>
      </c>
      <c r="F1047" s="47" t="s">
        <v>55</v>
      </c>
      <c r="G1047" s="47" t="s">
        <v>56</v>
      </c>
      <c r="H1047" s="47" t="s">
        <v>57</v>
      </c>
      <c r="I1047" s="47" t="s">
        <v>334</v>
      </c>
      <c r="J1047" s="48"/>
      <c r="K1047" s="47" t="s">
        <v>132</v>
      </c>
      <c r="L1047" s="49">
        <v>1</v>
      </c>
      <c r="M1047" s="49" t="s">
        <v>127</v>
      </c>
      <c r="N1047" s="50"/>
      <c r="O1047" s="50"/>
      <c r="P1047" s="51"/>
      <c r="Q1047" s="52" t="s">
        <v>180</v>
      </c>
      <c r="R1047" s="53"/>
      <c r="S1047" s="54" t="s">
        <v>180</v>
      </c>
      <c r="T1047" s="55" t="s">
        <v>991</v>
      </c>
      <c r="U1047" s="56" t="s">
        <v>992</v>
      </c>
      <c r="V1047" s="57"/>
      <c r="W1047" s="57"/>
      <c r="X1047" s="58"/>
      <c r="BD1047" s="17"/>
      <c r="BE1047" s="17"/>
      <c r="BF1047" s="17"/>
    </row>
    <row r="1048" spans="1:59" ht="31.5">
      <c r="A1048" s="26"/>
      <c r="B1048" s="33"/>
      <c r="C1048" s="46" t="s">
        <v>993</v>
      </c>
      <c r="D1048" s="47" t="s">
        <v>994</v>
      </c>
      <c r="E1048" s="47" t="s">
        <v>978</v>
      </c>
      <c r="F1048" s="47" t="s">
        <v>55</v>
      </c>
      <c r="G1048" s="47" t="s">
        <v>56</v>
      </c>
      <c r="H1048" s="47" t="s">
        <v>57</v>
      </c>
      <c r="I1048" s="47" t="s">
        <v>334</v>
      </c>
      <c r="J1048" s="48"/>
      <c r="K1048" s="47" t="s">
        <v>132</v>
      </c>
      <c r="L1048" s="49">
        <v>1</v>
      </c>
      <c r="M1048" s="49" t="s">
        <v>127</v>
      </c>
      <c r="N1048" s="50"/>
      <c r="O1048" s="50"/>
      <c r="P1048" s="51"/>
      <c r="Q1048" s="52">
        <v>12000</v>
      </c>
      <c r="R1048" s="53"/>
      <c r="S1048" s="54">
        <v>12000</v>
      </c>
      <c r="T1048" s="55" t="s">
        <v>995</v>
      </c>
      <c r="U1048" s="56" t="s">
        <v>65</v>
      </c>
      <c r="V1048" s="57"/>
      <c r="W1048" s="57"/>
      <c r="X1048" s="58"/>
      <c r="BD1048" s="17"/>
      <c r="BE1048" s="17"/>
      <c r="BF1048" s="17"/>
    </row>
    <row r="1049" spans="1:59" ht="31.5">
      <c r="A1049" s="26"/>
      <c r="B1049" s="33"/>
      <c r="C1049" s="46" t="s">
        <v>996</v>
      </c>
      <c r="D1049" s="47" t="s">
        <v>997</v>
      </c>
      <c r="E1049" s="47" t="s">
        <v>978</v>
      </c>
      <c r="F1049" s="47" t="s">
        <v>55</v>
      </c>
      <c r="G1049" s="47" t="s">
        <v>56</v>
      </c>
      <c r="H1049" s="47" t="s">
        <v>57</v>
      </c>
      <c r="I1049" s="47" t="s">
        <v>334</v>
      </c>
      <c r="J1049" s="48"/>
      <c r="K1049" s="47" t="s">
        <v>132</v>
      </c>
      <c r="L1049" s="49">
        <v>1</v>
      </c>
      <c r="M1049" s="49" t="s">
        <v>127</v>
      </c>
      <c r="N1049" s="50"/>
      <c r="O1049" s="50"/>
      <c r="P1049" s="51"/>
      <c r="Q1049" s="52">
        <v>50000</v>
      </c>
      <c r="R1049" s="53"/>
      <c r="S1049" s="54">
        <v>50000</v>
      </c>
      <c r="T1049" s="55" t="s">
        <v>998</v>
      </c>
      <c r="U1049" s="56" t="s">
        <v>65</v>
      </c>
      <c r="V1049" s="57"/>
      <c r="W1049" s="57"/>
      <c r="X1049" s="58"/>
      <c r="BD1049" s="17"/>
      <c r="BE1049" s="17"/>
      <c r="BF1049" s="17"/>
    </row>
    <row r="1050" spans="1:59" ht="31.5">
      <c r="A1050" s="26"/>
      <c r="B1050" s="33"/>
      <c r="C1050" s="46" t="s">
        <v>999</v>
      </c>
      <c r="D1050" s="47" t="s">
        <v>1000</v>
      </c>
      <c r="E1050" s="47" t="s">
        <v>978</v>
      </c>
      <c r="F1050" s="47" t="s">
        <v>55</v>
      </c>
      <c r="G1050" s="47" t="s">
        <v>56</v>
      </c>
      <c r="H1050" s="47" t="s">
        <v>57</v>
      </c>
      <c r="I1050" s="47" t="s">
        <v>334</v>
      </c>
      <c r="J1050" s="48"/>
      <c r="K1050" s="47" t="s">
        <v>132</v>
      </c>
      <c r="L1050" s="49">
        <v>1</v>
      </c>
      <c r="M1050" s="49" t="s">
        <v>127</v>
      </c>
      <c r="N1050" s="50"/>
      <c r="O1050" s="50"/>
      <c r="P1050" s="51"/>
      <c r="Q1050" s="52">
        <v>300000</v>
      </c>
      <c r="R1050" s="53"/>
      <c r="S1050" s="54">
        <v>300000</v>
      </c>
      <c r="T1050" s="55" t="s">
        <v>1001</v>
      </c>
      <c r="U1050" s="56" t="s">
        <v>65</v>
      </c>
      <c r="V1050" s="57"/>
      <c r="W1050" s="57"/>
      <c r="X1050" s="58"/>
      <c r="BD1050" s="17"/>
      <c r="BE1050" s="17"/>
      <c r="BF1050" s="17"/>
    </row>
    <row r="1051" spans="1:59" ht="18.75">
      <c r="B1051" s="30"/>
      <c r="BD1051" s="17"/>
      <c r="BE1051" s="17"/>
      <c r="BF1051" s="17"/>
      <c r="BG1051" s="31"/>
    </row>
    <row r="1052" spans="1:59" ht="27.75">
      <c r="A1052" s="32" t="s">
        <v>1002</v>
      </c>
      <c r="B1052" s="33"/>
      <c r="C1052" s="34"/>
      <c r="D1052" s="34"/>
      <c r="E1052" s="34"/>
      <c r="F1052" s="34"/>
      <c r="G1052" s="34"/>
      <c r="H1052" s="34"/>
      <c r="I1052" s="34"/>
      <c r="J1052" s="34"/>
      <c r="K1052" s="34"/>
      <c r="L1052" s="35"/>
      <c r="M1052" s="35"/>
      <c r="N1052" s="35"/>
      <c r="O1052" s="35"/>
      <c r="P1052" s="35"/>
      <c r="Q1052" s="35"/>
      <c r="R1052" s="36"/>
      <c r="S1052" s="36"/>
      <c r="T1052" s="36"/>
      <c r="U1052" s="36"/>
      <c r="V1052" s="35"/>
      <c r="W1052" s="35"/>
      <c r="X1052" s="30"/>
      <c r="AC1052" s="16"/>
      <c r="AD1052" s="16"/>
      <c r="AE1052" s="16"/>
      <c r="AF1052" s="16"/>
      <c r="AG1052" s="16"/>
      <c r="BD1052" s="17"/>
      <c r="BE1052" s="17"/>
      <c r="BF1052" s="17"/>
    </row>
    <row r="1053" spans="1:59" ht="18.75">
      <c r="A1053" s="26"/>
      <c r="B1053" s="33"/>
      <c r="C1053" s="34"/>
      <c r="D1053" s="34"/>
      <c r="E1053" s="34"/>
      <c r="F1053" s="34"/>
      <c r="G1053" s="34"/>
      <c r="H1053" s="34"/>
      <c r="I1053" s="34"/>
      <c r="J1053" s="34"/>
      <c r="K1053" s="34"/>
      <c r="L1053" s="35"/>
      <c r="M1053" s="35"/>
      <c r="N1053" s="37"/>
      <c r="O1053" s="38"/>
      <c r="P1053" s="38"/>
      <c r="Q1053" s="35"/>
      <c r="R1053" s="39"/>
      <c r="S1053" s="39"/>
      <c r="T1053" s="40"/>
      <c r="U1053" s="36"/>
      <c r="V1053" s="35"/>
      <c r="W1053" s="35"/>
      <c r="X1053" s="30"/>
      <c r="AC1053" s="16"/>
      <c r="AD1053" s="16"/>
      <c r="AE1053" s="16"/>
      <c r="AF1053" s="16"/>
      <c r="AG1053" s="16"/>
      <c r="BD1053" s="17"/>
      <c r="BE1053" s="17"/>
      <c r="BF1053" s="17"/>
    </row>
    <row r="1054" spans="1:59" ht="20.25">
      <c r="A1054" s="26"/>
      <c r="B1054" s="41" t="s">
        <v>1003</v>
      </c>
      <c r="C1054" s="35"/>
      <c r="D1054" s="42"/>
      <c r="E1054" s="42"/>
      <c r="F1054" s="42"/>
      <c r="G1054" s="42"/>
      <c r="H1054" s="42"/>
      <c r="I1054" s="42"/>
      <c r="J1054" s="43"/>
      <c r="K1054" s="42"/>
      <c r="L1054" s="42"/>
      <c r="M1054" s="42"/>
      <c r="N1054" s="42"/>
      <c r="O1054" s="42"/>
      <c r="P1054" s="42"/>
      <c r="Q1054" s="42"/>
      <c r="R1054" s="44"/>
      <c r="S1054" s="44"/>
      <c r="T1054" s="44"/>
      <c r="U1054" s="36"/>
      <c r="V1054" s="35"/>
      <c r="W1054" s="35"/>
      <c r="X1054" s="30"/>
      <c r="AC1054" s="16"/>
      <c r="AD1054" s="16"/>
      <c r="AE1054" s="16"/>
      <c r="AF1054" s="16"/>
      <c r="AG1054" s="16"/>
      <c r="BD1054" s="17"/>
      <c r="BE1054" s="17"/>
      <c r="BF1054" s="17"/>
    </row>
    <row r="1055" spans="1:59" ht="18.75">
      <c r="A1055" s="26"/>
      <c r="B1055" s="45" t="s">
        <v>1004</v>
      </c>
      <c r="C1055" s="34"/>
      <c r="D1055" s="34"/>
      <c r="E1055" s="35"/>
      <c r="F1055" s="35"/>
      <c r="G1055" s="35"/>
      <c r="H1055" s="35"/>
      <c r="I1055" s="35"/>
      <c r="J1055" s="35"/>
      <c r="K1055" s="35"/>
      <c r="L1055" s="35"/>
      <c r="M1055" s="35"/>
      <c r="N1055" s="35"/>
      <c r="O1055" s="35"/>
      <c r="P1055" s="35"/>
      <c r="Q1055" s="35"/>
      <c r="R1055" s="36"/>
      <c r="S1055" s="36"/>
      <c r="T1055" s="36"/>
      <c r="U1055" s="36"/>
      <c r="V1055" s="35"/>
      <c r="W1055" s="35"/>
      <c r="X1055" s="30"/>
      <c r="AC1055" s="16"/>
      <c r="AD1055" s="16"/>
      <c r="AE1055" s="16"/>
      <c r="AF1055" s="16"/>
      <c r="AG1055" s="16"/>
      <c r="BD1055" s="17"/>
      <c r="BE1055" s="17"/>
      <c r="BF1055" s="17"/>
    </row>
    <row r="1056" spans="1:59" ht="18.75">
      <c r="A1056" s="26"/>
      <c r="B1056" s="45"/>
      <c r="C1056" s="34"/>
      <c r="D1056" s="34"/>
      <c r="E1056" s="35"/>
      <c r="F1056" s="35"/>
      <c r="G1056" s="35"/>
      <c r="H1056" s="35"/>
      <c r="I1056" s="35"/>
      <c r="J1056" s="35"/>
      <c r="K1056" s="35"/>
      <c r="L1056" s="35"/>
      <c r="M1056" s="35"/>
      <c r="N1056" s="35"/>
      <c r="O1056" s="35"/>
      <c r="P1056" s="35"/>
      <c r="Q1056" s="35"/>
      <c r="R1056" s="36"/>
      <c r="S1056" s="36"/>
      <c r="T1056" s="36"/>
      <c r="U1056" s="36"/>
      <c r="V1056" s="35"/>
      <c r="W1056" s="35"/>
      <c r="X1056" s="30"/>
      <c r="AC1056" s="16"/>
      <c r="AD1056" s="16"/>
      <c r="AE1056" s="16"/>
      <c r="AF1056" s="16"/>
      <c r="AG1056" s="16"/>
      <c r="BD1056" s="17"/>
      <c r="BE1056" s="17"/>
      <c r="BF1056" s="17"/>
    </row>
    <row r="1057" spans="1:59" ht="18.75">
      <c r="B1057" s="30"/>
      <c r="BD1057" s="17"/>
      <c r="BE1057" s="17"/>
      <c r="BF1057" s="17"/>
      <c r="BG1057" s="31"/>
    </row>
    <row r="1058" spans="1:59" ht="31.5">
      <c r="A1058" s="26"/>
      <c r="B1058" s="33"/>
      <c r="C1058" s="46" t="s">
        <v>1005</v>
      </c>
      <c r="D1058" s="47" t="s">
        <v>1006</v>
      </c>
      <c r="E1058" s="47" t="s">
        <v>978</v>
      </c>
      <c r="F1058" s="47" t="s">
        <v>55</v>
      </c>
      <c r="G1058" s="47" t="s">
        <v>56</v>
      </c>
      <c r="H1058" s="47" t="s">
        <v>1007</v>
      </c>
      <c r="I1058" s="47" t="s">
        <v>1003</v>
      </c>
      <c r="J1058" s="48"/>
      <c r="K1058" s="47" t="s">
        <v>14</v>
      </c>
      <c r="L1058" s="49" t="s">
        <v>307</v>
      </c>
      <c r="M1058" s="49" t="s">
        <v>127</v>
      </c>
      <c r="N1058" s="50"/>
      <c r="O1058" s="50"/>
      <c r="P1058" s="51"/>
      <c r="Q1058" s="52">
        <v>6000</v>
      </c>
      <c r="R1058" s="53"/>
      <c r="S1058" s="54">
        <v>6000</v>
      </c>
      <c r="T1058" s="55" t="s">
        <v>1008</v>
      </c>
      <c r="U1058" s="56" t="s">
        <v>65</v>
      </c>
      <c r="V1058" s="57" t="s">
        <v>1009</v>
      </c>
      <c r="W1058" s="57" t="s">
        <v>1009</v>
      </c>
      <c r="X1058" s="58"/>
      <c r="BD1058" s="17"/>
      <c r="BE1058" s="17"/>
      <c r="BF1058" s="17"/>
    </row>
    <row r="1059" spans="1:59" ht="31.5">
      <c r="A1059" s="26"/>
      <c r="B1059" s="33"/>
      <c r="C1059" s="46" t="s">
        <v>1010</v>
      </c>
      <c r="D1059" s="47" t="s">
        <v>1011</v>
      </c>
      <c r="E1059" s="47" t="s">
        <v>978</v>
      </c>
      <c r="F1059" s="47" t="s">
        <v>55</v>
      </c>
      <c r="G1059" s="47" t="s">
        <v>56</v>
      </c>
      <c r="H1059" s="47" t="s">
        <v>322</v>
      </c>
      <c r="I1059" s="47" t="s">
        <v>1003</v>
      </c>
      <c r="J1059" s="48"/>
      <c r="K1059" s="47" t="s">
        <v>743</v>
      </c>
      <c r="L1059" s="49" t="s">
        <v>307</v>
      </c>
      <c r="M1059" s="49" t="s">
        <v>127</v>
      </c>
      <c r="N1059" s="50"/>
      <c r="O1059" s="50"/>
      <c r="P1059" s="51"/>
      <c r="Q1059" s="52">
        <v>7500</v>
      </c>
      <c r="R1059" s="53"/>
      <c r="S1059" s="54">
        <v>7500</v>
      </c>
      <c r="T1059" s="55" t="s">
        <v>1012</v>
      </c>
      <c r="U1059" s="56" t="s">
        <v>1013</v>
      </c>
      <c r="V1059" s="57" t="s">
        <v>1009</v>
      </c>
      <c r="W1059" s="57" t="s">
        <v>1014</v>
      </c>
      <c r="X1059" s="58"/>
      <c r="BD1059" s="17"/>
      <c r="BE1059" s="17"/>
      <c r="BF1059" s="17"/>
    </row>
    <row r="1060" spans="1:59" ht="31.5">
      <c r="A1060" s="26"/>
      <c r="B1060" s="33"/>
      <c r="C1060" s="46" t="s">
        <v>1015</v>
      </c>
      <c r="D1060" s="47" t="s">
        <v>1016</v>
      </c>
      <c r="E1060" s="47" t="s">
        <v>978</v>
      </c>
      <c r="F1060" s="47" t="s">
        <v>55</v>
      </c>
      <c r="G1060" s="47" t="s">
        <v>56</v>
      </c>
      <c r="H1060" s="47" t="s">
        <v>322</v>
      </c>
      <c r="I1060" s="47" t="s">
        <v>1003</v>
      </c>
      <c r="J1060" s="48"/>
      <c r="K1060" s="47" t="s">
        <v>743</v>
      </c>
      <c r="L1060" s="49" t="s">
        <v>307</v>
      </c>
      <c r="M1060" s="49" t="s">
        <v>127</v>
      </c>
      <c r="N1060" s="50"/>
      <c r="O1060" s="50"/>
      <c r="P1060" s="51"/>
      <c r="Q1060" s="52">
        <v>6000</v>
      </c>
      <c r="R1060" s="53"/>
      <c r="S1060" s="54">
        <v>6000</v>
      </c>
      <c r="T1060" s="55" t="s">
        <v>1017</v>
      </c>
      <c r="U1060" s="56" t="s">
        <v>65</v>
      </c>
      <c r="V1060" s="57" t="s">
        <v>1009</v>
      </c>
      <c r="W1060" s="57" t="s">
        <v>1009</v>
      </c>
      <c r="X1060" s="58"/>
      <c r="BD1060" s="17"/>
      <c r="BE1060" s="17"/>
      <c r="BF1060" s="17"/>
    </row>
    <row r="1061" spans="1:59" ht="31.5">
      <c r="A1061" s="26"/>
      <c r="B1061" s="33"/>
      <c r="C1061" s="46" t="s">
        <v>1018</v>
      </c>
      <c r="D1061" s="47" t="s">
        <v>1019</v>
      </c>
      <c r="E1061" s="47" t="s">
        <v>978</v>
      </c>
      <c r="F1061" s="47" t="s">
        <v>55</v>
      </c>
      <c r="G1061" s="47" t="s">
        <v>56</v>
      </c>
      <c r="H1061" s="47" t="s">
        <v>322</v>
      </c>
      <c r="I1061" s="47" t="s">
        <v>1003</v>
      </c>
      <c r="J1061" s="48"/>
      <c r="K1061" s="47" t="s">
        <v>14</v>
      </c>
      <c r="L1061" s="49" t="s">
        <v>307</v>
      </c>
      <c r="M1061" s="49" t="s">
        <v>127</v>
      </c>
      <c r="N1061" s="50"/>
      <c r="O1061" s="50"/>
      <c r="P1061" s="51"/>
      <c r="Q1061" s="52">
        <v>3000</v>
      </c>
      <c r="R1061" s="53"/>
      <c r="S1061" s="54">
        <v>3000</v>
      </c>
      <c r="T1061" s="55" t="s">
        <v>1020</v>
      </c>
      <c r="U1061" s="56" t="s">
        <v>65</v>
      </c>
      <c r="V1061" s="57" t="s">
        <v>1009</v>
      </c>
      <c r="W1061" s="57" t="s">
        <v>1009</v>
      </c>
      <c r="X1061" s="58"/>
      <c r="BD1061" s="17"/>
      <c r="BE1061" s="17"/>
      <c r="BF1061" s="17"/>
    </row>
    <row r="1062" spans="1:59" ht="31.5">
      <c r="A1062" s="26"/>
      <c r="B1062" s="33"/>
      <c r="C1062" s="46" t="s">
        <v>1021</v>
      </c>
      <c r="D1062" s="47" t="s">
        <v>1022</v>
      </c>
      <c r="E1062" s="47" t="s">
        <v>978</v>
      </c>
      <c r="F1062" s="47" t="s">
        <v>55</v>
      </c>
      <c r="G1062" s="47" t="s">
        <v>56</v>
      </c>
      <c r="H1062" s="47" t="s">
        <v>322</v>
      </c>
      <c r="I1062" s="47" t="s">
        <v>1003</v>
      </c>
      <c r="J1062" s="48"/>
      <c r="K1062" s="47" t="s">
        <v>14</v>
      </c>
      <c r="L1062" s="49" t="s">
        <v>307</v>
      </c>
      <c r="M1062" s="49" t="s">
        <v>127</v>
      </c>
      <c r="N1062" s="50"/>
      <c r="O1062" s="50"/>
      <c r="P1062" s="51"/>
      <c r="Q1062" s="52">
        <v>7500</v>
      </c>
      <c r="R1062" s="53"/>
      <c r="S1062" s="54">
        <v>7500</v>
      </c>
      <c r="T1062" s="55" t="s">
        <v>1023</v>
      </c>
      <c r="U1062" s="56" t="s">
        <v>1013</v>
      </c>
      <c r="V1062" s="57" t="s">
        <v>1009</v>
      </c>
      <c r="W1062" s="57" t="s">
        <v>1014</v>
      </c>
      <c r="X1062" s="58"/>
      <c r="BD1062" s="17"/>
      <c r="BE1062" s="17"/>
      <c r="BF1062" s="17"/>
    </row>
    <row r="1063" spans="1:59" ht="31.5">
      <c r="A1063" s="26"/>
      <c r="B1063" s="33"/>
      <c r="C1063" s="46" t="s">
        <v>1024</v>
      </c>
      <c r="D1063" s="47" t="s">
        <v>1025</v>
      </c>
      <c r="E1063" s="47" t="s">
        <v>978</v>
      </c>
      <c r="F1063" s="47" t="s">
        <v>55</v>
      </c>
      <c r="G1063" s="47" t="s">
        <v>56</v>
      </c>
      <c r="H1063" s="47" t="s">
        <v>322</v>
      </c>
      <c r="I1063" s="47" t="s">
        <v>1003</v>
      </c>
      <c r="J1063" s="48"/>
      <c r="K1063" s="47" t="s">
        <v>14</v>
      </c>
      <c r="L1063" s="49" t="s">
        <v>307</v>
      </c>
      <c r="M1063" s="49" t="s">
        <v>127</v>
      </c>
      <c r="N1063" s="50"/>
      <c r="O1063" s="50"/>
      <c r="P1063" s="51"/>
      <c r="Q1063" s="52">
        <v>6000</v>
      </c>
      <c r="R1063" s="53"/>
      <c r="S1063" s="54">
        <v>6000</v>
      </c>
      <c r="T1063" s="55" t="s">
        <v>1026</v>
      </c>
      <c r="U1063" s="56" t="s">
        <v>65</v>
      </c>
      <c r="V1063" s="57" t="s">
        <v>1009</v>
      </c>
      <c r="W1063" s="57" t="s">
        <v>1009</v>
      </c>
      <c r="X1063" s="58"/>
      <c r="BD1063" s="17"/>
      <c r="BE1063" s="17"/>
      <c r="BF1063" s="17"/>
    </row>
    <row r="1064" spans="1:59" ht="31.5">
      <c r="A1064" s="26"/>
      <c r="B1064" s="33"/>
      <c r="C1064" s="46" t="s">
        <v>1027</v>
      </c>
      <c r="D1064" s="47" t="s">
        <v>1028</v>
      </c>
      <c r="E1064" s="47" t="s">
        <v>978</v>
      </c>
      <c r="F1064" s="47" t="s">
        <v>55</v>
      </c>
      <c r="G1064" s="47" t="s">
        <v>56</v>
      </c>
      <c r="H1064" s="47" t="s">
        <v>322</v>
      </c>
      <c r="I1064" s="47" t="s">
        <v>1003</v>
      </c>
      <c r="J1064" s="48"/>
      <c r="K1064" s="47" t="s">
        <v>14</v>
      </c>
      <c r="L1064" s="49" t="s">
        <v>307</v>
      </c>
      <c r="M1064" s="49" t="s">
        <v>127</v>
      </c>
      <c r="N1064" s="50"/>
      <c r="O1064" s="50"/>
      <c r="P1064" s="51"/>
      <c r="Q1064" s="52">
        <v>13500</v>
      </c>
      <c r="R1064" s="53"/>
      <c r="S1064" s="54">
        <v>13500</v>
      </c>
      <c r="T1064" s="55" t="s">
        <v>1029</v>
      </c>
      <c r="U1064" s="56" t="s">
        <v>1013</v>
      </c>
      <c r="V1064" s="57" t="s">
        <v>1009</v>
      </c>
      <c r="W1064" s="57" t="s">
        <v>1014</v>
      </c>
      <c r="X1064" s="58"/>
      <c r="BD1064" s="17"/>
      <c r="BE1064" s="17"/>
      <c r="BF1064" s="17"/>
    </row>
    <row r="1065" spans="1:59" ht="31.5">
      <c r="A1065" s="26"/>
      <c r="B1065" s="33"/>
      <c r="C1065" s="46" t="s">
        <v>1030</v>
      </c>
      <c r="D1065" s="47" t="s">
        <v>1031</v>
      </c>
      <c r="E1065" s="47" t="s">
        <v>978</v>
      </c>
      <c r="F1065" s="47" t="s">
        <v>55</v>
      </c>
      <c r="G1065" s="47" t="s">
        <v>56</v>
      </c>
      <c r="H1065" s="47" t="s">
        <v>322</v>
      </c>
      <c r="I1065" s="47" t="s">
        <v>1003</v>
      </c>
      <c r="J1065" s="48"/>
      <c r="K1065" s="47" t="s">
        <v>14</v>
      </c>
      <c r="L1065" s="49" t="s">
        <v>307</v>
      </c>
      <c r="M1065" s="49" t="s">
        <v>127</v>
      </c>
      <c r="N1065" s="50"/>
      <c r="O1065" s="50"/>
      <c r="P1065" s="51"/>
      <c r="Q1065" s="52">
        <v>12000</v>
      </c>
      <c r="R1065" s="53"/>
      <c r="S1065" s="54">
        <v>12000</v>
      </c>
      <c r="T1065" s="55" t="s">
        <v>1032</v>
      </c>
      <c r="U1065" s="56" t="s">
        <v>65</v>
      </c>
      <c r="V1065" s="57" t="s">
        <v>1009</v>
      </c>
      <c r="W1065" s="57" t="s">
        <v>1009</v>
      </c>
      <c r="X1065" s="58"/>
      <c r="BD1065" s="17"/>
      <c r="BE1065" s="17"/>
      <c r="BF1065" s="17"/>
    </row>
    <row r="1066" spans="1:59" ht="31.5">
      <c r="A1066" s="26"/>
      <c r="B1066" s="33"/>
      <c r="C1066" s="46" t="s">
        <v>1033</v>
      </c>
      <c r="D1066" s="47" t="s">
        <v>1034</v>
      </c>
      <c r="E1066" s="47" t="s">
        <v>978</v>
      </c>
      <c r="F1066" s="47" t="s">
        <v>55</v>
      </c>
      <c r="G1066" s="47" t="s">
        <v>56</v>
      </c>
      <c r="H1066" s="47" t="s">
        <v>322</v>
      </c>
      <c r="I1066" s="47" t="s">
        <v>1003</v>
      </c>
      <c r="J1066" s="48"/>
      <c r="K1066" s="47" t="s">
        <v>14</v>
      </c>
      <c r="L1066" s="49" t="s">
        <v>307</v>
      </c>
      <c r="M1066" s="49" t="s">
        <v>127</v>
      </c>
      <c r="N1066" s="50"/>
      <c r="O1066" s="50"/>
      <c r="P1066" s="51"/>
      <c r="Q1066" s="52">
        <v>26500</v>
      </c>
      <c r="R1066" s="53"/>
      <c r="S1066" s="54">
        <v>26500</v>
      </c>
      <c r="T1066" s="55" t="s">
        <v>1035</v>
      </c>
      <c r="U1066" s="56" t="s">
        <v>1013</v>
      </c>
      <c r="V1066" s="57" t="s">
        <v>1009</v>
      </c>
      <c r="W1066" s="57" t="s">
        <v>1014</v>
      </c>
      <c r="X1066" s="58"/>
      <c r="BD1066" s="17"/>
      <c r="BE1066" s="17"/>
      <c r="BF1066" s="17"/>
    </row>
    <row r="1067" spans="1:59" ht="31.5">
      <c r="A1067" s="26"/>
      <c r="B1067" s="33"/>
      <c r="C1067" s="46" t="s">
        <v>1036</v>
      </c>
      <c r="D1067" s="47" t="s">
        <v>1037</v>
      </c>
      <c r="E1067" s="47" t="s">
        <v>978</v>
      </c>
      <c r="F1067" s="47" t="s">
        <v>55</v>
      </c>
      <c r="G1067" s="47" t="s">
        <v>56</v>
      </c>
      <c r="H1067" s="47" t="s">
        <v>322</v>
      </c>
      <c r="I1067" s="47" t="s">
        <v>1003</v>
      </c>
      <c r="J1067" s="48"/>
      <c r="K1067" s="47" t="s">
        <v>14</v>
      </c>
      <c r="L1067" s="49" t="s">
        <v>307</v>
      </c>
      <c r="M1067" s="49" t="s">
        <v>127</v>
      </c>
      <c r="N1067" s="50"/>
      <c r="O1067" s="50"/>
      <c r="P1067" s="51"/>
      <c r="Q1067" s="52">
        <v>24000</v>
      </c>
      <c r="R1067" s="53"/>
      <c r="S1067" s="54">
        <v>24000</v>
      </c>
      <c r="T1067" s="55" t="s">
        <v>1038</v>
      </c>
      <c r="U1067" s="56" t="s">
        <v>65</v>
      </c>
      <c r="V1067" s="57" t="s">
        <v>1009</v>
      </c>
      <c r="W1067" s="57" t="s">
        <v>1009</v>
      </c>
      <c r="X1067" s="58"/>
      <c r="BD1067" s="17"/>
      <c r="BE1067" s="17"/>
      <c r="BF1067" s="17"/>
    </row>
    <row r="1068" spans="1:59" ht="31.5">
      <c r="A1068" s="26"/>
      <c r="B1068" s="33"/>
      <c r="C1068" s="46" t="s">
        <v>1039</v>
      </c>
      <c r="D1068" s="47" t="s">
        <v>1040</v>
      </c>
      <c r="E1068" s="47" t="s">
        <v>978</v>
      </c>
      <c r="F1068" s="47" t="s">
        <v>55</v>
      </c>
      <c r="G1068" s="47" t="s">
        <v>56</v>
      </c>
      <c r="H1068" s="47" t="s">
        <v>322</v>
      </c>
      <c r="I1068" s="47" t="s">
        <v>1003</v>
      </c>
      <c r="J1068" s="48"/>
      <c r="K1068" s="47" t="s">
        <v>14</v>
      </c>
      <c r="L1068" s="49" t="s">
        <v>307</v>
      </c>
      <c r="M1068" s="49" t="s">
        <v>1041</v>
      </c>
      <c r="N1068" s="50"/>
      <c r="O1068" s="50"/>
      <c r="P1068" s="51"/>
      <c r="Q1068" s="52" t="s">
        <v>1042</v>
      </c>
      <c r="R1068" s="53"/>
      <c r="S1068" s="54">
        <v>9950</v>
      </c>
      <c r="T1068" s="55" t="s">
        <v>1043</v>
      </c>
      <c r="U1068" s="56" t="s">
        <v>65</v>
      </c>
      <c r="V1068" s="57" t="s">
        <v>1009</v>
      </c>
      <c r="W1068" s="57" t="s">
        <v>1009</v>
      </c>
      <c r="X1068" s="58"/>
      <c r="BD1068" s="17"/>
      <c r="BE1068" s="17"/>
      <c r="BF1068" s="17"/>
    </row>
    <row r="1069" spans="1:59" ht="31.5">
      <c r="A1069" s="26"/>
      <c r="B1069" s="33"/>
      <c r="C1069" s="46" t="s">
        <v>1044</v>
      </c>
      <c r="D1069" s="47" t="s">
        <v>1045</v>
      </c>
      <c r="E1069" s="47" t="s">
        <v>978</v>
      </c>
      <c r="F1069" s="47" t="s">
        <v>55</v>
      </c>
      <c r="G1069" s="47" t="s">
        <v>56</v>
      </c>
      <c r="H1069" s="47" t="s">
        <v>1007</v>
      </c>
      <c r="I1069" s="47" t="s">
        <v>1003</v>
      </c>
      <c r="J1069" s="48"/>
      <c r="K1069" s="47" t="s">
        <v>743</v>
      </c>
      <c r="L1069" s="49" t="s">
        <v>307</v>
      </c>
      <c r="M1069" s="49" t="s">
        <v>127</v>
      </c>
      <c r="N1069" s="50"/>
      <c r="O1069" s="50"/>
      <c r="P1069" s="51"/>
      <c r="Q1069" s="52">
        <v>18300</v>
      </c>
      <c r="R1069" s="53"/>
      <c r="S1069" s="54">
        <v>18300</v>
      </c>
      <c r="T1069" s="55" t="s">
        <v>1046</v>
      </c>
      <c r="U1069" s="56" t="s">
        <v>1013</v>
      </c>
      <c r="V1069" s="57" t="s">
        <v>1009</v>
      </c>
      <c r="W1069" s="57" t="s">
        <v>1009</v>
      </c>
      <c r="X1069" s="58"/>
      <c r="BD1069" s="17"/>
      <c r="BE1069" s="17"/>
      <c r="BF1069" s="17"/>
    </row>
    <row r="1070" spans="1:59" ht="31.5">
      <c r="A1070" s="26"/>
      <c r="B1070" s="33"/>
      <c r="C1070" s="46" t="s">
        <v>1047</v>
      </c>
      <c r="D1070" s="47" t="s">
        <v>1048</v>
      </c>
      <c r="E1070" s="47" t="s">
        <v>978</v>
      </c>
      <c r="F1070" s="47" t="s">
        <v>55</v>
      </c>
      <c r="G1070" s="47" t="s">
        <v>56</v>
      </c>
      <c r="H1070" s="47" t="s">
        <v>1007</v>
      </c>
      <c r="I1070" s="47" t="s">
        <v>1003</v>
      </c>
      <c r="J1070" s="48"/>
      <c r="K1070" s="47" t="s">
        <v>743</v>
      </c>
      <c r="L1070" s="49" t="s">
        <v>307</v>
      </c>
      <c r="M1070" s="49" t="s">
        <v>127</v>
      </c>
      <c r="N1070" s="50"/>
      <c r="O1070" s="50"/>
      <c r="P1070" s="51"/>
      <c r="Q1070" s="52">
        <v>15600</v>
      </c>
      <c r="R1070" s="53"/>
      <c r="S1070" s="54">
        <v>15600</v>
      </c>
      <c r="T1070" s="55" t="s">
        <v>1049</v>
      </c>
      <c r="U1070" s="56" t="s">
        <v>65</v>
      </c>
      <c r="V1070" s="57" t="s">
        <v>1009</v>
      </c>
      <c r="W1070" s="57" t="s">
        <v>1009</v>
      </c>
      <c r="X1070" s="58"/>
      <c r="BD1070" s="17"/>
      <c r="BE1070" s="17"/>
      <c r="BF1070" s="17"/>
    </row>
    <row r="1071" spans="1:59" ht="31.5">
      <c r="A1071" s="26"/>
      <c r="B1071" s="33"/>
      <c r="C1071" s="46" t="s">
        <v>1050</v>
      </c>
      <c r="D1071" s="47" t="s">
        <v>1051</v>
      </c>
      <c r="E1071" s="47" t="s">
        <v>978</v>
      </c>
      <c r="F1071" s="47" t="s">
        <v>55</v>
      </c>
      <c r="G1071" s="47" t="s">
        <v>56</v>
      </c>
      <c r="H1071" s="47" t="s">
        <v>322</v>
      </c>
      <c r="I1071" s="47" t="s">
        <v>1003</v>
      </c>
      <c r="J1071" s="48"/>
      <c r="K1071" s="47" t="s">
        <v>14</v>
      </c>
      <c r="L1071" s="49" t="s">
        <v>307</v>
      </c>
      <c r="M1071" s="49" t="s">
        <v>127</v>
      </c>
      <c r="N1071" s="50"/>
      <c r="O1071" s="50"/>
      <c r="P1071" s="51"/>
      <c r="Q1071" s="52">
        <v>7500</v>
      </c>
      <c r="R1071" s="53"/>
      <c r="S1071" s="54">
        <v>7500</v>
      </c>
      <c r="T1071" s="55" t="s">
        <v>1052</v>
      </c>
      <c r="U1071" s="56" t="s">
        <v>1013</v>
      </c>
      <c r="V1071" s="57" t="s">
        <v>1009</v>
      </c>
      <c r="W1071" s="57" t="s">
        <v>1014</v>
      </c>
      <c r="X1071" s="58"/>
      <c r="BD1071" s="17"/>
      <c r="BE1071" s="17"/>
      <c r="BF1071" s="17"/>
    </row>
    <row r="1072" spans="1:59" ht="31.5">
      <c r="A1072" s="26"/>
      <c r="B1072" s="33"/>
      <c r="C1072" s="46" t="s">
        <v>1053</v>
      </c>
      <c r="D1072" s="47" t="s">
        <v>1054</v>
      </c>
      <c r="E1072" s="47" t="s">
        <v>978</v>
      </c>
      <c r="F1072" s="47" t="s">
        <v>55</v>
      </c>
      <c r="G1072" s="47" t="s">
        <v>56</v>
      </c>
      <c r="H1072" s="47" t="s">
        <v>322</v>
      </c>
      <c r="I1072" s="47" t="s">
        <v>1003</v>
      </c>
      <c r="J1072" s="48"/>
      <c r="K1072" s="47" t="s">
        <v>14</v>
      </c>
      <c r="L1072" s="49" t="s">
        <v>307</v>
      </c>
      <c r="M1072" s="49" t="s">
        <v>127</v>
      </c>
      <c r="N1072" s="50"/>
      <c r="O1072" s="50"/>
      <c r="P1072" s="51"/>
      <c r="Q1072" s="52">
        <v>6000</v>
      </c>
      <c r="R1072" s="53"/>
      <c r="S1072" s="54">
        <v>6000</v>
      </c>
      <c r="T1072" s="55" t="s">
        <v>1055</v>
      </c>
      <c r="U1072" s="56" t="s">
        <v>65</v>
      </c>
      <c r="V1072" s="57" t="s">
        <v>1009</v>
      </c>
      <c r="W1072" s="57" t="s">
        <v>1009</v>
      </c>
      <c r="X1072" s="58"/>
      <c r="BD1072" s="17"/>
      <c r="BE1072" s="17"/>
      <c r="BF1072" s="17"/>
    </row>
    <row r="1073" spans="1:58" ht="31.5">
      <c r="A1073" s="26"/>
      <c r="B1073" s="33"/>
      <c r="C1073" s="46" t="s">
        <v>1056</v>
      </c>
      <c r="D1073" s="47" t="s">
        <v>1057</v>
      </c>
      <c r="E1073" s="47" t="s">
        <v>978</v>
      </c>
      <c r="F1073" s="47" t="s">
        <v>55</v>
      </c>
      <c r="G1073" s="47" t="s">
        <v>56</v>
      </c>
      <c r="H1073" s="47" t="s">
        <v>322</v>
      </c>
      <c r="I1073" s="47" t="s">
        <v>1003</v>
      </c>
      <c r="J1073" s="48"/>
      <c r="K1073" s="47" t="s">
        <v>14</v>
      </c>
      <c r="L1073" s="49" t="s">
        <v>307</v>
      </c>
      <c r="M1073" s="49" t="s">
        <v>127</v>
      </c>
      <c r="N1073" s="50"/>
      <c r="O1073" s="50"/>
      <c r="P1073" s="51"/>
      <c r="Q1073" s="52">
        <v>13500</v>
      </c>
      <c r="R1073" s="53"/>
      <c r="S1073" s="54">
        <v>13500</v>
      </c>
      <c r="T1073" s="55" t="s">
        <v>1058</v>
      </c>
      <c r="U1073" s="56" t="s">
        <v>1013</v>
      </c>
      <c r="V1073" s="57" t="s">
        <v>1009</v>
      </c>
      <c r="W1073" s="57" t="s">
        <v>1014</v>
      </c>
      <c r="X1073" s="58"/>
      <c r="BD1073" s="17"/>
      <c r="BE1073" s="17"/>
      <c r="BF1073" s="17"/>
    </row>
    <row r="1074" spans="1:58" ht="31.5">
      <c r="A1074" s="26"/>
      <c r="B1074" s="33"/>
      <c r="C1074" s="46" t="s">
        <v>1059</v>
      </c>
      <c r="D1074" s="47" t="s">
        <v>1060</v>
      </c>
      <c r="E1074" s="47" t="s">
        <v>978</v>
      </c>
      <c r="F1074" s="47" t="s">
        <v>55</v>
      </c>
      <c r="G1074" s="47" t="s">
        <v>56</v>
      </c>
      <c r="H1074" s="47" t="s">
        <v>322</v>
      </c>
      <c r="I1074" s="47" t="s">
        <v>1003</v>
      </c>
      <c r="J1074" s="48"/>
      <c r="K1074" s="47" t="s">
        <v>14</v>
      </c>
      <c r="L1074" s="49" t="s">
        <v>307</v>
      </c>
      <c r="M1074" s="49" t="s">
        <v>127</v>
      </c>
      <c r="N1074" s="50"/>
      <c r="O1074" s="50"/>
      <c r="P1074" s="51"/>
      <c r="Q1074" s="52">
        <v>12000</v>
      </c>
      <c r="R1074" s="53"/>
      <c r="S1074" s="54">
        <v>12000</v>
      </c>
      <c r="T1074" s="55" t="s">
        <v>1061</v>
      </c>
      <c r="U1074" s="56" t="s">
        <v>65</v>
      </c>
      <c r="V1074" s="57" t="s">
        <v>1009</v>
      </c>
      <c r="W1074" s="57" t="s">
        <v>1009</v>
      </c>
      <c r="X1074" s="58"/>
      <c r="BD1074" s="17"/>
      <c r="BE1074" s="17"/>
      <c r="BF1074" s="17"/>
    </row>
    <row r="1075" spans="1:58" ht="31.5">
      <c r="A1075" s="26"/>
      <c r="B1075" s="33"/>
      <c r="C1075" s="46" t="s">
        <v>1062</v>
      </c>
      <c r="D1075" s="47" t="s">
        <v>1063</v>
      </c>
      <c r="E1075" s="47" t="s">
        <v>978</v>
      </c>
      <c r="F1075" s="47" t="s">
        <v>55</v>
      </c>
      <c r="G1075" s="47" t="s">
        <v>56</v>
      </c>
      <c r="H1075" s="47" t="s">
        <v>322</v>
      </c>
      <c r="I1075" s="47" t="s">
        <v>1003</v>
      </c>
      <c r="J1075" s="48"/>
      <c r="K1075" s="47" t="s">
        <v>14</v>
      </c>
      <c r="L1075" s="49" t="s">
        <v>307</v>
      </c>
      <c r="M1075" s="49" t="s">
        <v>127</v>
      </c>
      <c r="N1075" s="50"/>
      <c r="O1075" s="50"/>
      <c r="P1075" s="51"/>
      <c r="Q1075" s="52">
        <v>26500</v>
      </c>
      <c r="R1075" s="53"/>
      <c r="S1075" s="54">
        <v>26500</v>
      </c>
      <c r="T1075" s="55" t="s">
        <v>1064</v>
      </c>
      <c r="U1075" s="56" t="s">
        <v>1013</v>
      </c>
      <c r="V1075" s="57" t="s">
        <v>1009</v>
      </c>
      <c r="W1075" s="57" t="s">
        <v>1014</v>
      </c>
      <c r="X1075" s="58"/>
      <c r="BD1075" s="17"/>
      <c r="BE1075" s="17"/>
      <c r="BF1075" s="17"/>
    </row>
    <row r="1076" spans="1:58" ht="31.5">
      <c r="A1076" s="26"/>
      <c r="B1076" s="33"/>
      <c r="C1076" s="46" t="s">
        <v>1065</v>
      </c>
      <c r="D1076" s="47" t="s">
        <v>1066</v>
      </c>
      <c r="E1076" s="47" t="s">
        <v>978</v>
      </c>
      <c r="F1076" s="47" t="s">
        <v>55</v>
      </c>
      <c r="G1076" s="47" t="s">
        <v>56</v>
      </c>
      <c r="H1076" s="47" t="s">
        <v>322</v>
      </c>
      <c r="I1076" s="47" t="s">
        <v>1003</v>
      </c>
      <c r="J1076" s="48"/>
      <c r="K1076" s="47" t="s">
        <v>14</v>
      </c>
      <c r="L1076" s="49" t="s">
        <v>307</v>
      </c>
      <c r="M1076" s="49" t="s">
        <v>127</v>
      </c>
      <c r="N1076" s="50"/>
      <c r="O1076" s="50"/>
      <c r="P1076" s="51"/>
      <c r="Q1076" s="52">
        <v>24000</v>
      </c>
      <c r="R1076" s="53"/>
      <c r="S1076" s="54">
        <v>24000</v>
      </c>
      <c r="T1076" s="55" t="s">
        <v>1067</v>
      </c>
      <c r="U1076" s="56" t="s">
        <v>65</v>
      </c>
      <c r="V1076" s="57" t="s">
        <v>1009</v>
      </c>
      <c r="W1076" s="57" t="s">
        <v>1009</v>
      </c>
      <c r="X1076" s="58"/>
      <c r="BD1076" s="17"/>
      <c r="BE1076" s="17"/>
      <c r="BF1076" s="17"/>
    </row>
    <row r="1077" spans="1:58" ht="31.5">
      <c r="A1077" s="26"/>
      <c r="B1077" s="33"/>
      <c r="C1077" s="46" t="s">
        <v>1068</v>
      </c>
      <c r="D1077" s="47" t="s">
        <v>1069</v>
      </c>
      <c r="E1077" s="47" t="s">
        <v>978</v>
      </c>
      <c r="F1077" s="47" t="s">
        <v>55</v>
      </c>
      <c r="G1077" s="47" t="s">
        <v>56</v>
      </c>
      <c r="H1077" s="47" t="s">
        <v>1007</v>
      </c>
      <c r="I1077" s="47" t="s">
        <v>1003</v>
      </c>
      <c r="J1077" s="48"/>
      <c r="K1077" s="47" t="s">
        <v>743</v>
      </c>
      <c r="L1077" s="49" t="s">
        <v>307</v>
      </c>
      <c r="M1077" s="49" t="s">
        <v>127</v>
      </c>
      <c r="N1077" s="50"/>
      <c r="O1077" s="50"/>
      <c r="P1077" s="51"/>
      <c r="Q1077" s="52">
        <v>7500</v>
      </c>
      <c r="R1077" s="53"/>
      <c r="S1077" s="54">
        <v>7500</v>
      </c>
      <c r="T1077" s="55" t="s">
        <v>1070</v>
      </c>
      <c r="U1077" s="56" t="s">
        <v>1013</v>
      </c>
      <c r="V1077" s="57" t="s">
        <v>1009</v>
      </c>
      <c r="W1077" s="57" t="s">
        <v>1014</v>
      </c>
      <c r="X1077" s="58"/>
      <c r="BD1077" s="17"/>
      <c r="BE1077" s="17"/>
      <c r="BF1077" s="17"/>
    </row>
    <row r="1078" spans="1:58" ht="31.5">
      <c r="A1078" s="26"/>
      <c r="B1078" s="33"/>
      <c r="C1078" s="46" t="s">
        <v>1071</v>
      </c>
      <c r="D1078" s="47" t="s">
        <v>1072</v>
      </c>
      <c r="E1078" s="47" t="s">
        <v>978</v>
      </c>
      <c r="F1078" s="47" t="s">
        <v>55</v>
      </c>
      <c r="G1078" s="47" t="s">
        <v>56</v>
      </c>
      <c r="H1078" s="47" t="s">
        <v>1007</v>
      </c>
      <c r="I1078" s="47" t="s">
        <v>1003</v>
      </c>
      <c r="J1078" s="48"/>
      <c r="K1078" s="47" t="s">
        <v>743</v>
      </c>
      <c r="L1078" s="49" t="s">
        <v>307</v>
      </c>
      <c r="M1078" s="49" t="s">
        <v>127</v>
      </c>
      <c r="N1078" s="50"/>
      <c r="O1078" s="50"/>
      <c r="P1078" s="51"/>
      <c r="Q1078" s="52">
        <v>6000</v>
      </c>
      <c r="R1078" s="53"/>
      <c r="S1078" s="54">
        <v>6000</v>
      </c>
      <c r="T1078" s="55" t="s">
        <v>1073</v>
      </c>
      <c r="U1078" s="56" t="s">
        <v>65</v>
      </c>
      <c r="V1078" s="57" t="s">
        <v>1009</v>
      </c>
      <c r="W1078" s="57" t="s">
        <v>1009</v>
      </c>
      <c r="X1078" s="58"/>
      <c r="BD1078" s="17"/>
      <c r="BE1078" s="17"/>
      <c r="BF1078" s="17"/>
    </row>
    <row r="1079" spans="1:58" ht="31.5">
      <c r="A1079" s="26"/>
      <c r="B1079" s="33"/>
      <c r="C1079" s="46" t="s">
        <v>1074</v>
      </c>
      <c r="D1079" s="47" t="s">
        <v>1075</v>
      </c>
      <c r="E1079" s="47" t="s">
        <v>978</v>
      </c>
      <c r="F1079" s="47" t="s">
        <v>55</v>
      </c>
      <c r="G1079" s="47" t="s">
        <v>56</v>
      </c>
      <c r="H1079" s="47" t="s">
        <v>322</v>
      </c>
      <c r="I1079" s="47" t="s">
        <v>1003</v>
      </c>
      <c r="J1079" s="48"/>
      <c r="K1079" s="47" t="s">
        <v>14</v>
      </c>
      <c r="L1079" s="49" t="s">
        <v>307</v>
      </c>
      <c r="M1079" s="49" t="s">
        <v>127</v>
      </c>
      <c r="N1079" s="50"/>
      <c r="O1079" s="50"/>
      <c r="P1079" s="51"/>
      <c r="Q1079" s="52">
        <v>7500</v>
      </c>
      <c r="R1079" s="53"/>
      <c r="S1079" s="54">
        <v>7500</v>
      </c>
      <c r="T1079" s="55" t="s">
        <v>1076</v>
      </c>
      <c r="U1079" s="56" t="s">
        <v>1013</v>
      </c>
      <c r="V1079" s="57" t="s">
        <v>1009</v>
      </c>
      <c r="W1079" s="57" t="s">
        <v>1014</v>
      </c>
      <c r="X1079" s="58"/>
      <c r="BD1079" s="17"/>
      <c r="BE1079" s="17"/>
      <c r="BF1079" s="17"/>
    </row>
    <row r="1080" spans="1:58" ht="31.5">
      <c r="A1080" s="26"/>
      <c r="B1080" s="33"/>
      <c r="C1080" s="46" t="s">
        <v>1077</v>
      </c>
      <c r="D1080" s="47" t="s">
        <v>1078</v>
      </c>
      <c r="E1080" s="47" t="s">
        <v>978</v>
      </c>
      <c r="F1080" s="47" t="s">
        <v>55</v>
      </c>
      <c r="G1080" s="47" t="s">
        <v>56</v>
      </c>
      <c r="H1080" s="47" t="s">
        <v>322</v>
      </c>
      <c r="I1080" s="47" t="s">
        <v>1003</v>
      </c>
      <c r="J1080" s="48"/>
      <c r="K1080" s="47" t="s">
        <v>14</v>
      </c>
      <c r="L1080" s="49" t="s">
        <v>307</v>
      </c>
      <c r="M1080" s="49" t="s">
        <v>127</v>
      </c>
      <c r="N1080" s="50"/>
      <c r="O1080" s="50"/>
      <c r="P1080" s="51"/>
      <c r="Q1080" s="52">
        <v>6000</v>
      </c>
      <c r="R1080" s="53"/>
      <c r="S1080" s="54">
        <v>6000</v>
      </c>
      <c r="T1080" s="55" t="s">
        <v>1079</v>
      </c>
      <c r="U1080" s="56" t="s">
        <v>65</v>
      </c>
      <c r="V1080" s="57" t="s">
        <v>1009</v>
      </c>
      <c r="W1080" s="57" t="s">
        <v>1009</v>
      </c>
      <c r="X1080" s="58"/>
      <c r="BD1080" s="17"/>
      <c r="BE1080" s="17"/>
      <c r="BF1080" s="17"/>
    </row>
    <row r="1081" spans="1:58" ht="31.5">
      <c r="A1081" s="26"/>
      <c r="B1081" s="33"/>
      <c r="C1081" s="46" t="s">
        <v>1080</v>
      </c>
      <c r="D1081" s="47" t="s">
        <v>1081</v>
      </c>
      <c r="E1081" s="47" t="s">
        <v>978</v>
      </c>
      <c r="F1081" s="47" t="s">
        <v>55</v>
      </c>
      <c r="G1081" s="47" t="s">
        <v>56</v>
      </c>
      <c r="H1081" s="47" t="s">
        <v>322</v>
      </c>
      <c r="I1081" s="47" t="s">
        <v>1003</v>
      </c>
      <c r="J1081" s="48"/>
      <c r="K1081" s="47" t="s">
        <v>14</v>
      </c>
      <c r="L1081" s="49" t="s">
        <v>307</v>
      </c>
      <c r="M1081" s="49" t="s">
        <v>127</v>
      </c>
      <c r="N1081" s="50"/>
      <c r="O1081" s="50"/>
      <c r="P1081" s="51"/>
      <c r="Q1081" s="52">
        <v>12820</v>
      </c>
      <c r="R1081" s="53"/>
      <c r="S1081" s="54">
        <v>12820</v>
      </c>
      <c r="T1081" s="55" t="s">
        <v>1082</v>
      </c>
      <c r="U1081" s="56" t="s">
        <v>65</v>
      </c>
      <c r="V1081" s="57" t="s">
        <v>1009</v>
      </c>
      <c r="W1081" s="57" t="s">
        <v>1083</v>
      </c>
      <c r="X1081" s="58"/>
      <c r="BD1081" s="17"/>
      <c r="BE1081" s="17"/>
      <c r="BF1081" s="17"/>
    </row>
    <row r="1082" spans="1:58" ht="31.5">
      <c r="A1082" s="26"/>
      <c r="B1082" s="33"/>
      <c r="C1082" s="46" t="s">
        <v>1084</v>
      </c>
      <c r="D1082" s="47" t="s">
        <v>1085</v>
      </c>
      <c r="E1082" s="47" t="s">
        <v>978</v>
      </c>
      <c r="F1082" s="47" t="s">
        <v>55</v>
      </c>
      <c r="G1082" s="47" t="s">
        <v>56</v>
      </c>
      <c r="H1082" s="47" t="s">
        <v>322</v>
      </c>
      <c r="I1082" s="47" t="s">
        <v>1003</v>
      </c>
      <c r="J1082" s="48"/>
      <c r="K1082" s="47" t="s">
        <v>14</v>
      </c>
      <c r="L1082" s="49" t="s">
        <v>307</v>
      </c>
      <c r="M1082" s="49" t="s">
        <v>127</v>
      </c>
      <c r="N1082" s="50"/>
      <c r="O1082" s="50"/>
      <c r="P1082" s="51"/>
      <c r="Q1082" s="52">
        <v>7200</v>
      </c>
      <c r="R1082" s="53"/>
      <c r="S1082" s="54">
        <v>7200</v>
      </c>
      <c r="T1082" s="55" t="s">
        <v>1086</v>
      </c>
      <c r="U1082" s="56" t="s">
        <v>65</v>
      </c>
      <c r="V1082" s="57" t="s">
        <v>1009</v>
      </c>
      <c r="W1082" s="57" t="s">
        <v>1009</v>
      </c>
      <c r="X1082" s="58"/>
      <c r="BD1082" s="17"/>
      <c r="BE1082" s="17"/>
      <c r="BF1082" s="17"/>
    </row>
    <row r="1083" spans="1:58" ht="31.5">
      <c r="A1083" s="26"/>
      <c r="B1083" s="33"/>
      <c r="C1083" s="46" t="s">
        <v>1087</v>
      </c>
      <c r="D1083" s="47" t="s">
        <v>1088</v>
      </c>
      <c r="E1083" s="47" t="s">
        <v>978</v>
      </c>
      <c r="F1083" s="47" t="s">
        <v>55</v>
      </c>
      <c r="G1083" s="47" t="s">
        <v>56</v>
      </c>
      <c r="H1083" s="47" t="s">
        <v>322</v>
      </c>
      <c r="I1083" s="47" t="s">
        <v>1003</v>
      </c>
      <c r="J1083" s="48"/>
      <c r="K1083" s="47" t="s">
        <v>743</v>
      </c>
      <c r="L1083" s="49" t="s">
        <v>307</v>
      </c>
      <c r="M1083" s="49" t="s">
        <v>127</v>
      </c>
      <c r="N1083" s="50"/>
      <c r="O1083" s="50"/>
      <c r="P1083" s="51"/>
      <c r="Q1083" s="52">
        <v>22000</v>
      </c>
      <c r="R1083" s="53"/>
      <c r="S1083" s="54">
        <v>22000</v>
      </c>
      <c r="T1083" s="55" t="s">
        <v>1089</v>
      </c>
      <c r="U1083" s="56" t="s">
        <v>1013</v>
      </c>
      <c r="V1083" s="57" t="s">
        <v>1009</v>
      </c>
      <c r="W1083" s="57" t="s">
        <v>1014</v>
      </c>
      <c r="X1083" s="58"/>
      <c r="BD1083" s="17"/>
      <c r="BE1083" s="17"/>
      <c r="BF1083" s="17"/>
    </row>
    <row r="1084" spans="1:58" ht="31.5">
      <c r="A1084" s="26"/>
      <c r="B1084" s="33"/>
      <c r="C1084" s="46" t="s">
        <v>1090</v>
      </c>
      <c r="D1084" s="47" t="s">
        <v>1091</v>
      </c>
      <c r="E1084" s="47" t="s">
        <v>978</v>
      </c>
      <c r="F1084" s="47" t="s">
        <v>55</v>
      </c>
      <c r="G1084" s="47" t="s">
        <v>56</v>
      </c>
      <c r="H1084" s="47" t="s">
        <v>322</v>
      </c>
      <c r="I1084" s="47" t="s">
        <v>1003</v>
      </c>
      <c r="J1084" s="48"/>
      <c r="K1084" s="47" t="s">
        <v>14</v>
      </c>
      <c r="L1084" s="49" t="s">
        <v>307</v>
      </c>
      <c r="M1084" s="49" t="s">
        <v>127</v>
      </c>
      <c r="N1084" s="50"/>
      <c r="O1084" s="50"/>
      <c r="P1084" s="51"/>
      <c r="Q1084" s="52">
        <v>11100</v>
      </c>
      <c r="R1084" s="53"/>
      <c r="S1084" s="54">
        <v>11100</v>
      </c>
      <c r="T1084" s="55" t="s">
        <v>1092</v>
      </c>
      <c r="U1084" s="56" t="s">
        <v>1013</v>
      </c>
      <c r="V1084" s="57" t="s">
        <v>1009</v>
      </c>
      <c r="W1084" s="57" t="s">
        <v>1014</v>
      </c>
      <c r="X1084" s="58"/>
      <c r="BD1084" s="17"/>
      <c r="BE1084" s="17"/>
      <c r="BF1084" s="17"/>
    </row>
    <row r="1085" spans="1:58" ht="31.5">
      <c r="A1085" s="26"/>
      <c r="B1085" s="33"/>
      <c r="C1085" s="46" t="s">
        <v>1093</v>
      </c>
      <c r="D1085" s="47" t="s">
        <v>1094</v>
      </c>
      <c r="E1085" s="47" t="s">
        <v>978</v>
      </c>
      <c r="F1085" s="47" t="s">
        <v>55</v>
      </c>
      <c r="G1085" s="47" t="s">
        <v>56</v>
      </c>
      <c r="H1085" s="47" t="s">
        <v>322</v>
      </c>
      <c r="I1085" s="47" t="s">
        <v>1003</v>
      </c>
      <c r="J1085" s="48"/>
      <c r="K1085" s="47" t="s">
        <v>14</v>
      </c>
      <c r="L1085" s="49" t="s">
        <v>307</v>
      </c>
      <c r="M1085" s="49" t="s">
        <v>127</v>
      </c>
      <c r="N1085" s="50"/>
      <c r="O1085" s="50"/>
      <c r="P1085" s="51"/>
      <c r="Q1085" s="52">
        <v>9600</v>
      </c>
      <c r="R1085" s="53"/>
      <c r="S1085" s="54">
        <v>9600</v>
      </c>
      <c r="T1085" s="55" t="s">
        <v>1095</v>
      </c>
      <c r="U1085" s="56" t="s">
        <v>65</v>
      </c>
      <c r="V1085" s="57" t="s">
        <v>1009</v>
      </c>
      <c r="W1085" s="57" t="s">
        <v>1009</v>
      </c>
      <c r="X1085" s="58"/>
      <c r="BD1085" s="17"/>
      <c r="BE1085" s="17"/>
      <c r="BF1085" s="17"/>
    </row>
    <row r="1086" spans="1:58" ht="31.5">
      <c r="A1086" s="26"/>
      <c r="B1086" s="33"/>
      <c r="C1086" s="46" t="s">
        <v>1096</v>
      </c>
      <c r="D1086" s="47" t="s">
        <v>1097</v>
      </c>
      <c r="E1086" s="47" t="s">
        <v>978</v>
      </c>
      <c r="F1086" s="47" t="s">
        <v>55</v>
      </c>
      <c r="G1086" s="47" t="s">
        <v>56</v>
      </c>
      <c r="H1086" s="47" t="s">
        <v>322</v>
      </c>
      <c r="I1086" s="47" t="s">
        <v>1003</v>
      </c>
      <c r="J1086" s="48"/>
      <c r="K1086" s="47" t="s">
        <v>1098</v>
      </c>
      <c r="L1086" s="49" t="s">
        <v>307</v>
      </c>
      <c r="M1086" s="49" t="s">
        <v>1099</v>
      </c>
      <c r="N1086" s="50"/>
      <c r="O1086" s="50"/>
      <c r="P1086" s="51"/>
      <c r="Q1086" s="52" t="s">
        <v>1100</v>
      </c>
      <c r="R1086" s="53"/>
      <c r="S1086" s="54">
        <v>360</v>
      </c>
      <c r="T1086" s="55" t="s">
        <v>1101</v>
      </c>
      <c r="U1086" s="56" t="s">
        <v>1102</v>
      </c>
      <c r="V1086" s="57" t="s">
        <v>1014</v>
      </c>
      <c r="W1086" s="57" t="s">
        <v>1014</v>
      </c>
      <c r="X1086" s="58"/>
      <c r="BD1086" s="17"/>
      <c r="BE1086" s="17"/>
      <c r="BF1086" s="17"/>
    </row>
    <row r="1087" spans="1:58" ht="31.5">
      <c r="A1087" s="26"/>
      <c r="B1087" s="33"/>
      <c r="C1087" s="46" t="s">
        <v>1103</v>
      </c>
      <c r="D1087" s="47" t="s">
        <v>1104</v>
      </c>
      <c r="E1087" s="47" t="s">
        <v>978</v>
      </c>
      <c r="F1087" s="47" t="s">
        <v>55</v>
      </c>
      <c r="G1087" s="47" t="s">
        <v>56</v>
      </c>
      <c r="H1087" s="47" t="s">
        <v>322</v>
      </c>
      <c r="I1087" s="47" t="s">
        <v>1003</v>
      </c>
      <c r="J1087" s="48"/>
      <c r="K1087" s="47" t="s">
        <v>1098</v>
      </c>
      <c r="L1087" s="49" t="s">
        <v>307</v>
      </c>
      <c r="M1087" s="49" t="s">
        <v>1099</v>
      </c>
      <c r="N1087" s="50"/>
      <c r="O1087" s="50"/>
      <c r="P1087" s="51"/>
      <c r="Q1087" s="52" t="s">
        <v>1105</v>
      </c>
      <c r="R1087" s="53"/>
      <c r="S1087" s="54">
        <v>435</v>
      </c>
      <c r="T1087" s="55" t="s">
        <v>1106</v>
      </c>
      <c r="U1087" s="56" t="s">
        <v>1102</v>
      </c>
      <c r="V1087" s="57" t="s">
        <v>1014</v>
      </c>
      <c r="W1087" s="57" t="s">
        <v>1014</v>
      </c>
      <c r="X1087" s="58"/>
      <c r="BD1087" s="17"/>
      <c r="BE1087" s="17"/>
      <c r="BF1087" s="17"/>
    </row>
    <row r="1088" spans="1:58" ht="31.5">
      <c r="A1088" s="26"/>
      <c r="B1088" s="33"/>
      <c r="C1088" s="46" t="s">
        <v>1107</v>
      </c>
      <c r="D1088" s="47" t="s">
        <v>1108</v>
      </c>
      <c r="E1088" s="47" t="s">
        <v>978</v>
      </c>
      <c r="F1088" s="47" t="s">
        <v>55</v>
      </c>
      <c r="G1088" s="47" t="s">
        <v>56</v>
      </c>
      <c r="H1088" s="47" t="s">
        <v>322</v>
      </c>
      <c r="I1088" s="47" t="s">
        <v>1003</v>
      </c>
      <c r="J1088" s="48"/>
      <c r="K1088" s="47" t="s">
        <v>14</v>
      </c>
      <c r="L1088" s="49" t="s">
        <v>307</v>
      </c>
      <c r="M1088" s="49" t="s">
        <v>1099</v>
      </c>
      <c r="N1088" s="50"/>
      <c r="O1088" s="50"/>
      <c r="P1088" s="51"/>
      <c r="Q1088" s="52" t="s">
        <v>1109</v>
      </c>
      <c r="R1088" s="53"/>
      <c r="S1088" s="54">
        <v>300</v>
      </c>
      <c r="T1088" s="55" t="s">
        <v>1110</v>
      </c>
      <c r="U1088" s="56" t="s">
        <v>65</v>
      </c>
      <c r="V1088" s="57" t="s">
        <v>1014</v>
      </c>
      <c r="W1088" s="57" t="s">
        <v>1014</v>
      </c>
      <c r="X1088" s="58"/>
      <c r="BD1088" s="17"/>
      <c r="BE1088" s="17"/>
      <c r="BF1088" s="17"/>
    </row>
    <row r="1089" spans="1:59" ht="31.5">
      <c r="A1089" s="26"/>
      <c r="B1089" s="33"/>
      <c r="C1089" s="46" t="s">
        <v>1111</v>
      </c>
      <c r="D1089" s="47" t="s">
        <v>1112</v>
      </c>
      <c r="E1089" s="47" t="s">
        <v>978</v>
      </c>
      <c r="F1089" s="47" t="s">
        <v>55</v>
      </c>
      <c r="G1089" s="47" t="s">
        <v>56</v>
      </c>
      <c r="H1089" s="47" t="s">
        <v>322</v>
      </c>
      <c r="I1089" s="47" t="s">
        <v>1003</v>
      </c>
      <c r="J1089" s="48"/>
      <c r="K1089" s="47" t="s">
        <v>508</v>
      </c>
      <c r="L1089" s="49" t="s">
        <v>307</v>
      </c>
      <c r="M1089" s="49" t="s">
        <v>1113</v>
      </c>
      <c r="N1089" s="50"/>
      <c r="O1089" s="50"/>
      <c r="P1089" s="51"/>
      <c r="Q1089" s="52" t="s">
        <v>1114</v>
      </c>
      <c r="R1089" s="53"/>
      <c r="S1089" s="54">
        <v>55450</v>
      </c>
      <c r="T1089" s="55" t="s">
        <v>1115</v>
      </c>
      <c r="U1089" s="56" t="s">
        <v>65</v>
      </c>
      <c r="V1089" s="57" t="s">
        <v>1014</v>
      </c>
      <c r="W1089" s="57" t="s">
        <v>1014</v>
      </c>
      <c r="X1089" s="58"/>
      <c r="BD1089" s="17"/>
      <c r="BE1089" s="17"/>
      <c r="BF1089" s="17"/>
    </row>
    <row r="1090" spans="1:59" ht="31.5">
      <c r="A1090" s="26"/>
      <c r="B1090" s="33"/>
      <c r="C1090" s="46" t="s">
        <v>1116</v>
      </c>
      <c r="D1090" s="47" t="s">
        <v>1117</v>
      </c>
      <c r="E1090" s="47" t="s">
        <v>978</v>
      </c>
      <c r="F1090" s="47" t="s">
        <v>55</v>
      </c>
      <c r="G1090" s="47" t="s">
        <v>56</v>
      </c>
      <c r="H1090" s="47" t="s">
        <v>322</v>
      </c>
      <c r="I1090" s="47" t="s">
        <v>1003</v>
      </c>
      <c r="J1090" s="48"/>
      <c r="K1090" s="47" t="s">
        <v>14</v>
      </c>
      <c r="L1090" s="49" t="s">
        <v>307</v>
      </c>
      <c r="M1090" s="49" t="s">
        <v>127</v>
      </c>
      <c r="N1090" s="50"/>
      <c r="O1090" s="50"/>
      <c r="P1090" s="51"/>
      <c r="Q1090" s="52" t="s">
        <v>180</v>
      </c>
      <c r="R1090" s="53"/>
      <c r="S1090" s="54" t="s">
        <v>180</v>
      </c>
      <c r="T1090" s="55" t="s">
        <v>1118</v>
      </c>
      <c r="U1090" s="56" t="s">
        <v>1119</v>
      </c>
      <c r="V1090" s="57" t="s">
        <v>1014</v>
      </c>
      <c r="W1090" s="57" t="s">
        <v>1014</v>
      </c>
      <c r="X1090" s="58"/>
      <c r="BD1090" s="17"/>
      <c r="BE1090" s="17"/>
      <c r="BF1090" s="17"/>
    </row>
    <row r="1091" spans="1:59" ht="31.5">
      <c r="A1091" s="26"/>
      <c r="B1091" s="33"/>
      <c r="C1091" s="46" t="s">
        <v>1120</v>
      </c>
      <c r="D1091" s="47" t="s">
        <v>1121</v>
      </c>
      <c r="E1091" s="47" t="s">
        <v>978</v>
      </c>
      <c r="F1091" s="47" t="s">
        <v>55</v>
      </c>
      <c r="G1091" s="47" t="s">
        <v>56</v>
      </c>
      <c r="H1091" s="47" t="s">
        <v>1007</v>
      </c>
      <c r="I1091" s="47" t="s">
        <v>1003</v>
      </c>
      <c r="J1091" s="48"/>
      <c r="K1091" s="47" t="s">
        <v>743</v>
      </c>
      <c r="L1091" s="49" t="s">
        <v>307</v>
      </c>
      <c r="M1091" s="49" t="s">
        <v>127</v>
      </c>
      <c r="N1091" s="50"/>
      <c r="O1091" s="50"/>
      <c r="P1091" s="51"/>
      <c r="Q1091" s="52">
        <v>13500</v>
      </c>
      <c r="R1091" s="53"/>
      <c r="S1091" s="54">
        <v>13500</v>
      </c>
      <c r="T1091" s="55" t="s">
        <v>1122</v>
      </c>
      <c r="U1091" s="56" t="s">
        <v>65</v>
      </c>
      <c r="V1091" s="57" t="s">
        <v>1009</v>
      </c>
      <c r="W1091" s="57" t="s">
        <v>1009</v>
      </c>
      <c r="X1091" s="58"/>
      <c r="BD1091" s="17"/>
      <c r="BE1091" s="17"/>
      <c r="BF1091" s="17"/>
    </row>
    <row r="1092" spans="1:59" ht="18.75">
      <c r="B1092" s="30"/>
      <c r="BD1092" s="17"/>
      <c r="BE1092" s="17"/>
      <c r="BF1092" s="17"/>
      <c r="BG1092" s="31"/>
    </row>
    <row r="1093" spans="1:59" ht="20.25">
      <c r="A1093" s="26"/>
      <c r="B1093" s="41" t="s">
        <v>1123</v>
      </c>
      <c r="C1093" s="35"/>
      <c r="D1093" s="42"/>
      <c r="E1093" s="42"/>
      <c r="F1093" s="42"/>
      <c r="G1093" s="42"/>
      <c r="H1093" s="42"/>
      <c r="I1093" s="42"/>
      <c r="J1093" s="43"/>
      <c r="K1093" s="42"/>
      <c r="L1093" s="42"/>
      <c r="M1093" s="42"/>
      <c r="N1093" s="42"/>
      <c r="O1093" s="42"/>
      <c r="P1093" s="42"/>
      <c r="Q1093" s="42"/>
      <c r="R1093" s="44"/>
      <c r="S1093" s="44"/>
      <c r="T1093" s="44"/>
      <c r="U1093" s="36"/>
      <c r="V1093" s="35"/>
      <c r="W1093" s="35"/>
      <c r="X1093" s="30"/>
      <c r="AC1093" s="16"/>
      <c r="AD1093" s="16"/>
      <c r="AE1093" s="16"/>
      <c r="AF1093" s="16"/>
      <c r="AG1093" s="16"/>
      <c r="BD1093" s="17"/>
      <c r="BE1093" s="17"/>
      <c r="BF1093" s="17"/>
      <c r="BG1093" s="31"/>
    </row>
    <row r="1094" spans="1:59" ht="18.75">
      <c r="A1094" s="26"/>
      <c r="B1094" s="45" t="s">
        <v>1124</v>
      </c>
      <c r="C1094" s="34"/>
      <c r="D1094" s="34"/>
      <c r="E1094" s="35"/>
      <c r="F1094" s="35"/>
      <c r="G1094" s="35"/>
      <c r="H1094" s="35"/>
      <c r="I1094" s="35"/>
      <c r="J1094" s="35"/>
      <c r="K1094" s="35"/>
      <c r="L1094" s="35"/>
      <c r="M1094" s="35"/>
      <c r="N1094" s="35"/>
      <c r="O1094" s="35"/>
      <c r="P1094" s="35"/>
      <c r="Q1094" s="35"/>
      <c r="R1094" s="36"/>
      <c r="S1094" s="36"/>
      <c r="T1094" s="36"/>
      <c r="U1094" s="36"/>
      <c r="V1094" s="35"/>
      <c r="W1094" s="35"/>
      <c r="X1094" s="30"/>
      <c r="AC1094" s="16"/>
      <c r="AD1094" s="16"/>
      <c r="AE1094" s="16"/>
      <c r="AF1094" s="16"/>
      <c r="AG1094" s="16"/>
      <c r="BD1094" s="17"/>
      <c r="BE1094" s="17"/>
      <c r="BF1094" s="17"/>
    </row>
    <row r="1095" spans="1:59" ht="18.75">
      <c r="A1095" s="26"/>
      <c r="B1095" s="45"/>
      <c r="C1095" s="34"/>
      <c r="D1095" s="34"/>
      <c r="E1095" s="35"/>
      <c r="F1095" s="35"/>
      <c r="G1095" s="35"/>
      <c r="H1095" s="35"/>
      <c r="I1095" s="35"/>
      <c r="J1095" s="35"/>
      <c r="K1095" s="35"/>
      <c r="L1095" s="35"/>
      <c r="M1095" s="35"/>
      <c r="N1095" s="35"/>
      <c r="O1095" s="35"/>
      <c r="P1095" s="35"/>
      <c r="Q1095" s="35"/>
      <c r="R1095" s="36"/>
      <c r="S1095" s="36"/>
      <c r="T1095" s="36"/>
      <c r="U1095" s="36"/>
      <c r="V1095" s="35"/>
      <c r="W1095" s="35"/>
      <c r="X1095" s="30"/>
      <c r="AC1095" s="16"/>
      <c r="AD1095" s="16"/>
      <c r="AE1095" s="16"/>
      <c r="AF1095" s="16"/>
      <c r="AG1095" s="16"/>
      <c r="BD1095" s="17"/>
      <c r="BE1095" s="17"/>
      <c r="BF1095" s="17"/>
    </row>
    <row r="1096" spans="1:59" ht="18.75">
      <c r="B1096" s="30"/>
      <c r="BD1096" s="17"/>
      <c r="BE1096" s="17"/>
      <c r="BF1096" s="17"/>
      <c r="BG1096" s="31"/>
    </row>
    <row r="1097" spans="1:59" ht="31.5">
      <c r="A1097" s="26"/>
      <c r="B1097" s="33"/>
      <c r="C1097" s="46" t="s">
        <v>1125</v>
      </c>
      <c r="D1097" s="47" t="s">
        <v>1126</v>
      </c>
      <c r="E1097" s="47" t="s">
        <v>1127</v>
      </c>
      <c r="F1097" s="47" t="s">
        <v>55</v>
      </c>
      <c r="G1097" s="47" t="s">
        <v>56</v>
      </c>
      <c r="H1097" s="47" t="s">
        <v>1007</v>
      </c>
      <c r="I1097" s="47" t="s">
        <v>1123</v>
      </c>
      <c r="J1097" s="48"/>
      <c r="K1097" s="47" t="s">
        <v>14</v>
      </c>
      <c r="L1097" s="49" t="s">
        <v>307</v>
      </c>
      <c r="M1097" s="49" t="s">
        <v>127</v>
      </c>
      <c r="N1097" s="50"/>
      <c r="O1097" s="50"/>
      <c r="P1097" s="51"/>
      <c r="Q1097" s="52">
        <v>16500</v>
      </c>
      <c r="R1097" s="53"/>
      <c r="S1097" s="54">
        <v>16500</v>
      </c>
      <c r="T1097" s="55" t="s">
        <v>1128</v>
      </c>
      <c r="U1097" s="56" t="s">
        <v>65</v>
      </c>
      <c r="V1097" s="57" t="s">
        <v>1009</v>
      </c>
      <c r="W1097" s="57" t="s">
        <v>1014</v>
      </c>
      <c r="X1097" s="58"/>
      <c r="BD1097" s="17"/>
      <c r="BE1097" s="17"/>
      <c r="BF1097" s="17"/>
    </row>
    <row r="1098" spans="1:59" ht="18.75">
      <c r="A1098" s="26"/>
      <c r="B1098" s="33"/>
      <c r="C1098" s="46" t="s">
        <v>1129</v>
      </c>
      <c r="D1098" s="47" t="s">
        <v>1130</v>
      </c>
      <c r="E1098" s="47" t="s">
        <v>1127</v>
      </c>
      <c r="F1098" s="47" t="s">
        <v>55</v>
      </c>
      <c r="G1098" s="47" t="s">
        <v>56</v>
      </c>
      <c r="H1098" s="47" t="s">
        <v>1007</v>
      </c>
      <c r="I1098" s="47" t="s">
        <v>1123</v>
      </c>
      <c r="J1098" s="48"/>
      <c r="K1098" s="47" t="s">
        <v>14</v>
      </c>
      <c r="L1098" s="49" t="s">
        <v>307</v>
      </c>
      <c r="M1098" s="49" t="s">
        <v>127</v>
      </c>
      <c r="N1098" s="50"/>
      <c r="O1098" s="50"/>
      <c r="P1098" s="51"/>
      <c r="Q1098" s="52">
        <v>16500</v>
      </c>
      <c r="R1098" s="53"/>
      <c r="S1098" s="54">
        <v>16500</v>
      </c>
      <c r="T1098" s="55" t="s">
        <v>1131</v>
      </c>
      <c r="U1098" s="56" t="s">
        <v>65</v>
      </c>
      <c r="V1098" s="57" t="s">
        <v>1009</v>
      </c>
      <c r="W1098" s="57" t="s">
        <v>1014</v>
      </c>
      <c r="X1098" s="58"/>
      <c r="BD1098" s="17"/>
      <c r="BE1098" s="17"/>
      <c r="BF1098" s="17"/>
    </row>
    <row r="1099" spans="1:59" ht="31.5">
      <c r="A1099" s="26"/>
      <c r="B1099" s="33"/>
      <c r="C1099" s="46" t="s">
        <v>1132</v>
      </c>
      <c r="D1099" s="47" t="s">
        <v>1133</v>
      </c>
      <c r="E1099" s="47" t="s">
        <v>1127</v>
      </c>
      <c r="F1099" s="47" t="s">
        <v>55</v>
      </c>
      <c r="G1099" s="47" t="s">
        <v>56</v>
      </c>
      <c r="H1099" s="47" t="s">
        <v>1007</v>
      </c>
      <c r="I1099" s="47" t="s">
        <v>1123</v>
      </c>
      <c r="J1099" s="48"/>
      <c r="K1099" s="47" t="s">
        <v>14</v>
      </c>
      <c r="L1099" s="49" t="s">
        <v>307</v>
      </c>
      <c r="M1099" s="49" t="s">
        <v>127</v>
      </c>
      <c r="N1099" s="50"/>
      <c r="O1099" s="50"/>
      <c r="P1099" s="51"/>
      <c r="Q1099" s="52">
        <v>16500</v>
      </c>
      <c r="R1099" s="53"/>
      <c r="S1099" s="54">
        <v>16500</v>
      </c>
      <c r="T1099" s="55" t="s">
        <v>1134</v>
      </c>
      <c r="U1099" s="56" t="s">
        <v>65</v>
      </c>
      <c r="V1099" s="57" t="s">
        <v>1009</v>
      </c>
      <c r="W1099" s="57" t="s">
        <v>1014</v>
      </c>
      <c r="X1099" s="58"/>
      <c r="BD1099" s="17"/>
      <c r="BE1099" s="17"/>
      <c r="BF1099" s="17"/>
    </row>
    <row r="1100" spans="1:59" ht="18.75">
      <c r="A1100" s="26"/>
      <c r="B1100" s="33"/>
      <c r="C1100" s="46" t="s">
        <v>1135</v>
      </c>
      <c r="D1100" s="47" t="s">
        <v>1136</v>
      </c>
      <c r="E1100" s="47" t="s">
        <v>1127</v>
      </c>
      <c r="F1100" s="47" t="s">
        <v>55</v>
      </c>
      <c r="G1100" s="47" t="s">
        <v>56</v>
      </c>
      <c r="H1100" s="47" t="s">
        <v>1007</v>
      </c>
      <c r="I1100" s="47" t="s">
        <v>1123</v>
      </c>
      <c r="J1100" s="48"/>
      <c r="K1100" s="47" t="s">
        <v>14</v>
      </c>
      <c r="L1100" s="49" t="s">
        <v>307</v>
      </c>
      <c r="M1100" s="49" t="s">
        <v>127</v>
      </c>
      <c r="N1100" s="50"/>
      <c r="O1100" s="50"/>
      <c r="P1100" s="51"/>
      <c r="Q1100" s="52">
        <v>16500</v>
      </c>
      <c r="R1100" s="53"/>
      <c r="S1100" s="54">
        <v>16500</v>
      </c>
      <c r="T1100" s="55" t="s">
        <v>1137</v>
      </c>
      <c r="U1100" s="56" t="s">
        <v>65</v>
      </c>
      <c r="V1100" s="57" t="s">
        <v>1009</v>
      </c>
      <c r="W1100" s="57" t="s">
        <v>1014</v>
      </c>
      <c r="X1100" s="58"/>
      <c r="BD1100" s="17"/>
      <c r="BE1100" s="17"/>
      <c r="BF1100" s="17"/>
    </row>
    <row r="1101" spans="1:59" ht="18.75">
      <c r="A1101" s="26"/>
      <c r="B1101" s="33"/>
      <c r="C1101" s="46" t="s">
        <v>1138</v>
      </c>
      <c r="D1101" s="47" t="s">
        <v>1139</v>
      </c>
      <c r="E1101" s="47" t="s">
        <v>1127</v>
      </c>
      <c r="F1101" s="47" t="s">
        <v>55</v>
      </c>
      <c r="G1101" s="47" t="s">
        <v>56</v>
      </c>
      <c r="H1101" s="47" t="s">
        <v>1007</v>
      </c>
      <c r="I1101" s="47" t="s">
        <v>1123</v>
      </c>
      <c r="J1101" s="48"/>
      <c r="K1101" s="47" t="s">
        <v>14</v>
      </c>
      <c r="L1101" s="49" t="s">
        <v>307</v>
      </c>
      <c r="M1101" s="49" t="s">
        <v>127</v>
      </c>
      <c r="N1101" s="50"/>
      <c r="O1101" s="50"/>
      <c r="P1101" s="51"/>
      <c r="Q1101" s="52">
        <v>16500</v>
      </c>
      <c r="R1101" s="53"/>
      <c r="S1101" s="54">
        <v>16500</v>
      </c>
      <c r="T1101" s="55" t="s">
        <v>1140</v>
      </c>
      <c r="U1101" s="56" t="s">
        <v>65</v>
      </c>
      <c r="V1101" s="57" t="s">
        <v>1009</v>
      </c>
      <c r="W1101" s="57" t="s">
        <v>1014</v>
      </c>
      <c r="X1101" s="58"/>
      <c r="BD1101" s="17"/>
      <c r="BE1101" s="17"/>
      <c r="BF1101" s="17"/>
    </row>
    <row r="1102" spans="1:59" ht="18.75">
      <c r="A1102" s="26"/>
      <c r="B1102" s="33"/>
      <c r="C1102" s="46" t="s">
        <v>1141</v>
      </c>
      <c r="D1102" s="47" t="s">
        <v>1142</v>
      </c>
      <c r="E1102" s="47" t="s">
        <v>1127</v>
      </c>
      <c r="F1102" s="47" t="s">
        <v>55</v>
      </c>
      <c r="G1102" s="47" t="s">
        <v>56</v>
      </c>
      <c r="H1102" s="47" t="s">
        <v>1007</v>
      </c>
      <c r="I1102" s="47" t="s">
        <v>1123</v>
      </c>
      <c r="J1102" s="48"/>
      <c r="K1102" s="47" t="s">
        <v>14</v>
      </c>
      <c r="L1102" s="49" t="s">
        <v>307</v>
      </c>
      <c r="M1102" s="49" t="s">
        <v>127</v>
      </c>
      <c r="N1102" s="50"/>
      <c r="O1102" s="50"/>
      <c r="P1102" s="51"/>
      <c r="Q1102" s="52">
        <v>16500</v>
      </c>
      <c r="R1102" s="53"/>
      <c r="S1102" s="54">
        <v>16500</v>
      </c>
      <c r="T1102" s="55" t="s">
        <v>1143</v>
      </c>
      <c r="U1102" s="56" t="s">
        <v>65</v>
      </c>
      <c r="V1102" s="57" t="s">
        <v>1009</v>
      </c>
      <c r="W1102" s="57" t="s">
        <v>1014</v>
      </c>
      <c r="X1102" s="58"/>
      <c r="BD1102" s="17"/>
      <c r="BE1102" s="17"/>
      <c r="BF1102" s="17"/>
    </row>
    <row r="1103" spans="1:59" ht="18.75">
      <c r="A1103" s="26"/>
      <c r="B1103" s="33"/>
      <c r="C1103" s="46" t="s">
        <v>1144</v>
      </c>
      <c r="D1103" s="47" t="s">
        <v>1145</v>
      </c>
      <c r="E1103" s="47" t="s">
        <v>1127</v>
      </c>
      <c r="F1103" s="47" t="s">
        <v>55</v>
      </c>
      <c r="G1103" s="47" t="s">
        <v>56</v>
      </c>
      <c r="H1103" s="47" t="s">
        <v>1146</v>
      </c>
      <c r="I1103" s="47" t="s">
        <v>1123</v>
      </c>
      <c r="J1103" s="48"/>
      <c r="K1103" s="47" t="s">
        <v>14</v>
      </c>
      <c r="L1103" s="49" t="s">
        <v>307</v>
      </c>
      <c r="M1103" s="49" t="s">
        <v>1146</v>
      </c>
      <c r="N1103" s="50"/>
      <c r="O1103" s="50"/>
      <c r="P1103" s="51"/>
      <c r="Q1103" s="52" t="s">
        <v>1147</v>
      </c>
      <c r="R1103" s="53"/>
      <c r="S1103" s="54">
        <v>1100</v>
      </c>
      <c r="T1103" s="55" t="s">
        <v>1148</v>
      </c>
      <c r="U1103" s="56" t="s">
        <v>65</v>
      </c>
      <c r="V1103" s="57" t="s">
        <v>1009</v>
      </c>
      <c r="W1103" s="57" t="s">
        <v>1009</v>
      </c>
      <c r="X1103" s="58"/>
      <c r="BD1103" s="17"/>
      <c r="BE1103" s="17"/>
      <c r="BF1103" s="17"/>
    </row>
    <row r="1104" spans="1:59" ht="18.75">
      <c r="A1104" s="26"/>
      <c r="B1104" s="33"/>
      <c r="C1104" s="46" t="s">
        <v>1149</v>
      </c>
      <c r="D1104" s="47" t="s">
        <v>1150</v>
      </c>
      <c r="E1104" s="47" t="s">
        <v>1127</v>
      </c>
      <c r="F1104" s="47" t="s">
        <v>55</v>
      </c>
      <c r="G1104" s="47" t="s">
        <v>56</v>
      </c>
      <c r="H1104" s="47" t="s">
        <v>1146</v>
      </c>
      <c r="I1104" s="47" t="s">
        <v>1123</v>
      </c>
      <c r="J1104" s="48"/>
      <c r="K1104" s="47" t="s">
        <v>14</v>
      </c>
      <c r="L1104" s="49" t="s">
        <v>307</v>
      </c>
      <c r="M1104" s="49" t="s">
        <v>1146</v>
      </c>
      <c r="N1104" s="50"/>
      <c r="O1104" s="50"/>
      <c r="P1104" s="51"/>
      <c r="Q1104" s="52" t="s">
        <v>1151</v>
      </c>
      <c r="R1104" s="53"/>
      <c r="S1104" s="54">
        <v>2200</v>
      </c>
      <c r="T1104" s="55" t="s">
        <v>1152</v>
      </c>
      <c r="U1104" s="56" t="s">
        <v>65</v>
      </c>
      <c r="V1104" s="57" t="s">
        <v>1009</v>
      </c>
      <c r="W1104" s="57" t="s">
        <v>1009</v>
      </c>
      <c r="X1104" s="58"/>
      <c r="BD1104" s="17"/>
      <c r="BE1104" s="17"/>
      <c r="BF1104" s="17"/>
    </row>
    <row r="1105" spans="1:58" ht="18.75">
      <c r="A1105" s="26"/>
      <c r="B1105" s="33"/>
      <c r="C1105" s="46" t="s">
        <v>1153</v>
      </c>
      <c r="D1105" s="47" t="s">
        <v>1154</v>
      </c>
      <c r="E1105" s="47" t="s">
        <v>1127</v>
      </c>
      <c r="F1105" s="47" t="s">
        <v>55</v>
      </c>
      <c r="G1105" s="47" t="s">
        <v>56</v>
      </c>
      <c r="H1105" s="47" t="s">
        <v>1146</v>
      </c>
      <c r="I1105" s="47" t="s">
        <v>1123</v>
      </c>
      <c r="J1105" s="48"/>
      <c r="K1105" s="47" t="s">
        <v>14</v>
      </c>
      <c r="L1105" s="49" t="s">
        <v>307</v>
      </c>
      <c r="M1105" s="49" t="s">
        <v>1146</v>
      </c>
      <c r="N1105" s="50"/>
      <c r="O1105" s="50"/>
      <c r="P1105" s="51"/>
      <c r="Q1105" s="52" t="s">
        <v>1151</v>
      </c>
      <c r="R1105" s="53"/>
      <c r="S1105" s="54">
        <v>2200</v>
      </c>
      <c r="T1105" s="55" t="s">
        <v>1155</v>
      </c>
      <c r="U1105" s="56" t="s">
        <v>65</v>
      </c>
      <c r="V1105" s="57" t="s">
        <v>1009</v>
      </c>
      <c r="W1105" s="57" t="s">
        <v>1009</v>
      </c>
      <c r="X1105" s="58"/>
      <c r="BD1105" s="17"/>
      <c r="BE1105" s="17"/>
      <c r="BF1105" s="17"/>
    </row>
    <row r="1106" spans="1:58" ht="18.75">
      <c r="A1106" s="26"/>
      <c r="B1106" s="33"/>
      <c r="C1106" s="46" t="s">
        <v>1156</v>
      </c>
      <c r="D1106" s="47" t="s">
        <v>1157</v>
      </c>
      <c r="E1106" s="47" t="s">
        <v>1127</v>
      </c>
      <c r="F1106" s="47" t="s">
        <v>55</v>
      </c>
      <c r="G1106" s="47" t="s">
        <v>56</v>
      </c>
      <c r="H1106" s="47" t="s">
        <v>1146</v>
      </c>
      <c r="I1106" s="47" t="s">
        <v>1123</v>
      </c>
      <c r="J1106" s="48"/>
      <c r="K1106" s="47" t="s">
        <v>14</v>
      </c>
      <c r="L1106" s="49" t="s">
        <v>307</v>
      </c>
      <c r="M1106" s="49" t="s">
        <v>1146</v>
      </c>
      <c r="N1106" s="50"/>
      <c r="O1106" s="50"/>
      <c r="P1106" s="51"/>
      <c r="Q1106" s="52" t="s">
        <v>1151</v>
      </c>
      <c r="R1106" s="53"/>
      <c r="S1106" s="54">
        <v>2200</v>
      </c>
      <c r="T1106" s="55" t="s">
        <v>1158</v>
      </c>
      <c r="U1106" s="56" t="s">
        <v>65</v>
      </c>
      <c r="V1106" s="57" t="s">
        <v>1009</v>
      </c>
      <c r="W1106" s="57" t="s">
        <v>1009</v>
      </c>
      <c r="X1106" s="58"/>
      <c r="BD1106" s="17"/>
      <c r="BE1106" s="17"/>
      <c r="BF1106" s="17"/>
    </row>
    <row r="1107" spans="1:58" ht="18.75">
      <c r="A1107" s="26"/>
      <c r="B1107" s="33"/>
      <c r="C1107" s="46" t="s">
        <v>1159</v>
      </c>
      <c r="D1107" s="47" t="s">
        <v>1160</v>
      </c>
      <c r="E1107" s="47" t="s">
        <v>1127</v>
      </c>
      <c r="F1107" s="47" t="s">
        <v>55</v>
      </c>
      <c r="G1107" s="47" t="s">
        <v>56</v>
      </c>
      <c r="H1107" s="47" t="s">
        <v>1146</v>
      </c>
      <c r="I1107" s="47" t="s">
        <v>1123</v>
      </c>
      <c r="J1107" s="48"/>
      <c r="K1107" s="47" t="s">
        <v>14</v>
      </c>
      <c r="L1107" s="49" t="s">
        <v>307</v>
      </c>
      <c r="M1107" s="49" t="s">
        <v>1146</v>
      </c>
      <c r="N1107" s="50"/>
      <c r="O1107" s="50"/>
      <c r="P1107" s="51"/>
      <c r="Q1107" s="52" t="s">
        <v>1151</v>
      </c>
      <c r="R1107" s="53"/>
      <c r="S1107" s="54">
        <v>2200</v>
      </c>
      <c r="T1107" s="55" t="s">
        <v>1161</v>
      </c>
      <c r="U1107" s="56" t="s">
        <v>65</v>
      </c>
      <c r="V1107" s="57" t="s">
        <v>1009</v>
      </c>
      <c r="W1107" s="57" t="s">
        <v>1009</v>
      </c>
      <c r="X1107" s="58"/>
      <c r="BD1107" s="17"/>
      <c r="BE1107" s="17"/>
      <c r="BF1107" s="17"/>
    </row>
    <row r="1108" spans="1:58" ht="18.75">
      <c r="A1108" s="26"/>
      <c r="B1108" s="33"/>
      <c r="C1108" s="46" t="s">
        <v>1162</v>
      </c>
      <c r="D1108" s="47" t="s">
        <v>1163</v>
      </c>
      <c r="E1108" s="47" t="s">
        <v>1127</v>
      </c>
      <c r="F1108" s="47" t="s">
        <v>55</v>
      </c>
      <c r="G1108" s="47" t="s">
        <v>56</v>
      </c>
      <c r="H1108" s="47" t="s">
        <v>1146</v>
      </c>
      <c r="I1108" s="47" t="s">
        <v>1123</v>
      </c>
      <c r="J1108" s="48"/>
      <c r="K1108" s="47" t="s">
        <v>14</v>
      </c>
      <c r="L1108" s="49" t="s">
        <v>307</v>
      </c>
      <c r="M1108" s="49" t="s">
        <v>1146</v>
      </c>
      <c r="N1108" s="50"/>
      <c r="O1108" s="50"/>
      <c r="P1108" s="51"/>
      <c r="Q1108" s="52" t="s">
        <v>1151</v>
      </c>
      <c r="R1108" s="53"/>
      <c r="S1108" s="54">
        <v>2200</v>
      </c>
      <c r="T1108" s="55" t="s">
        <v>1164</v>
      </c>
      <c r="U1108" s="56" t="s">
        <v>65</v>
      </c>
      <c r="V1108" s="57" t="s">
        <v>1009</v>
      </c>
      <c r="W1108" s="57" t="s">
        <v>1009</v>
      </c>
      <c r="X1108" s="58"/>
      <c r="BD1108" s="17"/>
      <c r="BE1108" s="17"/>
      <c r="BF1108" s="17"/>
    </row>
    <row r="1109" spans="1:58" ht="18.75">
      <c r="A1109" s="26"/>
      <c r="B1109" s="33"/>
      <c r="C1109" s="46" t="s">
        <v>1165</v>
      </c>
      <c r="D1109" s="47" t="s">
        <v>1166</v>
      </c>
      <c r="E1109" s="47" t="s">
        <v>1127</v>
      </c>
      <c r="F1109" s="47" t="s">
        <v>55</v>
      </c>
      <c r="G1109" s="47" t="s">
        <v>56</v>
      </c>
      <c r="H1109" s="47" t="s">
        <v>1146</v>
      </c>
      <c r="I1109" s="47" t="s">
        <v>1123</v>
      </c>
      <c r="J1109" s="48"/>
      <c r="K1109" s="47" t="s">
        <v>14</v>
      </c>
      <c r="L1109" s="49" t="s">
        <v>307</v>
      </c>
      <c r="M1109" s="49" t="s">
        <v>1146</v>
      </c>
      <c r="N1109" s="50"/>
      <c r="O1109" s="50"/>
      <c r="P1109" s="51"/>
      <c r="Q1109" s="52" t="s">
        <v>1151</v>
      </c>
      <c r="R1109" s="53"/>
      <c r="S1109" s="54">
        <v>2200</v>
      </c>
      <c r="T1109" s="55" t="s">
        <v>1167</v>
      </c>
      <c r="U1109" s="56" t="s">
        <v>65</v>
      </c>
      <c r="V1109" s="57" t="s">
        <v>1009</v>
      </c>
      <c r="W1109" s="57" t="s">
        <v>1009</v>
      </c>
      <c r="X1109" s="58"/>
      <c r="BD1109" s="17"/>
      <c r="BE1109" s="17"/>
      <c r="BF1109" s="17"/>
    </row>
    <row r="1110" spans="1:58" ht="18.75">
      <c r="A1110" s="26"/>
      <c r="B1110" s="33"/>
      <c r="C1110" s="46" t="s">
        <v>1168</v>
      </c>
      <c r="D1110" s="47" t="s">
        <v>1169</v>
      </c>
      <c r="E1110" s="47" t="s">
        <v>1127</v>
      </c>
      <c r="F1110" s="47" t="s">
        <v>55</v>
      </c>
      <c r="G1110" s="47" t="s">
        <v>56</v>
      </c>
      <c r="H1110" s="47" t="s">
        <v>322</v>
      </c>
      <c r="I1110" s="47" t="s">
        <v>1123</v>
      </c>
      <c r="J1110" s="48"/>
      <c r="K1110" s="47" t="s">
        <v>14</v>
      </c>
      <c r="L1110" s="49" t="s">
        <v>307</v>
      </c>
      <c r="M1110" s="49" t="s">
        <v>127</v>
      </c>
      <c r="N1110" s="50"/>
      <c r="O1110" s="50"/>
      <c r="P1110" s="51"/>
      <c r="Q1110" s="52" t="s">
        <v>180</v>
      </c>
      <c r="R1110" s="53"/>
      <c r="S1110" s="54" t="s">
        <v>180</v>
      </c>
      <c r="T1110" s="55" t="s">
        <v>1170</v>
      </c>
      <c r="U1110" s="56" t="s">
        <v>1171</v>
      </c>
      <c r="V1110" s="57" t="s">
        <v>1014</v>
      </c>
      <c r="W1110" s="57" t="s">
        <v>1009</v>
      </c>
      <c r="X1110" s="58"/>
      <c r="BD1110" s="17"/>
      <c r="BE1110" s="17"/>
      <c r="BF1110" s="17"/>
    </row>
    <row r="1111" spans="1:58" ht="18.75">
      <c r="A1111" s="26"/>
      <c r="B1111" s="33"/>
      <c r="C1111" s="46" t="s">
        <v>1172</v>
      </c>
      <c r="D1111" s="47" t="s">
        <v>1173</v>
      </c>
      <c r="E1111" s="47" t="s">
        <v>1127</v>
      </c>
      <c r="F1111" s="47" t="s">
        <v>55</v>
      </c>
      <c r="G1111" s="47" t="s">
        <v>56</v>
      </c>
      <c r="H1111" s="47" t="s">
        <v>1146</v>
      </c>
      <c r="I1111" s="47" t="s">
        <v>1123</v>
      </c>
      <c r="J1111" s="48"/>
      <c r="K1111" s="47" t="s">
        <v>14</v>
      </c>
      <c r="L1111" s="49" t="s">
        <v>307</v>
      </c>
      <c r="M1111" s="49" t="s">
        <v>1146</v>
      </c>
      <c r="N1111" s="50"/>
      <c r="O1111" s="50"/>
      <c r="P1111" s="51"/>
      <c r="Q1111" s="52" t="s">
        <v>1174</v>
      </c>
      <c r="R1111" s="53"/>
      <c r="S1111" s="54">
        <v>110</v>
      </c>
      <c r="T1111" s="55" t="s">
        <v>1175</v>
      </c>
      <c r="U1111" s="56" t="s">
        <v>65</v>
      </c>
      <c r="V1111" s="57" t="s">
        <v>1009</v>
      </c>
      <c r="W1111" s="57" t="s">
        <v>1009</v>
      </c>
      <c r="X1111" s="58"/>
      <c r="BD1111" s="17"/>
      <c r="BE1111" s="17"/>
      <c r="BF1111" s="17"/>
    </row>
    <row r="1112" spans="1:58" ht="18.75">
      <c r="A1112" s="26"/>
      <c r="B1112" s="33"/>
      <c r="C1112" s="46" t="s">
        <v>1176</v>
      </c>
      <c r="D1112" s="47" t="s">
        <v>1177</v>
      </c>
      <c r="E1112" s="47" t="s">
        <v>1127</v>
      </c>
      <c r="F1112" s="47" t="s">
        <v>55</v>
      </c>
      <c r="G1112" s="47" t="s">
        <v>56</v>
      </c>
      <c r="H1112" s="47" t="s">
        <v>1146</v>
      </c>
      <c r="I1112" s="47" t="s">
        <v>1123</v>
      </c>
      <c r="J1112" s="48"/>
      <c r="K1112" s="47" t="s">
        <v>14</v>
      </c>
      <c r="L1112" s="49" t="s">
        <v>307</v>
      </c>
      <c r="M1112" s="49" t="s">
        <v>1146</v>
      </c>
      <c r="N1112" s="50"/>
      <c r="O1112" s="50"/>
      <c r="P1112" s="51"/>
      <c r="Q1112" s="52" t="s">
        <v>1178</v>
      </c>
      <c r="R1112" s="53"/>
      <c r="S1112" s="54">
        <v>275</v>
      </c>
      <c r="T1112" s="55" t="s">
        <v>1179</v>
      </c>
      <c r="U1112" s="56" t="s">
        <v>65</v>
      </c>
      <c r="V1112" s="57" t="s">
        <v>1009</v>
      </c>
      <c r="W1112" s="57" t="s">
        <v>1009</v>
      </c>
      <c r="X1112" s="58"/>
      <c r="BD1112" s="17"/>
      <c r="BE1112" s="17"/>
      <c r="BF1112" s="17"/>
    </row>
    <row r="1113" spans="1:58" ht="18.75">
      <c r="A1113" s="26"/>
      <c r="B1113" s="33"/>
      <c r="C1113" s="46" t="s">
        <v>1180</v>
      </c>
      <c r="D1113" s="47" t="s">
        <v>1181</v>
      </c>
      <c r="E1113" s="47" t="s">
        <v>1127</v>
      </c>
      <c r="F1113" s="47" t="s">
        <v>55</v>
      </c>
      <c r="G1113" s="47" t="s">
        <v>56</v>
      </c>
      <c r="H1113" s="47" t="s">
        <v>1146</v>
      </c>
      <c r="I1113" s="47" t="s">
        <v>1123</v>
      </c>
      <c r="J1113" s="48"/>
      <c r="K1113" s="47" t="s">
        <v>14</v>
      </c>
      <c r="L1113" s="49" t="s">
        <v>307</v>
      </c>
      <c r="M1113" s="49" t="s">
        <v>1182</v>
      </c>
      <c r="N1113" s="50"/>
      <c r="O1113" s="50"/>
      <c r="P1113" s="51"/>
      <c r="Q1113" s="52" t="s">
        <v>1183</v>
      </c>
      <c r="R1113" s="53"/>
      <c r="S1113" s="54">
        <v>215</v>
      </c>
      <c r="T1113" s="55" t="s">
        <v>1184</v>
      </c>
      <c r="U1113" s="56" t="s">
        <v>65</v>
      </c>
      <c r="V1113" s="57" t="s">
        <v>1009</v>
      </c>
      <c r="W1113" s="57" t="s">
        <v>1014</v>
      </c>
      <c r="X1113" s="58"/>
      <c r="BD1113" s="17"/>
      <c r="BE1113" s="17"/>
      <c r="BF1113" s="17"/>
    </row>
    <row r="1114" spans="1:58" ht="18.75">
      <c r="A1114" s="26"/>
      <c r="B1114" s="33"/>
      <c r="C1114" s="46" t="s">
        <v>1185</v>
      </c>
      <c r="D1114" s="47" t="s">
        <v>1186</v>
      </c>
      <c r="E1114" s="47" t="s">
        <v>1127</v>
      </c>
      <c r="F1114" s="47" t="s">
        <v>55</v>
      </c>
      <c r="G1114" s="47" t="s">
        <v>56</v>
      </c>
      <c r="H1114" s="47" t="s">
        <v>1146</v>
      </c>
      <c r="I1114" s="47" t="s">
        <v>1123</v>
      </c>
      <c r="J1114" s="48"/>
      <c r="K1114" s="47" t="s">
        <v>14</v>
      </c>
      <c r="L1114" s="49" t="s">
        <v>307</v>
      </c>
      <c r="M1114" s="49" t="s">
        <v>1182</v>
      </c>
      <c r="N1114" s="50"/>
      <c r="O1114" s="50"/>
      <c r="P1114" s="51"/>
      <c r="Q1114" s="52" t="s">
        <v>1183</v>
      </c>
      <c r="R1114" s="53"/>
      <c r="S1114" s="54">
        <v>215</v>
      </c>
      <c r="T1114" s="55" t="s">
        <v>1184</v>
      </c>
      <c r="U1114" s="56" t="s">
        <v>65</v>
      </c>
      <c r="V1114" s="57" t="s">
        <v>1009</v>
      </c>
      <c r="W1114" s="57" t="s">
        <v>1014</v>
      </c>
      <c r="X1114" s="58"/>
      <c r="BD1114" s="17"/>
      <c r="BE1114" s="17"/>
      <c r="BF1114" s="17"/>
    </row>
    <row r="1115" spans="1:58" ht="18.75">
      <c r="A1115" s="26"/>
      <c r="B1115" s="33"/>
      <c r="C1115" s="46" t="s">
        <v>1187</v>
      </c>
      <c r="D1115" s="47" t="s">
        <v>1188</v>
      </c>
      <c r="E1115" s="47" t="s">
        <v>1127</v>
      </c>
      <c r="F1115" s="47" t="s">
        <v>55</v>
      </c>
      <c r="G1115" s="47" t="s">
        <v>56</v>
      </c>
      <c r="H1115" s="47" t="s">
        <v>1146</v>
      </c>
      <c r="I1115" s="47" t="s">
        <v>1123</v>
      </c>
      <c r="J1115" s="48"/>
      <c r="K1115" s="47" t="s">
        <v>14</v>
      </c>
      <c r="L1115" s="49" t="s">
        <v>307</v>
      </c>
      <c r="M1115" s="49" t="s">
        <v>1182</v>
      </c>
      <c r="N1115" s="50"/>
      <c r="O1115" s="50"/>
      <c r="P1115" s="51"/>
      <c r="Q1115" s="52" t="s">
        <v>1183</v>
      </c>
      <c r="R1115" s="53"/>
      <c r="S1115" s="54">
        <v>215</v>
      </c>
      <c r="T1115" s="55" t="s">
        <v>1184</v>
      </c>
      <c r="U1115" s="56" t="s">
        <v>65</v>
      </c>
      <c r="V1115" s="57" t="s">
        <v>1009</v>
      </c>
      <c r="W1115" s="57" t="s">
        <v>1014</v>
      </c>
      <c r="X1115" s="58"/>
      <c r="BD1115" s="17"/>
      <c r="BE1115" s="17"/>
      <c r="BF1115" s="17"/>
    </row>
    <row r="1116" spans="1:58" ht="18.75">
      <c r="A1116" s="26"/>
      <c r="B1116" s="33"/>
      <c r="C1116" s="46" t="s">
        <v>1189</v>
      </c>
      <c r="D1116" s="47" t="s">
        <v>1190</v>
      </c>
      <c r="E1116" s="47" t="s">
        <v>1127</v>
      </c>
      <c r="F1116" s="47" t="s">
        <v>55</v>
      </c>
      <c r="G1116" s="47" t="s">
        <v>56</v>
      </c>
      <c r="H1116" s="47" t="s">
        <v>1146</v>
      </c>
      <c r="I1116" s="47" t="s">
        <v>1123</v>
      </c>
      <c r="J1116" s="48"/>
      <c r="K1116" s="47" t="s">
        <v>14</v>
      </c>
      <c r="L1116" s="49" t="s">
        <v>307</v>
      </c>
      <c r="M1116" s="49" t="s">
        <v>1182</v>
      </c>
      <c r="N1116" s="50"/>
      <c r="O1116" s="50"/>
      <c r="P1116" s="51"/>
      <c r="Q1116" s="52" t="s">
        <v>1183</v>
      </c>
      <c r="R1116" s="53"/>
      <c r="S1116" s="54">
        <v>215</v>
      </c>
      <c r="T1116" s="55" t="s">
        <v>1184</v>
      </c>
      <c r="U1116" s="56" t="s">
        <v>65</v>
      </c>
      <c r="V1116" s="57" t="s">
        <v>1009</v>
      </c>
      <c r="W1116" s="57" t="s">
        <v>1014</v>
      </c>
      <c r="X1116" s="58"/>
      <c r="BD1116" s="17"/>
      <c r="BE1116" s="17"/>
      <c r="BF1116" s="17"/>
    </row>
    <row r="1117" spans="1:58" ht="18.75">
      <c r="A1117" s="26"/>
      <c r="B1117" s="33"/>
      <c r="C1117" s="46" t="s">
        <v>1191</v>
      </c>
      <c r="D1117" s="47" t="s">
        <v>1192</v>
      </c>
      <c r="E1117" s="47" t="s">
        <v>1127</v>
      </c>
      <c r="F1117" s="47" t="s">
        <v>55</v>
      </c>
      <c r="G1117" s="47" t="s">
        <v>56</v>
      </c>
      <c r="H1117" s="47" t="s">
        <v>1146</v>
      </c>
      <c r="I1117" s="47" t="s">
        <v>1123</v>
      </c>
      <c r="J1117" s="48"/>
      <c r="K1117" s="47" t="s">
        <v>14</v>
      </c>
      <c r="L1117" s="49" t="s">
        <v>307</v>
      </c>
      <c r="M1117" s="49" t="s">
        <v>1182</v>
      </c>
      <c r="N1117" s="50"/>
      <c r="O1117" s="50"/>
      <c r="P1117" s="51"/>
      <c r="Q1117" s="52" t="s">
        <v>1183</v>
      </c>
      <c r="R1117" s="53"/>
      <c r="S1117" s="54">
        <v>215</v>
      </c>
      <c r="T1117" s="55" t="s">
        <v>1184</v>
      </c>
      <c r="U1117" s="56" t="s">
        <v>65</v>
      </c>
      <c r="V1117" s="57" t="s">
        <v>1009</v>
      </c>
      <c r="W1117" s="57" t="s">
        <v>1014</v>
      </c>
      <c r="X1117" s="58"/>
      <c r="BD1117" s="17"/>
      <c r="BE1117" s="17"/>
      <c r="BF1117" s="17"/>
    </row>
    <row r="1118" spans="1:58" ht="18.75">
      <c r="A1118" s="26"/>
      <c r="B1118" s="33"/>
      <c r="C1118" s="46" t="s">
        <v>1193</v>
      </c>
      <c r="D1118" s="47" t="s">
        <v>1194</v>
      </c>
      <c r="E1118" s="47" t="s">
        <v>1127</v>
      </c>
      <c r="F1118" s="47" t="s">
        <v>55</v>
      </c>
      <c r="G1118" s="47" t="s">
        <v>56</v>
      </c>
      <c r="H1118" s="47" t="s">
        <v>1146</v>
      </c>
      <c r="I1118" s="47" t="s">
        <v>1123</v>
      </c>
      <c r="J1118" s="48"/>
      <c r="K1118" s="47" t="s">
        <v>14</v>
      </c>
      <c r="L1118" s="49" t="s">
        <v>307</v>
      </c>
      <c r="M1118" s="49" t="s">
        <v>1182</v>
      </c>
      <c r="N1118" s="50"/>
      <c r="O1118" s="50"/>
      <c r="P1118" s="51"/>
      <c r="Q1118" s="52" t="s">
        <v>1195</v>
      </c>
      <c r="R1118" s="53"/>
      <c r="S1118" s="54">
        <v>435</v>
      </c>
      <c r="T1118" s="55" t="s">
        <v>1196</v>
      </c>
      <c r="U1118" s="56" t="s">
        <v>65</v>
      </c>
      <c r="V1118" s="57" t="s">
        <v>1009</v>
      </c>
      <c r="W1118" s="57" t="s">
        <v>1014</v>
      </c>
      <c r="X1118" s="58"/>
      <c r="BD1118" s="17"/>
      <c r="BE1118" s="17"/>
      <c r="BF1118" s="17"/>
    </row>
    <row r="1119" spans="1:58" ht="18.75">
      <c r="A1119" s="26"/>
      <c r="B1119" s="33"/>
      <c r="C1119" s="46" t="s">
        <v>1197</v>
      </c>
      <c r="D1119" s="47" t="s">
        <v>1198</v>
      </c>
      <c r="E1119" s="47" t="s">
        <v>1127</v>
      </c>
      <c r="F1119" s="47" t="s">
        <v>55</v>
      </c>
      <c r="G1119" s="47" t="s">
        <v>56</v>
      </c>
      <c r="H1119" s="47" t="s">
        <v>1146</v>
      </c>
      <c r="I1119" s="47" t="s">
        <v>1123</v>
      </c>
      <c r="J1119" s="48"/>
      <c r="K1119" s="47" t="s">
        <v>14</v>
      </c>
      <c r="L1119" s="49" t="s">
        <v>307</v>
      </c>
      <c r="M1119" s="49" t="s">
        <v>1182</v>
      </c>
      <c r="N1119" s="50"/>
      <c r="O1119" s="50"/>
      <c r="P1119" s="51"/>
      <c r="Q1119" s="52" t="s">
        <v>1199</v>
      </c>
      <c r="R1119" s="53"/>
      <c r="S1119" s="54">
        <v>325</v>
      </c>
      <c r="T1119" s="55" t="s">
        <v>1196</v>
      </c>
      <c r="U1119" s="56" t="s">
        <v>65</v>
      </c>
      <c r="V1119" s="57" t="s">
        <v>1009</v>
      </c>
      <c r="W1119" s="57" t="s">
        <v>1014</v>
      </c>
      <c r="X1119" s="58"/>
      <c r="BD1119" s="17"/>
      <c r="BE1119" s="17"/>
      <c r="BF1119" s="17"/>
    </row>
    <row r="1120" spans="1:58" ht="18.75">
      <c r="A1120" s="26"/>
      <c r="B1120" s="33"/>
      <c r="C1120" s="46" t="s">
        <v>1200</v>
      </c>
      <c r="D1120" s="47" t="s">
        <v>1201</v>
      </c>
      <c r="E1120" s="47" t="s">
        <v>1127</v>
      </c>
      <c r="F1120" s="47" t="s">
        <v>55</v>
      </c>
      <c r="G1120" s="47" t="s">
        <v>56</v>
      </c>
      <c r="H1120" s="47" t="s">
        <v>1146</v>
      </c>
      <c r="I1120" s="47" t="s">
        <v>1123</v>
      </c>
      <c r="J1120" s="48"/>
      <c r="K1120" s="47" t="s">
        <v>14</v>
      </c>
      <c r="L1120" s="49" t="s">
        <v>307</v>
      </c>
      <c r="M1120" s="49" t="s">
        <v>1182</v>
      </c>
      <c r="N1120" s="50"/>
      <c r="O1120" s="50"/>
      <c r="P1120" s="51"/>
      <c r="Q1120" s="52" t="s">
        <v>1199</v>
      </c>
      <c r="R1120" s="53"/>
      <c r="S1120" s="54">
        <v>325</v>
      </c>
      <c r="T1120" s="55" t="s">
        <v>1196</v>
      </c>
      <c r="U1120" s="56" t="s">
        <v>65</v>
      </c>
      <c r="V1120" s="57" t="s">
        <v>1009</v>
      </c>
      <c r="W1120" s="57" t="s">
        <v>1014</v>
      </c>
      <c r="X1120" s="58"/>
      <c r="BD1120" s="17"/>
      <c r="BE1120" s="17"/>
      <c r="BF1120" s="17"/>
    </row>
    <row r="1121" spans="1:59" ht="18.75">
      <c r="A1121" s="26"/>
      <c r="B1121" s="33"/>
      <c r="C1121" s="46" t="s">
        <v>1202</v>
      </c>
      <c r="D1121" s="47" t="s">
        <v>1203</v>
      </c>
      <c r="E1121" s="47" t="s">
        <v>1127</v>
      </c>
      <c r="F1121" s="47" t="s">
        <v>55</v>
      </c>
      <c r="G1121" s="47" t="s">
        <v>56</v>
      </c>
      <c r="H1121" s="47" t="s">
        <v>1146</v>
      </c>
      <c r="I1121" s="47" t="s">
        <v>1123</v>
      </c>
      <c r="J1121" s="48"/>
      <c r="K1121" s="47" t="s">
        <v>14</v>
      </c>
      <c r="L1121" s="49" t="s">
        <v>307</v>
      </c>
      <c r="M1121" s="49" t="s">
        <v>1182</v>
      </c>
      <c r="N1121" s="50"/>
      <c r="O1121" s="50"/>
      <c r="P1121" s="51"/>
      <c r="Q1121" s="52" t="s">
        <v>1195</v>
      </c>
      <c r="R1121" s="53"/>
      <c r="S1121" s="54">
        <v>435</v>
      </c>
      <c r="T1121" s="55" t="s">
        <v>1196</v>
      </c>
      <c r="U1121" s="56" t="s">
        <v>65</v>
      </c>
      <c r="V1121" s="57" t="s">
        <v>1009</v>
      </c>
      <c r="W1121" s="57" t="s">
        <v>1014</v>
      </c>
      <c r="X1121" s="58"/>
      <c r="BD1121" s="17"/>
      <c r="BE1121" s="17"/>
      <c r="BF1121" s="17"/>
    </row>
    <row r="1122" spans="1:59" ht="18.75">
      <c r="A1122" s="26"/>
      <c r="B1122" s="33"/>
      <c r="C1122" s="46" t="s">
        <v>1204</v>
      </c>
      <c r="D1122" s="47" t="s">
        <v>1205</v>
      </c>
      <c r="E1122" s="47" t="s">
        <v>1127</v>
      </c>
      <c r="F1122" s="47" t="s">
        <v>55</v>
      </c>
      <c r="G1122" s="47" t="s">
        <v>56</v>
      </c>
      <c r="H1122" s="47" t="s">
        <v>1146</v>
      </c>
      <c r="I1122" s="47" t="s">
        <v>1123</v>
      </c>
      <c r="J1122" s="48"/>
      <c r="K1122" s="47" t="s">
        <v>14</v>
      </c>
      <c r="L1122" s="49" t="s">
        <v>307</v>
      </c>
      <c r="M1122" s="49" t="s">
        <v>1182</v>
      </c>
      <c r="N1122" s="50"/>
      <c r="O1122" s="50"/>
      <c r="P1122" s="51"/>
      <c r="Q1122" s="52" t="s">
        <v>1199</v>
      </c>
      <c r="R1122" s="53"/>
      <c r="S1122" s="54">
        <v>325</v>
      </c>
      <c r="T1122" s="55" t="s">
        <v>1196</v>
      </c>
      <c r="U1122" s="56" t="s">
        <v>65</v>
      </c>
      <c r="V1122" s="57" t="s">
        <v>1009</v>
      </c>
      <c r="W1122" s="57" t="s">
        <v>1014</v>
      </c>
      <c r="X1122" s="58"/>
      <c r="BD1122" s="17"/>
      <c r="BE1122" s="17"/>
      <c r="BF1122" s="17"/>
    </row>
    <row r="1123" spans="1:59" ht="18.75">
      <c r="B1123" s="30"/>
      <c r="BD1123" s="17"/>
      <c r="BE1123" s="17"/>
      <c r="BF1123" s="17"/>
      <c r="BG1123" s="31"/>
    </row>
    <row r="1124" spans="1:59" ht="20.25">
      <c r="A1124" s="26"/>
      <c r="B1124" s="41" t="s">
        <v>1206</v>
      </c>
      <c r="C1124" s="35"/>
      <c r="D1124" s="42"/>
      <c r="E1124" s="42"/>
      <c r="F1124" s="42"/>
      <c r="G1124" s="42"/>
      <c r="H1124" s="42"/>
      <c r="I1124" s="42"/>
      <c r="J1124" s="43"/>
      <c r="K1124" s="42"/>
      <c r="L1124" s="42"/>
      <c r="M1124" s="42"/>
      <c r="N1124" s="42"/>
      <c r="O1124" s="42"/>
      <c r="P1124" s="42"/>
      <c r="Q1124" s="42"/>
      <c r="R1124" s="44"/>
      <c r="S1124" s="44"/>
      <c r="T1124" s="44"/>
      <c r="U1124" s="36"/>
      <c r="V1124" s="35"/>
      <c r="W1124" s="35"/>
      <c r="X1124" s="30"/>
      <c r="AC1124" s="16"/>
      <c r="AD1124" s="16"/>
      <c r="AE1124" s="16"/>
      <c r="AF1124" s="16"/>
      <c r="AG1124" s="16"/>
      <c r="BD1124" s="17"/>
      <c r="BE1124" s="17"/>
      <c r="BF1124" s="17"/>
      <c r="BG1124" s="31"/>
    </row>
    <row r="1125" spans="1:59" ht="18.75">
      <c r="A1125" s="26"/>
      <c r="B1125" s="45" t="s">
        <v>1207</v>
      </c>
      <c r="C1125" s="34"/>
      <c r="D1125" s="34"/>
      <c r="E1125" s="35"/>
      <c r="F1125" s="35"/>
      <c r="G1125" s="35"/>
      <c r="H1125" s="35"/>
      <c r="I1125" s="35"/>
      <c r="J1125" s="35"/>
      <c r="K1125" s="35"/>
      <c r="L1125" s="35"/>
      <c r="M1125" s="35"/>
      <c r="N1125" s="35"/>
      <c r="O1125" s="35"/>
      <c r="P1125" s="35"/>
      <c r="Q1125" s="35"/>
      <c r="R1125" s="36"/>
      <c r="S1125" s="36"/>
      <c r="T1125" s="36"/>
      <c r="U1125" s="36"/>
      <c r="V1125" s="35"/>
      <c r="W1125" s="35"/>
      <c r="X1125" s="30"/>
      <c r="AC1125" s="16"/>
      <c r="AD1125" s="16"/>
      <c r="AE1125" s="16"/>
      <c r="AF1125" s="16"/>
      <c r="AG1125" s="16"/>
      <c r="BD1125" s="17"/>
      <c r="BE1125" s="17"/>
      <c r="BF1125" s="17"/>
    </row>
    <row r="1126" spans="1:59" ht="18.75">
      <c r="A1126" s="26"/>
      <c r="B1126" s="45"/>
      <c r="C1126" s="34"/>
      <c r="D1126" s="34"/>
      <c r="E1126" s="35"/>
      <c r="F1126" s="35"/>
      <c r="G1126" s="35"/>
      <c r="H1126" s="35"/>
      <c r="I1126" s="35"/>
      <c r="J1126" s="35"/>
      <c r="K1126" s="35"/>
      <c r="L1126" s="35"/>
      <c r="M1126" s="35"/>
      <c r="N1126" s="35"/>
      <c r="O1126" s="35"/>
      <c r="P1126" s="35"/>
      <c r="Q1126" s="35"/>
      <c r="R1126" s="36"/>
      <c r="S1126" s="36"/>
      <c r="T1126" s="36"/>
      <c r="U1126" s="36"/>
      <c r="V1126" s="35"/>
      <c r="W1126" s="35"/>
      <c r="X1126" s="30"/>
      <c r="AC1126" s="16"/>
      <c r="AD1126" s="16"/>
      <c r="AE1126" s="16"/>
      <c r="AF1126" s="16"/>
      <c r="AG1126" s="16"/>
      <c r="BD1126" s="17"/>
      <c r="BE1126" s="17"/>
      <c r="BF1126" s="17"/>
    </row>
    <row r="1127" spans="1:59" ht="18.75">
      <c r="B1127" s="30"/>
      <c r="BD1127" s="17"/>
      <c r="BE1127" s="17"/>
      <c r="BF1127" s="17"/>
      <c r="BG1127" s="31"/>
    </row>
    <row r="1128" spans="1:59" ht="31.5">
      <c r="A1128" s="26"/>
      <c r="B1128" s="33"/>
      <c r="C1128" s="46" t="s">
        <v>1208</v>
      </c>
      <c r="D1128" s="47" t="s">
        <v>1209</v>
      </c>
      <c r="E1128" s="47" t="s">
        <v>1206</v>
      </c>
      <c r="F1128" s="47" t="s">
        <v>55</v>
      </c>
      <c r="G1128" s="47" t="s">
        <v>56</v>
      </c>
      <c r="H1128" s="47" t="s">
        <v>322</v>
      </c>
      <c r="I1128" s="47" t="s">
        <v>1210</v>
      </c>
      <c r="J1128" s="48"/>
      <c r="K1128" s="47" t="s">
        <v>14</v>
      </c>
      <c r="L1128" s="49" t="s">
        <v>307</v>
      </c>
      <c r="M1128" s="49" t="s">
        <v>127</v>
      </c>
      <c r="N1128" s="50"/>
      <c r="O1128" s="50"/>
      <c r="P1128" s="51"/>
      <c r="Q1128" s="52">
        <v>2500</v>
      </c>
      <c r="R1128" s="53"/>
      <c r="S1128" s="54">
        <v>2500</v>
      </c>
      <c r="T1128" s="55" t="s">
        <v>1207</v>
      </c>
      <c r="U1128" s="56" t="s">
        <v>1211</v>
      </c>
      <c r="V1128" s="57" t="s">
        <v>1009</v>
      </c>
      <c r="W1128" s="57" t="s">
        <v>1009</v>
      </c>
      <c r="X1128" s="58"/>
      <c r="BD1128" s="17"/>
      <c r="BE1128" s="17"/>
      <c r="BF1128" s="17"/>
    </row>
    <row r="1129" spans="1:59" ht="18.75">
      <c r="B1129" s="30"/>
      <c r="BD1129" s="17"/>
      <c r="BE1129" s="17"/>
      <c r="BF1129" s="17"/>
      <c r="BG1129" s="31"/>
    </row>
  </sheetData>
  <mergeCells count="781">
    <mergeCell ref="D2:E2"/>
    <mergeCell ref="C12:C18"/>
    <mergeCell ref="D12:D18"/>
    <mergeCell ref="E12:E18"/>
    <mergeCell ref="F12:F18"/>
    <mergeCell ref="G12:G18"/>
    <mergeCell ref="X12:X18"/>
    <mergeCell ref="C24:C30"/>
    <mergeCell ref="D24:D30"/>
    <mergeCell ref="E24:E30"/>
    <mergeCell ref="F24:F30"/>
    <mergeCell ref="G24:G30"/>
    <mergeCell ref="H24:H30"/>
    <mergeCell ref="I24:I30"/>
    <mergeCell ref="J24:J30"/>
    <mergeCell ref="K24:K30"/>
    <mergeCell ref="H12:H18"/>
    <mergeCell ref="I12:I18"/>
    <mergeCell ref="J12:J18"/>
    <mergeCell ref="K12:K18"/>
    <mergeCell ref="V12:V18"/>
    <mergeCell ref="W12:W18"/>
    <mergeCell ref="V24:V30"/>
    <mergeCell ref="W24:W30"/>
    <mergeCell ref="X24:X30"/>
    <mergeCell ref="C38:C44"/>
    <mergeCell ref="D38:D44"/>
    <mergeCell ref="E38:E44"/>
    <mergeCell ref="F38:F44"/>
    <mergeCell ref="G38:G44"/>
    <mergeCell ref="H38:H44"/>
    <mergeCell ref="I38:I44"/>
    <mergeCell ref="J38:J44"/>
    <mergeCell ref="K38:K44"/>
    <mergeCell ref="V38:V44"/>
    <mergeCell ref="W38:W44"/>
    <mergeCell ref="X38:X44"/>
    <mergeCell ref="C50:C56"/>
    <mergeCell ref="D50:D56"/>
    <mergeCell ref="E50:E56"/>
    <mergeCell ref="F50:F56"/>
    <mergeCell ref="G50:G56"/>
    <mergeCell ref="X50:X56"/>
    <mergeCell ref="C62:C68"/>
    <mergeCell ref="D62:D68"/>
    <mergeCell ref="E62:E68"/>
    <mergeCell ref="F62:F68"/>
    <mergeCell ref="G62:G68"/>
    <mergeCell ref="H62:H68"/>
    <mergeCell ref="I62:I68"/>
    <mergeCell ref="J62:J68"/>
    <mergeCell ref="K62:K68"/>
    <mergeCell ref="H50:H56"/>
    <mergeCell ref="I50:I56"/>
    <mergeCell ref="J50:J56"/>
    <mergeCell ref="K50:K56"/>
    <mergeCell ref="V50:V56"/>
    <mergeCell ref="W50:W56"/>
    <mergeCell ref="V62:V68"/>
    <mergeCell ref="W62:W68"/>
    <mergeCell ref="X62:X68"/>
    <mergeCell ref="V85:V91"/>
    <mergeCell ref="W85:W91"/>
    <mergeCell ref="X85:X91"/>
    <mergeCell ref="C122:C128"/>
    <mergeCell ref="D122:D128"/>
    <mergeCell ref="E122:E128"/>
    <mergeCell ref="F122:F128"/>
    <mergeCell ref="G122:G128"/>
    <mergeCell ref="X122:X128"/>
    <mergeCell ref="H122:H128"/>
    <mergeCell ref="I122:I128"/>
    <mergeCell ref="J122:J128"/>
    <mergeCell ref="K122:K128"/>
    <mergeCell ref="V122:V128"/>
    <mergeCell ref="W122:W128"/>
    <mergeCell ref="C85:C91"/>
    <mergeCell ref="D85:D91"/>
    <mergeCell ref="E85:E91"/>
    <mergeCell ref="F85:F91"/>
    <mergeCell ref="G85:G91"/>
    <mergeCell ref="H85:H91"/>
    <mergeCell ref="I85:I91"/>
    <mergeCell ref="J85:J91"/>
    <mergeCell ref="K85:K91"/>
    <mergeCell ref="V142:V148"/>
    <mergeCell ref="W142:W148"/>
    <mergeCell ref="X142:X148"/>
    <mergeCell ref="C154:C160"/>
    <mergeCell ref="D154:D160"/>
    <mergeCell ref="E154:E160"/>
    <mergeCell ref="F154:F160"/>
    <mergeCell ref="G154:G160"/>
    <mergeCell ref="H154:H160"/>
    <mergeCell ref="I154:I160"/>
    <mergeCell ref="J154:J160"/>
    <mergeCell ref="K154:K160"/>
    <mergeCell ref="V154:V160"/>
    <mergeCell ref="W154:W160"/>
    <mergeCell ref="X154:X160"/>
    <mergeCell ref="C142:C148"/>
    <mergeCell ref="D142:D148"/>
    <mergeCell ref="E142:E148"/>
    <mergeCell ref="F142:F148"/>
    <mergeCell ref="G142:G148"/>
    <mergeCell ref="H142:H148"/>
    <mergeCell ref="I142:I148"/>
    <mergeCell ref="J142:J148"/>
    <mergeCell ref="K142:K148"/>
    <mergeCell ref="C168:C174"/>
    <mergeCell ref="D168:D174"/>
    <mergeCell ref="E168:E174"/>
    <mergeCell ref="F168:F174"/>
    <mergeCell ref="G168:G174"/>
    <mergeCell ref="X168:X174"/>
    <mergeCell ref="C180:C186"/>
    <mergeCell ref="D180:D186"/>
    <mergeCell ref="E180:E186"/>
    <mergeCell ref="F180:F186"/>
    <mergeCell ref="G180:G186"/>
    <mergeCell ref="H180:H186"/>
    <mergeCell ref="I180:I186"/>
    <mergeCell ref="J180:J186"/>
    <mergeCell ref="K180:K186"/>
    <mergeCell ref="H168:H174"/>
    <mergeCell ref="I168:I174"/>
    <mergeCell ref="J168:J174"/>
    <mergeCell ref="K168:K174"/>
    <mergeCell ref="V168:V174"/>
    <mergeCell ref="W168:W174"/>
    <mergeCell ref="V180:V186"/>
    <mergeCell ref="W180:W186"/>
    <mergeCell ref="X180:X186"/>
    <mergeCell ref="V187:V193"/>
    <mergeCell ref="W187:W193"/>
    <mergeCell ref="X187:X193"/>
    <mergeCell ref="C199:C205"/>
    <mergeCell ref="D199:D205"/>
    <mergeCell ref="E199:E205"/>
    <mergeCell ref="F199:F205"/>
    <mergeCell ref="G199:G205"/>
    <mergeCell ref="X199:X205"/>
    <mergeCell ref="H199:H205"/>
    <mergeCell ref="I199:I205"/>
    <mergeCell ref="J199:J205"/>
    <mergeCell ref="K199:K205"/>
    <mergeCell ref="V199:V205"/>
    <mergeCell ref="W199:W205"/>
    <mergeCell ref="C187:C193"/>
    <mergeCell ref="D187:D193"/>
    <mergeCell ref="E187:E193"/>
    <mergeCell ref="F187:F193"/>
    <mergeCell ref="G187:G193"/>
    <mergeCell ref="H187:H193"/>
    <mergeCell ref="I187:I193"/>
    <mergeCell ref="J187:J193"/>
    <mergeCell ref="K187:K193"/>
    <mergeCell ref="V206:V212"/>
    <mergeCell ref="W206:W212"/>
    <mergeCell ref="X206:X212"/>
    <mergeCell ref="C218:C224"/>
    <mergeCell ref="D218:D224"/>
    <mergeCell ref="E218:E224"/>
    <mergeCell ref="F218:F224"/>
    <mergeCell ref="G218:G224"/>
    <mergeCell ref="H218:H224"/>
    <mergeCell ref="I218:I224"/>
    <mergeCell ref="J218:J224"/>
    <mergeCell ref="K218:K224"/>
    <mergeCell ref="V218:V224"/>
    <mergeCell ref="W218:W224"/>
    <mergeCell ref="X218:X224"/>
    <mergeCell ref="C206:C212"/>
    <mergeCell ref="D206:D212"/>
    <mergeCell ref="E206:E212"/>
    <mergeCell ref="F206:F212"/>
    <mergeCell ref="G206:G212"/>
    <mergeCell ref="H206:H212"/>
    <mergeCell ref="I206:I212"/>
    <mergeCell ref="J206:J212"/>
    <mergeCell ref="K206:K212"/>
    <mergeCell ref="C230:C236"/>
    <mergeCell ref="D230:D236"/>
    <mergeCell ref="E230:E236"/>
    <mergeCell ref="F230:F236"/>
    <mergeCell ref="G230:G236"/>
    <mergeCell ref="X230:X236"/>
    <mergeCell ref="C250:C256"/>
    <mergeCell ref="D250:D256"/>
    <mergeCell ref="E250:E256"/>
    <mergeCell ref="F250:F256"/>
    <mergeCell ref="G250:G256"/>
    <mergeCell ref="H250:H256"/>
    <mergeCell ref="I250:I256"/>
    <mergeCell ref="J250:J256"/>
    <mergeCell ref="K250:K256"/>
    <mergeCell ref="H230:H236"/>
    <mergeCell ref="I230:I236"/>
    <mergeCell ref="J230:J236"/>
    <mergeCell ref="K230:K236"/>
    <mergeCell ref="V230:V236"/>
    <mergeCell ref="W230:W236"/>
    <mergeCell ref="V250:V256"/>
    <mergeCell ref="W250:W256"/>
    <mergeCell ref="X250:X256"/>
    <mergeCell ref="V262:V268"/>
    <mergeCell ref="W262:W268"/>
    <mergeCell ref="X262:X268"/>
    <mergeCell ref="C274:C280"/>
    <mergeCell ref="D274:D280"/>
    <mergeCell ref="E274:E280"/>
    <mergeCell ref="F274:F280"/>
    <mergeCell ref="G274:G280"/>
    <mergeCell ref="X274:X280"/>
    <mergeCell ref="H274:H280"/>
    <mergeCell ref="I274:I280"/>
    <mergeCell ref="J274:J280"/>
    <mergeCell ref="K274:K280"/>
    <mergeCell ref="V274:V280"/>
    <mergeCell ref="W274:W280"/>
    <mergeCell ref="C262:C268"/>
    <mergeCell ref="D262:D268"/>
    <mergeCell ref="E262:E268"/>
    <mergeCell ref="F262:F268"/>
    <mergeCell ref="G262:G268"/>
    <mergeCell ref="H262:H268"/>
    <mergeCell ref="I262:I268"/>
    <mergeCell ref="J262:J268"/>
    <mergeCell ref="K262:K268"/>
    <mergeCell ref="V295:V301"/>
    <mergeCell ref="W295:W301"/>
    <mergeCell ref="X295:X301"/>
    <mergeCell ref="C307:C313"/>
    <mergeCell ref="D307:D313"/>
    <mergeCell ref="E307:E313"/>
    <mergeCell ref="F307:F313"/>
    <mergeCell ref="G307:G313"/>
    <mergeCell ref="H307:H313"/>
    <mergeCell ref="I307:I313"/>
    <mergeCell ref="J307:J313"/>
    <mergeCell ref="K307:K313"/>
    <mergeCell ref="V307:V313"/>
    <mergeCell ref="W307:W313"/>
    <mergeCell ref="X307:X313"/>
    <mergeCell ref="C295:C301"/>
    <mergeCell ref="D295:D301"/>
    <mergeCell ref="E295:E301"/>
    <mergeCell ref="F295:F301"/>
    <mergeCell ref="G295:G301"/>
    <mergeCell ref="H295:H301"/>
    <mergeCell ref="I295:I301"/>
    <mergeCell ref="J295:J301"/>
    <mergeCell ref="K295:K301"/>
    <mergeCell ref="C319:C325"/>
    <mergeCell ref="D319:D325"/>
    <mergeCell ref="E319:E325"/>
    <mergeCell ref="F319:F325"/>
    <mergeCell ref="G319:G325"/>
    <mergeCell ref="X319:X325"/>
    <mergeCell ref="C339:C345"/>
    <mergeCell ref="D339:D345"/>
    <mergeCell ref="E339:E345"/>
    <mergeCell ref="F339:F345"/>
    <mergeCell ref="G339:G345"/>
    <mergeCell ref="H339:H345"/>
    <mergeCell ref="I339:I345"/>
    <mergeCell ref="J339:J345"/>
    <mergeCell ref="K339:K345"/>
    <mergeCell ref="H319:H325"/>
    <mergeCell ref="I319:I325"/>
    <mergeCell ref="J319:J325"/>
    <mergeCell ref="K319:K325"/>
    <mergeCell ref="V319:V325"/>
    <mergeCell ref="W319:W325"/>
    <mergeCell ref="V339:V345"/>
    <mergeCell ref="W339:W345"/>
    <mergeCell ref="X339:X345"/>
    <mergeCell ref="V351:V357"/>
    <mergeCell ref="W351:W357"/>
    <mergeCell ref="X351:X357"/>
    <mergeCell ref="C363:C369"/>
    <mergeCell ref="D363:D369"/>
    <mergeCell ref="E363:E369"/>
    <mergeCell ref="F363:F369"/>
    <mergeCell ref="G363:G369"/>
    <mergeCell ref="X363:X369"/>
    <mergeCell ref="H363:H369"/>
    <mergeCell ref="I363:I369"/>
    <mergeCell ref="J363:J369"/>
    <mergeCell ref="K363:K369"/>
    <mergeCell ref="V363:V369"/>
    <mergeCell ref="W363:W369"/>
    <mergeCell ref="C351:C357"/>
    <mergeCell ref="D351:D357"/>
    <mergeCell ref="E351:E357"/>
    <mergeCell ref="F351:F357"/>
    <mergeCell ref="G351:G357"/>
    <mergeCell ref="H351:H357"/>
    <mergeCell ref="I351:I357"/>
    <mergeCell ref="J351:J357"/>
    <mergeCell ref="K351:K357"/>
    <mergeCell ref="V384:V390"/>
    <mergeCell ref="W384:W390"/>
    <mergeCell ref="X384:X390"/>
    <mergeCell ref="C396:C402"/>
    <mergeCell ref="D396:D402"/>
    <mergeCell ref="E396:E402"/>
    <mergeCell ref="F396:F402"/>
    <mergeCell ref="G396:G402"/>
    <mergeCell ref="H396:H402"/>
    <mergeCell ref="I396:I402"/>
    <mergeCell ref="J396:J402"/>
    <mergeCell ref="K396:K402"/>
    <mergeCell ref="V396:V402"/>
    <mergeCell ref="W396:W402"/>
    <mergeCell ref="X396:X402"/>
    <mergeCell ref="C384:C390"/>
    <mergeCell ref="D384:D390"/>
    <mergeCell ref="E384:E390"/>
    <mergeCell ref="F384:F390"/>
    <mergeCell ref="G384:G390"/>
    <mergeCell ref="H384:H390"/>
    <mergeCell ref="I384:I390"/>
    <mergeCell ref="J384:J390"/>
    <mergeCell ref="K384:K390"/>
    <mergeCell ref="C408:C414"/>
    <mergeCell ref="D408:D414"/>
    <mergeCell ref="E408:E414"/>
    <mergeCell ref="F408:F414"/>
    <mergeCell ref="G408:G414"/>
    <mergeCell ref="X408:X414"/>
    <mergeCell ref="C428:C434"/>
    <mergeCell ref="D428:D434"/>
    <mergeCell ref="E428:E434"/>
    <mergeCell ref="F428:F434"/>
    <mergeCell ref="G428:G434"/>
    <mergeCell ref="H428:H434"/>
    <mergeCell ref="I428:I434"/>
    <mergeCell ref="J428:J434"/>
    <mergeCell ref="K428:K434"/>
    <mergeCell ref="H408:H414"/>
    <mergeCell ref="I408:I414"/>
    <mergeCell ref="J408:J414"/>
    <mergeCell ref="K408:K414"/>
    <mergeCell ref="V408:V414"/>
    <mergeCell ref="W408:W414"/>
    <mergeCell ref="V428:V434"/>
    <mergeCell ref="W428:W434"/>
    <mergeCell ref="X428:X434"/>
    <mergeCell ref="V442:V448"/>
    <mergeCell ref="W442:W448"/>
    <mergeCell ref="X442:X448"/>
    <mergeCell ref="C454:C460"/>
    <mergeCell ref="D454:D460"/>
    <mergeCell ref="E454:E460"/>
    <mergeCell ref="F454:F460"/>
    <mergeCell ref="G454:G460"/>
    <mergeCell ref="X454:X460"/>
    <mergeCell ref="H454:H460"/>
    <mergeCell ref="I454:I460"/>
    <mergeCell ref="J454:J460"/>
    <mergeCell ref="K454:K460"/>
    <mergeCell ref="V454:V460"/>
    <mergeCell ref="W454:W460"/>
    <mergeCell ref="C442:C448"/>
    <mergeCell ref="D442:D448"/>
    <mergeCell ref="E442:E448"/>
    <mergeCell ref="F442:F448"/>
    <mergeCell ref="G442:G448"/>
    <mergeCell ref="H442:H448"/>
    <mergeCell ref="I442:I448"/>
    <mergeCell ref="J442:J448"/>
    <mergeCell ref="K442:K448"/>
    <mergeCell ref="V466:V472"/>
    <mergeCell ref="W466:W472"/>
    <mergeCell ref="X466:X472"/>
    <mergeCell ref="C533:C539"/>
    <mergeCell ref="D533:D539"/>
    <mergeCell ref="E533:E539"/>
    <mergeCell ref="F533:F539"/>
    <mergeCell ref="G533:G539"/>
    <mergeCell ref="H533:H539"/>
    <mergeCell ref="I533:I539"/>
    <mergeCell ref="J533:J539"/>
    <mergeCell ref="K533:K539"/>
    <mergeCell ref="V533:V539"/>
    <mergeCell ref="W533:W539"/>
    <mergeCell ref="X533:X539"/>
    <mergeCell ref="C466:C472"/>
    <mergeCell ref="D466:D472"/>
    <mergeCell ref="E466:E472"/>
    <mergeCell ref="F466:F472"/>
    <mergeCell ref="G466:G472"/>
    <mergeCell ref="H466:H472"/>
    <mergeCell ref="I466:I472"/>
    <mergeCell ref="J466:J472"/>
    <mergeCell ref="K466:K472"/>
    <mergeCell ref="C545:C551"/>
    <mergeCell ref="D545:D551"/>
    <mergeCell ref="E545:E551"/>
    <mergeCell ref="F545:F551"/>
    <mergeCell ref="G545:G551"/>
    <mergeCell ref="X545:X551"/>
    <mergeCell ref="C557:C563"/>
    <mergeCell ref="D557:D563"/>
    <mergeCell ref="E557:E563"/>
    <mergeCell ref="F557:F563"/>
    <mergeCell ref="G557:G563"/>
    <mergeCell ref="H557:H563"/>
    <mergeCell ref="I557:I563"/>
    <mergeCell ref="J557:J563"/>
    <mergeCell ref="K557:K563"/>
    <mergeCell ref="H545:H551"/>
    <mergeCell ref="I545:I551"/>
    <mergeCell ref="J545:J551"/>
    <mergeCell ref="K545:K551"/>
    <mergeCell ref="V545:V551"/>
    <mergeCell ref="W545:W551"/>
    <mergeCell ref="V557:V563"/>
    <mergeCell ref="W557:W563"/>
    <mergeCell ref="X557:X563"/>
    <mergeCell ref="V571:V577"/>
    <mergeCell ref="W571:W577"/>
    <mergeCell ref="X571:X577"/>
    <mergeCell ref="C583:C589"/>
    <mergeCell ref="D583:D589"/>
    <mergeCell ref="E583:E589"/>
    <mergeCell ref="F583:F589"/>
    <mergeCell ref="G583:G589"/>
    <mergeCell ref="X583:X589"/>
    <mergeCell ref="H583:H589"/>
    <mergeCell ref="I583:I589"/>
    <mergeCell ref="J583:J589"/>
    <mergeCell ref="K583:K589"/>
    <mergeCell ref="V583:V589"/>
    <mergeCell ref="W583:W589"/>
    <mergeCell ref="C571:C577"/>
    <mergeCell ref="D571:D577"/>
    <mergeCell ref="E571:E577"/>
    <mergeCell ref="F571:F577"/>
    <mergeCell ref="G571:G577"/>
    <mergeCell ref="H571:H577"/>
    <mergeCell ref="I571:I577"/>
    <mergeCell ref="J571:J577"/>
    <mergeCell ref="K571:K577"/>
    <mergeCell ref="V595:V601"/>
    <mergeCell ref="W595:W601"/>
    <mergeCell ref="X595:X601"/>
    <mergeCell ref="C607:C613"/>
    <mergeCell ref="D607:D613"/>
    <mergeCell ref="E607:E613"/>
    <mergeCell ref="F607:F613"/>
    <mergeCell ref="G607:G613"/>
    <mergeCell ref="H607:H613"/>
    <mergeCell ref="I607:I613"/>
    <mergeCell ref="J607:J613"/>
    <mergeCell ref="K607:K613"/>
    <mergeCell ref="V607:V613"/>
    <mergeCell ref="W607:W613"/>
    <mergeCell ref="X607:X613"/>
    <mergeCell ref="C595:C601"/>
    <mergeCell ref="D595:D601"/>
    <mergeCell ref="E595:E601"/>
    <mergeCell ref="F595:F601"/>
    <mergeCell ref="G595:G601"/>
    <mergeCell ref="H595:H601"/>
    <mergeCell ref="I595:I601"/>
    <mergeCell ref="J595:J601"/>
    <mergeCell ref="K595:K601"/>
    <mergeCell ref="C621:C627"/>
    <mergeCell ref="D621:D627"/>
    <mergeCell ref="E621:E627"/>
    <mergeCell ref="F621:F627"/>
    <mergeCell ref="G621:G627"/>
    <mergeCell ref="X621:X627"/>
    <mergeCell ref="C633:C639"/>
    <mergeCell ref="D633:D639"/>
    <mergeCell ref="E633:E639"/>
    <mergeCell ref="F633:F639"/>
    <mergeCell ref="G633:G639"/>
    <mergeCell ref="H633:H639"/>
    <mergeCell ref="I633:I639"/>
    <mergeCell ref="J633:J639"/>
    <mergeCell ref="K633:K639"/>
    <mergeCell ref="H621:H627"/>
    <mergeCell ref="I621:I627"/>
    <mergeCell ref="J621:J627"/>
    <mergeCell ref="K621:K627"/>
    <mergeCell ref="V621:V627"/>
    <mergeCell ref="W621:W627"/>
    <mergeCell ref="V633:V639"/>
    <mergeCell ref="W633:W639"/>
    <mergeCell ref="X633:X639"/>
    <mergeCell ref="V645:V651"/>
    <mergeCell ref="W645:W651"/>
    <mergeCell ref="X645:X651"/>
    <mergeCell ref="C751:C757"/>
    <mergeCell ref="D751:D757"/>
    <mergeCell ref="E751:E757"/>
    <mergeCell ref="F751:F757"/>
    <mergeCell ref="G751:G757"/>
    <mergeCell ref="X751:X757"/>
    <mergeCell ref="H751:H757"/>
    <mergeCell ref="I751:I757"/>
    <mergeCell ref="J751:J757"/>
    <mergeCell ref="K751:K757"/>
    <mergeCell ref="V751:V757"/>
    <mergeCell ref="W751:W757"/>
    <mergeCell ref="C645:C651"/>
    <mergeCell ref="D645:D651"/>
    <mergeCell ref="E645:E651"/>
    <mergeCell ref="F645:F651"/>
    <mergeCell ref="G645:G651"/>
    <mergeCell ref="H645:H651"/>
    <mergeCell ref="I645:I651"/>
    <mergeCell ref="J645:J651"/>
    <mergeCell ref="K645:K651"/>
    <mergeCell ref="V770:V776"/>
    <mergeCell ref="W770:W776"/>
    <mergeCell ref="X770:X776"/>
    <mergeCell ref="C782:C788"/>
    <mergeCell ref="D782:D788"/>
    <mergeCell ref="E782:E788"/>
    <mergeCell ref="F782:F788"/>
    <mergeCell ref="G782:G788"/>
    <mergeCell ref="H782:H788"/>
    <mergeCell ref="I782:I788"/>
    <mergeCell ref="J782:J788"/>
    <mergeCell ref="K782:K788"/>
    <mergeCell ref="V782:V788"/>
    <mergeCell ref="W782:W788"/>
    <mergeCell ref="X782:X788"/>
    <mergeCell ref="C770:C776"/>
    <mergeCell ref="D770:D776"/>
    <mergeCell ref="E770:E776"/>
    <mergeCell ref="F770:F776"/>
    <mergeCell ref="G770:G776"/>
    <mergeCell ref="H770:H776"/>
    <mergeCell ref="I770:I776"/>
    <mergeCell ref="J770:J776"/>
    <mergeCell ref="K770:K776"/>
    <mergeCell ref="C789:C795"/>
    <mergeCell ref="D789:D795"/>
    <mergeCell ref="E789:E795"/>
    <mergeCell ref="F789:F795"/>
    <mergeCell ref="G789:G795"/>
    <mergeCell ref="X789:X795"/>
    <mergeCell ref="C803:C809"/>
    <mergeCell ref="D803:D809"/>
    <mergeCell ref="E803:E809"/>
    <mergeCell ref="F803:F809"/>
    <mergeCell ref="G803:G809"/>
    <mergeCell ref="H803:H809"/>
    <mergeCell ref="I803:I809"/>
    <mergeCell ref="J803:J809"/>
    <mergeCell ref="K803:K809"/>
    <mergeCell ref="H789:H795"/>
    <mergeCell ref="I789:I795"/>
    <mergeCell ref="J789:J795"/>
    <mergeCell ref="K789:K795"/>
    <mergeCell ref="V789:V795"/>
    <mergeCell ref="W789:W795"/>
    <mergeCell ref="V803:V809"/>
    <mergeCell ref="W803:W809"/>
    <mergeCell ref="X803:X809"/>
    <mergeCell ref="V815:V821"/>
    <mergeCell ref="W815:W821"/>
    <mergeCell ref="X815:X821"/>
    <mergeCell ref="C827:C833"/>
    <mergeCell ref="D827:D833"/>
    <mergeCell ref="E827:E833"/>
    <mergeCell ref="F827:F833"/>
    <mergeCell ref="G827:G833"/>
    <mergeCell ref="X827:X833"/>
    <mergeCell ref="H827:H833"/>
    <mergeCell ref="I827:I833"/>
    <mergeCell ref="J827:J833"/>
    <mergeCell ref="K827:K833"/>
    <mergeCell ref="V827:V833"/>
    <mergeCell ref="W827:W833"/>
    <mergeCell ref="C815:C821"/>
    <mergeCell ref="D815:D821"/>
    <mergeCell ref="E815:E821"/>
    <mergeCell ref="F815:F821"/>
    <mergeCell ref="G815:G821"/>
    <mergeCell ref="H815:H821"/>
    <mergeCell ref="I815:I821"/>
    <mergeCell ref="J815:J821"/>
    <mergeCell ref="K815:K821"/>
    <mergeCell ref="V839:V845"/>
    <mergeCell ref="W839:W845"/>
    <mergeCell ref="X839:X845"/>
    <mergeCell ref="C851:C857"/>
    <mergeCell ref="D851:D857"/>
    <mergeCell ref="E851:E857"/>
    <mergeCell ref="F851:F857"/>
    <mergeCell ref="G851:G857"/>
    <mergeCell ref="H851:H857"/>
    <mergeCell ref="I851:I857"/>
    <mergeCell ref="J851:J857"/>
    <mergeCell ref="K851:K857"/>
    <mergeCell ref="V851:V857"/>
    <mergeCell ref="W851:W857"/>
    <mergeCell ref="X851:X857"/>
    <mergeCell ref="C839:C845"/>
    <mergeCell ref="D839:D845"/>
    <mergeCell ref="E839:E845"/>
    <mergeCell ref="F839:F845"/>
    <mergeCell ref="G839:G845"/>
    <mergeCell ref="H839:H845"/>
    <mergeCell ref="I839:I845"/>
    <mergeCell ref="J839:J845"/>
    <mergeCell ref="K839:K845"/>
    <mergeCell ref="C863:C869"/>
    <mergeCell ref="D863:D869"/>
    <mergeCell ref="E863:E869"/>
    <mergeCell ref="F863:F869"/>
    <mergeCell ref="G863:G869"/>
    <mergeCell ref="X863:X869"/>
    <mergeCell ref="C875:C881"/>
    <mergeCell ref="D875:D881"/>
    <mergeCell ref="E875:E881"/>
    <mergeCell ref="F875:F881"/>
    <mergeCell ref="G875:G881"/>
    <mergeCell ref="H875:H881"/>
    <mergeCell ref="I875:I881"/>
    <mergeCell ref="J875:J881"/>
    <mergeCell ref="K875:K881"/>
    <mergeCell ref="H863:H869"/>
    <mergeCell ref="I863:I869"/>
    <mergeCell ref="J863:J869"/>
    <mergeCell ref="K863:K869"/>
    <mergeCell ref="V863:V869"/>
    <mergeCell ref="W863:W869"/>
    <mergeCell ref="V875:V881"/>
    <mergeCell ref="W875:W881"/>
    <mergeCell ref="X875:X881"/>
    <mergeCell ref="V887:V893"/>
    <mergeCell ref="W887:W893"/>
    <mergeCell ref="X887:X893"/>
    <mergeCell ref="C899:C905"/>
    <mergeCell ref="D899:D905"/>
    <mergeCell ref="E899:E905"/>
    <mergeCell ref="F899:F905"/>
    <mergeCell ref="G899:G905"/>
    <mergeCell ref="X899:X905"/>
    <mergeCell ref="H899:H905"/>
    <mergeCell ref="I899:I905"/>
    <mergeCell ref="J899:J905"/>
    <mergeCell ref="K899:K905"/>
    <mergeCell ref="V899:V905"/>
    <mergeCell ref="W899:W905"/>
    <mergeCell ref="C887:C893"/>
    <mergeCell ref="D887:D893"/>
    <mergeCell ref="E887:E893"/>
    <mergeCell ref="F887:F893"/>
    <mergeCell ref="G887:G893"/>
    <mergeCell ref="H887:H893"/>
    <mergeCell ref="I887:I893"/>
    <mergeCell ref="J887:J893"/>
    <mergeCell ref="K887:K893"/>
    <mergeCell ref="V911:V917"/>
    <mergeCell ref="W911:W917"/>
    <mergeCell ref="X911:X917"/>
    <mergeCell ref="C923:C929"/>
    <mergeCell ref="D923:D929"/>
    <mergeCell ref="E923:E929"/>
    <mergeCell ref="F923:F929"/>
    <mergeCell ref="G923:G929"/>
    <mergeCell ref="H923:H929"/>
    <mergeCell ref="I923:I929"/>
    <mergeCell ref="J923:J929"/>
    <mergeCell ref="K923:K929"/>
    <mergeCell ref="V923:V929"/>
    <mergeCell ref="W923:W929"/>
    <mergeCell ref="X923:X929"/>
    <mergeCell ref="C911:C917"/>
    <mergeCell ref="D911:D917"/>
    <mergeCell ref="E911:E917"/>
    <mergeCell ref="F911:F917"/>
    <mergeCell ref="G911:G917"/>
    <mergeCell ref="H911:H917"/>
    <mergeCell ref="I911:I917"/>
    <mergeCell ref="J911:J917"/>
    <mergeCell ref="K911:K917"/>
    <mergeCell ref="C935:C941"/>
    <mergeCell ref="D935:D941"/>
    <mergeCell ref="E935:E941"/>
    <mergeCell ref="F935:F941"/>
    <mergeCell ref="G935:G941"/>
    <mergeCell ref="X935:X941"/>
    <mergeCell ref="C947:C953"/>
    <mergeCell ref="D947:D953"/>
    <mergeCell ref="E947:E953"/>
    <mergeCell ref="F947:F953"/>
    <mergeCell ref="G947:G953"/>
    <mergeCell ref="H947:H953"/>
    <mergeCell ref="I947:I953"/>
    <mergeCell ref="J947:J953"/>
    <mergeCell ref="K947:K953"/>
    <mergeCell ref="H935:H941"/>
    <mergeCell ref="I935:I941"/>
    <mergeCell ref="J935:J941"/>
    <mergeCell ref="K935:K941"/>
    <mergeCell ref="V935:V941"/>
    <mergeCell ref="W935:W941"/>
    <mergeCell ref="V947:V953"/>
    <mergeCell ref="W947:W953"/>
    <mergeCell ref="X947:X953"/>
    <mergeCell ref="V961:V967"/>
    <mergeCell ref="W961:W967"/>
    <mergeCell ref="X961:X967"/>
    <mergeCell ref="C973:C979"/>
    <mergeCell ref="D973:D979"/>
    <mergeCell ref="E973:E979"/>
    <mergeCell ref="F973:F979"/>
    <mergeCell ref="G973:G979"/>
    <mergeCell ref="X973:X979"/>
    <mergeCell ref="H973:H979"/>
    <mergeCell ref="I973:I979"/>
    <mergeCell ref="J973:J979"/>
    <mergeCell ref="K973:K979"/>
    <mergeCell ref="V973:V979"/>
    <mergeCell ref="W973:W979"/>
    <mergeCell ref="C961:C967"/>
    <mergeCell ref="D961:D967"/>
    <mergeCell ref="E961:E967"/>
    <mergeCell ref="F961:F967"/>
    <mergeCell ref="G961:G967"/>
    <mergeCell ref="H961:H967"/>
    <mergeCell ref="I961:I967"/>
    <mergeCell ref="J961:J967"/>
    <mergeCell ref="K961:K967"/>
    <mergeCell ref="V985:V991"/>
    <mergeCell ref="W985:W991"/>
    <mergeCell ref="X985:X991"/>
    <mergeCell ref="C1005:C1011"/>
    <mergeCell ref="D1005:D1011"/>
    <mergeCell ref="E1005:E1011"/>
    <mergeCell ref="F1005:F1011"/>
    <mergeCell ref="G1005:G1011"/>
    <mergeCell ref="H1005:H1011"/>
    <mergeCell ref="I1005:I1011"/>
    <mergeCell ref="J1005:J1011"/>
    <mergeCell ref="K1005:K1011"/>
    <mergeCell ref="V1005:V1011"/>
    <mergeCell ref="W1005:W1011"/>
    <mergeCell ref="X1005:X1011"/>
    <mergeCell ref="C985:C991"/>
    <mergeCell ref="D985:D991"/>
    <mergeCell ref="E985:E991"/>
    <mergeCell ref="F985:F991"/>
    <mergeCell ref="G985:G991"/>
    <mergeCell ref="H985:H991"/>
    <mergeCell ref="I985:I991"/>
    <mergeCell ref="J985:J991"/>
    <mergeCell ref="K985:K991"/>
    <mergeCell ref="C1017:C1023"/>
    <mergeCell ref="D1017:D1023"/>
    <mergeCell ref="E1017:E1023"/>
    <mergeCell ref="F1017:F1023"/>
    <mergeCell ref="G1017:G1023"/>
    <mergeCell ref="V1029:V1035"/>
    <mergeCell ref="W1029:W1035"/>
    <mergeCell ref="X1029:X1035"/>
    <mergeCell ref="X1017:X1023"/>
    <mergeCell ref="C1029:C1035"/>
    <mergeCell ref="D1029:D1035"/>
    <mergeCell ref="E1029:E1035"/>
    <mergeCell ref="F1029:F1035"/>
    <mergeCell ref="G1029:G1035"/>
    <mergeCell ref="H1029:H1035"/>
    <mergeCell ref="I1029:I1035"/>
    <mergeCell ref="J1029:J1035"/>
    <mergeCell ref="K1029:K1035"/>
    <mergeCell ref="H1017:H1023"/>
    <mergeCell ref="I1017:I1023"/>
    <mergeCell ref="J1017:J1023"/>
    <mergeCell ref="K1017:K1023"/>
    <mergeCell ref="V1017:V1023"/>
    <mergeCell ref="W1017:W1023"/>
  </mergeCells>
  <dataValidations count="1">
    <dataValidation type="list" allowBlank="1" showInputMessage="1" showErrorMessage="1" sqref="D2" xr:uid="{5F678F45-4685-4A4B-8813-EC1F7405B172}">
      <formula1>_xlfn.ANCHORARRAY($AY$4)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AMER Price Book</vt:lpstr>
      <vt:lpstr>Product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Gallash</dc:creator>
  <cp:lastModifiedBy>Bouknight, Lillanea</cp:lastModifiedBy>
  <dcterms:created xsi:type="dcterms:W3CDTF">2024-09-16T11:32:41Z</dcterms:created>
  <dcterms:modified xsi:type="dcterms:W3CDTF">2024-10-03T19:37:19Z</dcterms:modified>
</cp:coreProperties>
</file>