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S:\SFAMMO\State Term Contract\IT\Tenable\5400027280, STC for Tenable Products and Services\3 Contract Docs\2 Contract Modifications\2025\"/>
    </mc:Choice>
  </mc:AlternateContent>
  <xr:revisionPtr revIDLastSave="0" documentId="8_{3825EA44-BC1D-4738-AF22-BB543633B087}" xr6:coauthVersionLast="47" xr6:coauthVersionMax="47" xr10:uidLastSave="{00000000-0000-0000-0000-000000000000}"/>
  <bookViews>
    <workbookView xWindow="-120" yWindow="-120" windowWidth="29040" windowHeight="15720" activeTab="1" xr2:uid="{5C799E2F-52CE-4445-B8DC-32D3EAD41900}"/>
  </bookViews>
  <sheets>
    <sheet name="AMER Price Book" sheetId="1" r:id="rId1"/>
    <sheet name="Tenable One" sheetId="2" r:id="rId2"/>
    <sheet name="Tenable.SC " sheetId="4" r:id="rId3"/>
    <sheet name="Tenable OT" sheetId="5" r:id="rId4"/>
    <sheet name="Nessus" sheetId="6" r:id="rId5"/>
    <sheet name="Tenable Support Services" sheetId="7" r:id="rId6"/>
    <sheet name="Tenable Professional Services" sheetId="8" r:id="rId7"/>
    <sheet name="Tenabe Training Courses" sheetId="9"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 i="9" l="1"/>
  <c r="AX2" i="9" s="1"/>
  <c r="G2" i="9" s="1"/>
  <c r="K2" i="9"/>
  <c r="B2" i="9"/>
  <c r="AR2" i="8"/>
  <c r="AX2" i="8" s="1"/>
  <c r="G2" i="8" s="1"/>
  <c r="K2" i="8"/>
  <c r="B2" i="8"/>
  <c r="AY4" i="7" a="1"/>
  <c r="AY4" i="7" s="1"/>
  <c r="AR2" i="7"/>
  <c r="AX2" i="7" s="1"/>
  <c r="G2" i="7" s="1"/>
  <c r="K2" i="7"/>
  <c r="B2" i="7"/>
  <c r="AY4" i="6" a="1"/>
  <c r="AY4" i="6" s="1"/>
  <c r="AR2" i="6"/>
  <c r="AX2" i="6" s="1"/>
  <c r="G2" i="6" s="1"/>
  <c r="K2" i="6"/>
  <c r="B2" i="6"/>
  <c r="AY4" i="5" a="1"/>
  <c r="AY4" i="5" s="1"/>
  <c r="AR2" i="5"/>
  <c r="AX2" i="5" s="1"/>
  <c r="G2" i="5" s="1"/>
  <c r="K2" i="5"/>
  <c r="B2" i="5"/>
  <c r="AY4" i="4" a="1"/>
  <c r="AY4" i="4" s="1"/>
  <c r="AR2" i="4"/>
  <c r="AX2" i="4" s="1"/>
  <c r="G2" i="4" s="1"/>
  <c r="K2" i="4"/>
  <c r="B2" i="4"/>
  <c r="AY4" i="2" a="1"/>
  <c r="AY4" i="2" s="1"/>
  <c r="AR2" i="2"/>
  <c r="AX2" i="2" s="1"/>
  <c r="G2" i="2" s="1"/>
  <c r="K2" i="2"/>
  <c r="B2" i="2"/>
  <c r="A27" i="1"/>
  <c r="A15" i="1"/>
  <c r="A13" i="1"/>
  <c r="A12" i="1"/>
  <c r="A11" i="1"/>
  <c r="A10" i="1"/>
  <c r="A5" i="1"/>
  <c r="AY4" i="9" a="1"/>
  <c r="AY4" i="9" s="1"/>
  <c r="AY4" i="8" a="1"/>
  <c r="AY4"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<sst xmlns="http://schemas.openxmlformats.org/spreadsheetml/2006/main" count="9726" uniqueCount="1218">
  <si>
    <t>Tenable Price Book for AMER</t>
  </si>
  <si>
    <t xml:space="preserve">For Tenable One licensing, customers purchase Assets that are then allocated to the individual component products as required. </t>
  </si>
  <si>
    <t>Each component product consumes Assets at a specific rate. Read about it in detail here:</t>
  </si>
  <si>
    <t>https://docs.tenable.com/quick-reference/licensing-guide/Content/tenable-one-licensing.htm#TenableOneProducts</t>
  </si>
  <si>
    <t>Using this Price Book</t>
  </si>
  <si>
    <t xml:space="preserve">         Finding Products</t>
  </si>
  <si>
    <t>All products are on a single sheet.</t>
  </si>
  <si>
    <t>Navigate quickly to the products you need using the Product Group menu.</t>
  </si>
  <si>
    <t xml:space="preserve">         Loading Products</t>
  </si>
  <si>
    <t>      The two step process allows us to distribute a macro/script free workbook.</t>
  </si>
  <si>
    <t>For those needing to load data into their systems a “Load” sheet has been provided to help out.</t>
  </si>
  <si>
    <t>Tenable’s systems do not use unique SKUs for every pricing level or class so it is unlikely you can simply load this data exactly as is. Prices are distinguished by a combination of SKU, Price Book, and Variant. For products based on the progressive model, each level is distinguished by Tier.</t>
  </si>
  <si>
    <t>a)</t>
  </si>
  <si>
    <t>For tiered pricing, the load sheet can be used in two ways—depending on your requirements. Every Tier is presented as a separate line with that tier’s pricing details. Alternatively, the first tier also has extra columns giving the details of the other tiers for that product.</t>
  </si>
  <si>
    <t>b)</t>
  </si>
  <si>
    <t>The final column, labelled “Single Line Tiers Only?” allows you to filter out the other tier lines—leaving just Tier one and non-Tiered products.</t>
  </si>
  <si>
    <t>The first column, labelled “Change” compares this price book to the previous one. For each line it can have one of these values:</t>
  </si>
  <si>
    <t>New</t>
  </si>
  <si>
    <t>This is the first time this product has been included in the price book.</t>
  </si>
  <si>
    <t>Modified</t>
  </si>
  <si>
    <t>This product has changed. Extra information stating what kind of change is provided in brackets.
e.g. Modified (Price;Name;Order Cat;Other Details)</t>
  </si>
  <si>
    <t>No Change</t>
  </si>
  <si>
    <t>Same as previous price book.</t>
  </si>
  <si>
    <t>Removed</t>
  </si>
  <si>
    <r>
      <t xml:space="preserve">We no longer sell this product. </t>
    </r>
    <r>
      <rPr>
        <sz val="14"/>
        <color rgb="FFFF0000"/>
        <rFont val="Arial"/>
        <family val="2"/>
      </rPr>
      <t>Do not load.</t>
    </r>
    <r>
      <rPr>
        <sz val="14"/>
        <color theme="1"/>
        <rFont val="Arial"/>
        <family val="2"/>
      </rPr>
      <t xml:space="preserve"> It is included to help identify what SKUs to disable/remove from your systems.</t>
    </r>
  </si>
  <si>
    <t>MSSP Pricing</t>
  </si>
  <si>
    <t xml:space="preserve">Row: </t>
  </si>
  <si>
    <t>Groups</t>
  </si>
  <si>
    <t>Product Code</t>
  </si>
  <si>
    <t>Product Name</t>
  </si>
  <si>
    <t>Product Family</t>
  </si>
  <si>
    <t>Price Book</t>
  </si>
  <si>
    <t>Variant</t>
  </si>
  <si>
    <t>License Type</t>
  </si>
  <si>
    <t>Category</t>
  </si>
  <si>
    <t>Unit of Measure</t>
  </si>
  <si>
    <t>Order Category</t>
  </si>
  <si>
    <t>Term (Years)</t>
  </si>
  <si>
    <t>Price Scheme</t>
  </si>
  <si>
    <t>Tier</t>
  </si>
  <si>
    <t>Lower Bound</t>
  </si>
  <si>
    <t>Upper Bound</t>
  </si>
  <si>
    <t>Pricing Rule</t>
  </si>
  <si>
    <t>Tier Base Price</t>
  </si>
  <si>
    <t>Unit Price</t>
  </si>
  <si>
    <t>Product Description</t>
  </si>
  <si>
    <t>Note</t>
  </si>
  <si>
    <t>Statement of Work Required?</t>
  </si>
  <si>
    <t>Travel and Expenses Required?</t>
  </si>
  <si>
    <t>End of Sale Date</t>
  </si>
  <si>
    <t>Country of Origin</t>
  </si>
  <si>
    <t>SIN</t>
  </si>
  <si>
    <t>UNSPSC</t>
  </si>
  <si>
    <t>Tenable Attack Surface Management</t>
  </si>
  <si>
    <t>Tenable Attack Surface Management - Fortnightly Frequency</t>
  </si>
  <si>
    <t>Tenable Attack Surface Management includes the continuous discovery, inventorying, and monitoring of an organization's</t>
  </si>
  <si>
    <t>internet or internal network infrastructure once every two weeks. Annual Subscription based on Observable Objects.</t>
  </si>
  <si>
    <t>TASM-BW</t>
  </si>
  <si>
    <t>AMER</t>
  </si>
  <si>
    <t>Standard</t>
  </si>
  <si>
    <t>Subscription</t>
  </si>
  <si>
    <t>Products</t>
  </si>
  <si>
    <t>Observable Objects</t>
  </si>
  <si>
    <t>New; Upgrade; Downgrade; Renewal</t>
  </si>
  <si>
    <t>Tiered</t>
  </si>
  <si>
    <t>Tier 1</t>
  </si>
  <si>
    <t>Qty x $19.80</t>
  </si>
  <si>
    <t>Tenable Attack Surface Management includes the continuous discovery, inventorying, and monitoring of an organization's internet or internal network infrastructure once every two weeks. Annual Subscription based on Observable Objects.</t>
  </si>
  <si>
    <t>Tier 2</t>
  </si>
  <si>
    <t>$19,800 + [(Qty-1,000) x $9.60]</t>
  </si>
  <si>
    <t>Tier 3</t>
  </si>
  <si>
    <t>$58,200 + [(Qty-5,000) x $5.64]</t>
  </si>
  <si>
    <t>Tier 4</t>
  </si>
  <si>
    <t>$86,400 + [(Qty-10,000) x $3.10]</t>
  </si>
  <si>
    <t>Tier 5</t>
  </si>
  <si>
    <t>$117,400 + [(Qty-20,000) x $2.14]</t>
  </si>
  <si>
    <t>Tier 6</t>
  </si>
  <si>
    <t>$181,600 + [(Qty-50,000) x $1.85]</t>
  </si>
  <si>
    <t>Tier 7</t>
  </si>
  <si>
    <t>$274,100 + [(Qty-100,000) x $1.69]</t>
  </si>
  <si>
    <t>Tenable Attack Surface Management - Daily Frequency</t>
  </si>
  <si>
    <t>Tenable Attack Surface Management includes the discovery, inventorying, and monitoring of an organization’s internet</t>
  </si>
  <si>
    <t>or internal network infrastructure and refreshes on a daily basis. Annual Subscription based on Observable Objects.</t>
  </si>
  <si>
    <t>TASM-DR</t>
  </si>
  <si>
    <t>Qty x $28.25</t>
  </si>
  <si>
    <t>Tenable Attack Surface Management includes the discovery, inventorying, and monitoring of an organization's internet or internal network infrastructure and refreshes on a daily basis. Annual Subscription based on Observable Objects.</t>
  </si>
  <si>
    <t>$28,250 + [(Qty-1,000) x $13.71]</t>
  </si>
  <si>
    <t>$83,090 + [(Qty-5,000) x $8.06]</t>
  </si>
  <si>
    <t>$123,390 + [(Qty-10,000) x $4.44]</t>
  </si>
  <si>
    <t>$167,790 + [(Qty-20,000) x $3.02]</t>
  </si>
  <si>
    <t>$258,390 + [(Qty-50,000) x $2.62]</t>
  </si>
  <si>
    <t>$389,390 + [(Qty-100,000) x $2.42]</t>
  </si>
  <si>
    <t>Tenable One</t>
  </si>
  <si>
    <t>Tenable One Tenable Vulnerability Management, Tenable Security Center Plus, Tenable Security Center Director, Tenable Identity Exposure, Tenable Cloud Security Standard and Enterprise, Tenable CIEM, Tenable Web App Scanning,</t>
  </si>
  <si>
    <t>OT Security, Attack Surface Management, Lumin Exposure View and Attack Path Analysis. Number of Tenable Web App Scanning has limits based on the actual asset count purchased. Annual Subscription based on number of Assets.</t>
  </si>
  <si>
    <t>TONE</t>
  </si>
  <si>
    <t>Assets</t>
  </si>
  <si>
    <t>Qty x $55.00</t>
  </si>
  <si>
    <t>Tenable One Tenable Vulnerability Management, Tenable Security Center Plus, Tenable Security Center Director, Tenable Identity Exposure, Tenable Cloud Security Standard and Enterprise, Tenable CIEM, Tenable Web App Scanning, OT Security, Attack Surface Management, Lumin Exposure View and Attack Path Analysis. Number of Tenable Web App Scanning has limits based on the actual asset count purchased. Annual Subscription based on number of Assets.</t>
  </si>
  <si>
    <t>$55,000 + [(Qty-1,000) x $27.20]</t>
  </si>
  <si>
    <t>$163,800 + [(Qty-5,000) x $16.00]</t>
  </si>
  <si>
    <t>$243,800 + [(Qty-10,000) x $8.80]</t>
  </si>
  <si>
    <t>$331,800 + [(Qty-20,000) x $6.00]</t>
  </si>
  <si>
    <t>$511,800 + [(Qty-50,000) x $5.20]</t>
  </si>
  <si>
    <t>$771,800 + [(Qty-100,000) x $4.80]</t>
  </si>
  <si>
    <t>Tenable One GovCloud</t>
  </si>
  <si>
    <t>Tenable One GovCloud is FedRAMP Moderate certified and includes Tenable Vulnerability Management, Tenable Security Center Plus, Tenable Security Center Director, Tenable Web App Scanning,</t>
  </si>
  <si>
    <t>OT Security and Lumin Exposure View. Number of Tenable Web App Scanning has limits based on the actual asset count purchased. Annual Subscription based on number of Assets.</t>
  </si>
  <si>
    <t>TONE-FRM</t>
  </si>
  <si>
    <t>Qty x $77.00</t>
  </si>
  <si>
    <t>Tenable One GovCloud is FedRAMP Moderate certified and includes Tenable Vulnerability Management, Tenable Security Center Plus, Tenable Security Center Director, Tenable Web App Scanning, OT Security and Lumin Exposure View. Number of Tenable Web App Scanning has limits based on the actual asset count purchased. Annual Subscription based on number of Assets.</t>
  </si>
  <si>
    <t>$77,000 + [(Qty-1,000) x $38.08]</t>
  </si>
  <si>
    <t>$229,320 + [(Qty-5,000) x $22.40]</t>
  </si>
  <si>
    <t>$341,320 + [(Qty-10,000) x $12.32]</t>
  </si>
  <si>
    <t>$464,520 + [(Qty-20,000) x $8.40]</t>
  </si>
  <si>
    <t>$716,520 + [(Qty-50,000) x $7.28]</t>
  </si>
  <si>
    <t>$1,080,520 + [(Qty-100,000) x $6.72]</t>
  </si>
  <si>
    <t>Tenable One Standard</t>
  </si>
  <si>
    <t>Tenable One Standard includes Tenable Vulnerability Management, Tenable Security Center Plus, Tenable Security Center Director, Tenable Lumin, Tenable Identity Exposure, Tenable Cloud Security,</t>
  </si>
  <si>
    <t>Tenable Web App Scanning, and OT Security. Number of Tenable Web App Scanning has limits based on the actual asset count purchased. Annual Subscription based on number of Assets.</t>
  </si>
  <si>
    <t>TIO-EP</t>
  </si>
  <si>
    <t>Tenable One Standard includes Tenable Vulnerability Management, Tenable Security Center Plus, Tenable Security Center Director, Tenable Lumin, Tenable Identity Exposure, Tenable Cloud Security, Tenable Web App Scanning, and OT Security. Number of Tenable Web App Scanning has limits based on the actual asset count purchased. Annual Subscription based on number of Assets.</t>
  </si>
  <si>
    <t>Tenable One Enterprise</t>
  </si>
  <si>
    <t>Tenable One Enterprise includes Tenable Vulnerability Management, Tenable Security Center Plus, Tenable Security Center Director, Tenable Lumin, Tenable Identity Exposure, Tenable Cloud Security Enterprise, Tenable Web</t>
  </si>
  <si>
    <t>App Scanning, OT Security, Tenable Attack Path Analysis, and Attack Path Analysis. Number of Tenable Web App Scanning has limits based on the actual asset count purchased. Annual Subscription based on number of Assets.</t>
  </si>
  <si>
    <t>TONE-ENT</t>
  </si>
  <si>
    <t>Qty x $71.50</t>
  </si>
  <si>
    <t>Tenable One Enterprise includes Tenable Vulnerability Management, Tenable Security Center Plus, Tenable Security Center Director, Tenable Lumin, Tenable Identity Exposure, Tenable Cloud Security Enterprise, Tenable Web App Scanning, OT Security, Tenable Attack Path Analysis, and Attack Path Analysis. Number of Tenable Web App Scanning has limits based on the actual asset count purchased. Annual Subscription based on number of Assets.</t>
  </si>
  <si>
    <t>$71,500 + [(Qty-1,000) x $35.36]</t>
  </si>
  <si>
    <t>$212,940 + [(Qty-5,000) x $20.80]</t>
  </si>
  <si>
    <t>$316,940 + [(Qty-10,000) x $11.44]</t>
  </si>
  <si>
    <t>$431,340 + [(Qty-20,000) x $7.78]</t>
  </si>
  <si>
    <t>$664,740 + [(Qty-50,000) x $6.76]</t>
  </si>
  <si>
    <t>$1,002,740 + [(Qty-100,000) x $6.24]</t>
  </si>
  <si>
    <t>Companion Licenses for Tenable One</t>
  </si>
  <si>
    <t>Tenable Security Center, Tenable Security Center Plus, Web Application Scanning, and Tenable</t>
  </si>
  <si>
    <t>OT companion licenses and consoles for Tenable One customers. Annual Subscription.</t>
  </si>
  <si>
    <t>TONE-TSC-PLUS</t>
  </si>
  <si>
    <t>Tenable One Security Center Plus Companion License</t>
  </si>
  <si>
    <t>Tenable Security Center Plus</t>
  </si>
  <si>
    <t>IP Bands</t>
  </si>
  <si>
    <t>Flat</t>
  </si>
  <si>
    <t>Tenable One Security Center Plus Companion License and includes Tenable Security Center Director.</t>
  </si>
  <si>
    <t>TONE-TSC-PLUS-AC</t>
  </si>
  <si>
    <t>Additional Tenable One Security Center Plus Console</t>
  </si>
  <si>
    <t>Console</t>
  </si>
  <si>
    <t>New; Renewal</t>
  </si>
  <si>
    <t>Additional Tenable One Security Center Plus Console.</t>
  </si>
  <si>
    <t>TONE-WAS</t>
  </si>
  <si>
    <t>Tenable One Web App Scanning Companion License</t>
  </si>
  <si>
    <t>Tenable One Web App Scanning Companion License for both Tenable One Standard and Tenable One Enterprise.</t>
  </si>
  <si>
    <t>TONE-OT</t>
  </si>
  <si>
    <t>Tenable One OT Security Companion License</t>
  </si>
  <si>
    <t>Tenable One OT Security Companion License for both Tenable One Standard and Tenable One Enterprise.</t>
  </si>
  <si>
    <t>Tenable One Identity Exposure On Prem</t>
  </si>
  <si>
    <t>Tenable One Identity Exposure On Prem.</t>
  </si>
  <si>
    <t>TONE-IE-OP</t>
  </si>
  <si>
    <t>Tenable Identity Exposure</t>
  </si>
  <si>
    <t>Qty x $27.50</t>
  </si>
  <si>
    <t>$27,500 + [(Qty-1,000) x $13.60]</t>
  </si>
  <si>
    <t>$81,900 + [(Qty-5,000) x $8.00]</t>
  </si>
  <si>
    <t>$121,900 + [(Qty-10,000) x $4.40]</t>
  </si>
  <si>
    <t>$165,900 + [(Qty-20,000) x $3.00]</t>
  </si>
  <si>
    <t>$385,900 + [(Qty-100,000) x $2.40]</t>
  </si>
  <si>
    <t>Tenable AI Security</t>
  </si>
  <si>
    <t>Tenable AI Security Customer Preview</t>
  </si>
  <si>
    <t>Tenable AI Security includes analyzing sensitive documents, generating critical code, identifying what AI assets exist and how they’re configured, finds and remediates the most critical</t>
  </si>
  <si>
    <t>AI risk-misconfigurations and ensures AI aligns with internal policies, compliance, and regulatory standards. Subscription is for a private customer preview and is 120 days.</t>
  </si>
  <si>
    <t>TAI-SEC-POC</t>
  </si>
  <si>
    <t>Tenable AI Security Private Customer Preview</t>
  </si>
  <si>
    <t>Employees</t>
  </si>
  <si>
    <t>New;Renewal</t>
  </si>
  <si>
    <t>Tenable AI Security includes analyzing sensitive documents, generating critical code, identifying what AI assets exist and how they’re configured, finds and remediates the most critical AI risk-misconfigurations and ensures AI aligns with internal policies, compliance, and regulatory standards. Subscription is for a private customer preview and is 120 days.</t>
  </si>
  <si>
    <t>$75,413 + [(Qty-5,000) x $0.00]</t>
  </si>
  <si>
    <t>$150,826 + [(Qty-20,000) x $0.00]</t>
  </si>
  <si>
    <t>Tenable Vulnerability Management</t>
  </si>
  <si>
    <t>Tenable Vulnerability Management application licensed per asset. Includes vulnerability scanning, configuration assessment, malware detection, unlimited Nessus scanners, unlimited</t>
  </si>
  <si>
    <t>NNM sensors, unlimited Nessus Agents, API access, and supported 3rd party integration capabilities. Includes PCI ASV Basic license to perform PCI ASV scans on 1 asset.</t>
  </si>
  <si>
    <t>TIOVM</t>
  </si>
  <si>
    <t>Qty x $35.00</t>
  </si>
  <si>
    <t>Tenable Vulnerability Management application licensed per asset. Includes vulnerability scanning, configuration assessment, malware detection, unlimited Nessus scanners, unlimited NNM sensors, unlimited Nessus Agents, API access, and supported 3rd party integration capabilities. Includes PCI ASV Basic license to perform PCI ASV scans on 1 asset.</t>
  </si>
  <si>
    <t>$35,000 + [(Qty-1,000) x $17.00]</t>
  </si>
  <si>
    <t>$103,000 + [(Qty-5,000) x $10.00]</t>
  </si>
  <si>
    <t>$153,000 + [(Qty-10,000) x $5.50]</t>
  </si>
  <si>
    <t>$208,000 + [(Qty-20,000) x $3.75]</t>
  </si>
  <si>
    <t>$320,500 + [(Qty-50,000) x $3.25]</t>
  </si>
  <si>
    <t>$483,000 + [(Qty-100,000) x $3.00]</t>
  </si>
  <si>
    <t>Tenable Vulnerability Management (Disti Portal SKUs)</t>
  </si>
  <si>
    <t>TIOVM-HV</t>
  </si>
  <si>
    <t>HV</t>
  </si>
  <si>
    <t>Disti Portal only.</t>
  </si>
  <si>
    <t>TIOVM-HV-2</t>
  </si>
  <si>
    <t>Tenable Vulnerability Management - 2 Year Subscription</t>
  </si>
  <si>
    <t>Qty x $68.25</t>
  </si>
  <si>
    <t>Tenable Vulnerability Management application licensed per asset. Includes vulnerability scanning, configuration assessment, malware detection, unlimited Nessus scanners, unlimited NNM sensors, unlimited Nessus Agents, API access, and supported 3rd party integration capabilities. Includes PCI ASV Basic license to perform PCI ASV scans on 1 asset. - 2 Year Subscription.</t>
  </si>
  <si>
    <t>TIOVM-HV-3</t>
  </si>
  <si>
    <t>Tenable Vulnerability Management - 3 Year Subscription</t>
  </si>
  <si>
    <t>Qty x $99.75</t>
  </si>
  <si>
    <t>Tenable Vulnerability Management application licensed per asset. Includes vulnerability scanning, configuration assessment, malware detection, unlimited Nessus scanners, unlimited NNM sensors, unlimited Nessus Agents, API access, and supported 3rd party integration capabilities. Includes PCI ASV Basic license to perform PCI ASV scans on 1 asset. - 3 Year Subscription.</t>
  </si>
  <si>
    <t>TIOVM-HV-R2</t>
  </si>
  <si>
    <t>Renewal</t>
  </si>
  <si>
    <t>TIOVM-HV-R3</t>
  </si>
  <si>
    <t>Tenable Vulnerability Management Containers</t>
  </si>
  <si>
    <t>Tenable Vulnerability Management Containers.</t>
  </si>
  <si>
    <t>TIOVM-STNDC</t>
  </si>
  <si>
    <t>Standard Tenable Vulnerability Management Container</t>
  </si>
  <si>
    <t>Standard Tenable Vulnerability Management Container.</t>
  </si>
  <si>
    <t>TIOVM-AC</t>
  </si>
  <si>
    <t>Additional Tenable Vulnerability Management Container</t>
  </si>
  <si>
    <t>Additional Tenable Vulnerability Management Container.</t>
  </si>
  <si>
    <t>Tenable PCI ASV</t>
  </si>
  <si>
    <t>Please reach out to a Tenable Sales Rep for pricing.</t>
  </si>
  <si>
    <t>Tenable PCI ASV advanced scanning, licensed per asset. Includes PCI ASV scans for all assets in the TIOVM subscription and multiple quarterly submissions for attestation.</t>
  </si>
  <si>
    <t>TIO-PCI-ASV</t>
  </si>
  <si>
    <t>See Note</t>
  </si>
  <si>
    <t xml:space="preserve">Tenable Web App Scanning </t>
  </si>
  <si>
    <t>Tenable Web App Scanning</t>
  </si>
  <si>
    <t>Tenable Web App Scanning application licensed per fully-qualified domain name (FQDN) - includes external scanning,</t>
  </si>
  <si>
    <t>OWASP Top 10 issues, HTML5 crawling, and full integration with Tenable Vulnerability Management platform.</t>
  </si>
  <si>
    <t>TIO-WAS</t>
  </si>
  <si>
    <t>Web Apps</t>
  </si>
  <si>
    <t>Qty x $1,050.00</t>
  </si>
  <si>
    <t>Tenable Web App Scanning application licensed per fully-qualified domain name (FQDN) - includes external scanning, OWASP Top 10 issues, HTML5 crawling, and full integration with Tenable Vulnerability Management platform.</t>
  </si>
  <si>
    <t>$10,500 + [(Qty-10) x $690.00]</t>
  </si>
  <si>
    <t>$38,100 + [(Qty-50) x $470.00]</t>
  </si>
  <si>
    <t>$61,600 + [(Qty-100) x $335.00]</t>
  </si>
  <si>
    <t>$95,100 + [(Qty-200) x $239.00]</t>
  </si>
  <si>
    <t>$166,800 + [(Qty-500) x $182.00]</t>
  </si>
  <si>
    <t>$257,800 + [(Qty-1,000) x $108.00]</t>
  </si>
  <si>
    <t>Tenable Web App Scanning Additional Cloud Scanner</t>
  </si>
  <si>
    <t>Additional scanners for Tenable Web App Scanning and Tenable One products. Price is per cloud scanner.</t>
  </si>
  <si>
    <t>TIO-WAS-ACS</t>
  </si>
  <si>
    <t>Web App Scanning Additional Cloud Scanner</t>
  </si>
  <si>
    <t>Tenable Lumin</t>
  </si>
  <si>
    <t xml:space="preserve">Asset quantity must match TIOVM container assets. </t>
  </si>
  <si>
    <t>Tenable Lumin Cyber Exposure Platform. Annual Subscription, licensed per asset.</t>
  </si>
  <si>
    <t>TLUM</t>
  </si>
  <si>
    <t>Qty x $17.50</t>
  </si>
  <si>
    <t>Tenable Lumin is an annual Subscription, licensed per asset.</t>
  </si>
  <si>
    <t>$17,500 + [(Qty-1,000) x $8.50]</t>
  </si>
  <si>
    <t>$51,500 + [(Qty-5,000) x $5.00]</t>
  </si>
  <si>
    <t>$76,500 + [(Qty-10,000) x $2.75]</t>
  </si>
  <si>
    <t>$104,000 + [(Qty-20,000) x $1.88]</t>
  </si>
  <si>
    <t>$160,400 + [(Qty-50,000) x $1.63]</t>
  </si>
  <si>
    <t>$241,900 + [(Qty-100,000) x $1.50]</t>
  </si>
  <si>
    <t>Tenable Lumin Connector</t>
  </si>
  <si>
    <t xml:space="preserve">Asset quantity must match the Security Center assets. </t>
  </si>
  <si>
    <t>TLUMC</t>
  </si>
  <si>
    <t>Qty x $21.00</t>
  </si>
  <si>
    <t>Tenable Lumin Connector is an annual Subscription, licensed per asset/IP.</t>
  </si>
  <si>
    <t>$21,000 + [(Qty-1,000) x $10.20]</t>
  </si>
  <si>
    <t>$61,800 + [(Qty-5,000) x $6.00]</t>
  </si>
  <si>
    <t>$91,800 + [(Qty-10,000) x $3.30]</t>
  </si>
  <si>
    <t>$124,800 + [(Qty-20,000) x $2.25]</t>
  </si>
  <si>
    <t>$192,300 + [(Qty-50,000) x $1.95]</t>
  </si>
  <si>
    <t>$289,800 + [(Qty-100,000) x $1.80]</t>
  </si>
  <si>
    <t>Tenable Cloud Security</t>
  </si>
  <si>
    <t>Tenable CIEM</t>
  </si>
  <si>
    <t>Tenable CIEM product can govern human and machine identities, detect access risks, enforce least-privilege access at scale, and detect anomalous access</t>
  </si>
  <si>
    <t>activities and support investigation and forensics. Annual Subscription based on the number of cloud resources. TJIT-BR is included in this product.</t>
  </si>
  <si>
    <t>TCIEM</t>
  </si>
  <si>
    <t>Cloud Resources</t>
  </si>
  <si>
    <t>Qty x $140.00</t>
  </si>
  <si>
    <t>Tenable CIEM product can govern human and machine identities, detect access risks, enforce least-privilege access at scale, and detect anomalous access activities and support investigation and forensics. Annual Subscription based on the number of cloud resources. TJIT-BR is included in this product.</t>
  </si>
  <si>
    <t>$140,000 + [(Qty-1,000) x $64.00]</t>
  </si>
  <si>
    <t>$396,000 + [(Qty-5,000) x $53.00]</t>
  </si>
  <si>
    <t>$661,000 + [(Qty-10,000) x $38.00]</t>
  </si>
  <si>
    <t>$1,041,000 + [(Qty-20,000) x $35.00]</t>
  </si>
  <si>
    <t>$2,091,000 + [(Qty-50,000) x $35.00]</t>
  </si>
  <si>
    <t>$3,841,000 + [(Qty-100,000) x $35.00]</t>
  </si>
  <si>
    <t>Tenable Cloud Security Standard</t>
  </si>
  <si>
    <t>Tenable Cloud Security Standard is a fully integrated cloud infrastructure security platform, combining Cloud Security Posture Management (CSPM), Cloud Security Workload Protection (CWP), Cloud Infrastructure Entitlement Management (CIEM)</t>
  </si>
  <si>
    <t>and Cloud Detection and Response (CDR), Infrastructure-as-Code (IaC) security and Kubernetes Security Posture Management (KSPM) solutions. Annual Subscription based on the number of cloud resources. TJIT-BR is included in this product.</t>
  </si>
  <si>
    <t>TCS-BAS</t>
  </si>
  <si>
    <t>Qty x $200.00</t>
  </si>
  <si>
    <t>Tenable Cloud Security Standard is a fully integrated cloud infrastructure security platform, combining Cloud Security Posture Management (CSPM), Cloud Security Workload Protection (CWP), Cloud Infrastructure Entitlement Management (CIEM) and Cloud Detection and Response (CDR), Infrastructure-as-Code (IaC) security and Kubernetes Security Posture Management (KSPM) solutions. Annual Subscription based on the number of cloud resources. TJIT-BR is included in this product.</t>
  </si>
  <si>
    <t>$200,000 + [(Qty-1,000) x $93.00]</t>
  </si>
  <si>
    <t>$572,000 + [(Qty-5,000) x $74.00]</t>
  </si>
  <si>
    <t>$942,000 + [(Qty-10,000) x $54.00]</t>
  </si>
  <si>
    <t>$1,482,000 + [(Qty-20,000) x $51.00]</t>
  </si>
  <si>
    <t>$3,012,000 + [(Qty-50,000) x $51.00]</t>
  </si>
  <si>
    <t>$5,562,000 + [(Qty-100,000) x $51.00]</t>
  </si>
  <si>
    <t>TCS-BAS-GCLD</t>
  </si>
  <si>
    <t>Tenable Cloud Security Standard (GovCloud)</t>
  </si>
  <si>
    <t>Qty x $280.00</t>
  </si>
  <si>
    <t>Tenable Cloud Security Standard (GovCloud) is for non-government customers who need the GovCloud functionality. It is a fully integrated cloud infrastructure security platform, combining Cloud Security Posture Management (CSPM), Cloud Security Workload Protection (CWP), Cloud Infrastructure Entitlement Management (CIEM) and Cloud Detection and Response (CDR), Infrastructure-as-Code (IaC) security and Kubernetes Security Posture Management (KSPM) solutions. Annual Subscription based on the number of cloud resources. TJIT-BR is included in this product.</t>
  </si>
  <si>
    <t>$280,000 + [(Qty-1,000) x $130.00]</t>
  </si>
  <si>
    <t>$800,000 + [(Qty-5,000) x $104.00]</t>
  </si>
  <si>
    <t>$1,320,000 + [(Qty-10,000) x $76.00]</t>
  </si>
  <si>
    <t>$2,080,000 + [(Qty-20,000) x $71.00]</t>
  </si>
  <si>
    <t>$4,210,000 + [(Qty-50,000) x $71.00]</t>
  </si>
  <si>
    <t>$7,760,000 + [(Qty-100,000) x $71.00]</t>
  </si>
  <si>
    <t>Tenable Cloud Security Enterprise</t>
  </si>
  <si>
    <t>Tenable Cloud Security Enterprise is a fully integrated cloud infrastructure security platform, combining Cloud Security Posture Management (CSPM), Cloud Security Workload Protection (CWP), Cloud Infrastructure Entitlement Management (CIEM), Data Security Posture</t>
  </si>
  <si>
    <t>Management (DSPM), Cloud Detection and Response (CDR), Infrastructure-as-Code (IaC) security and Kubernetes Security Posture Management (KSPM) solutions. Annual Subscription based on the number of cloud resources. TJIT-BR is included in this product.</t>
  </si>
  <si>
    <t>TCS-ENT</t>
  </si>
  <si>
    <t>Qty x $300.00</t>
  </si>
  <si>
    <t>Tenable Cloud Security Enterprise is a fully integrated cloud infrastructure security platform, combining Cloud Security Posture Management (CSPM), Cloud Security Workload Protection (CWP), Cloud Infrastructure Entitlement Management (CIEM), Data Security Posture Management (DSPM), Cloud Detection and Response (CDR), Infrastructure-as-Code (IaC) security and Kubernetes Security Posture Management (KSPM) solutions. Annual Subscription based on the number of cloud resources. TJIT-BR is included in this product.</t>
  </si>
  <si>
    <t>$300,000 + [(Qty-1,000) x $138.00]</t>
  </si>
  <si>
    <t>$852,000 + [(Qty-5,000) x $110.00]</t>
  </si>
  <si>
    <t>$1,402,000 + [(Qty-10,000) x $82.00]</t>
  </si>
  <si>
    <t>$2,222,000 + [(Qty-20,000) x $76.00]</t>
  </si>
  <si>
    <t>$4,502,000 + [(Qty-50,000) x $76.00]</t>
  </si>
  <si>
    <t>$8,302,000 + [(Qty-100,000) x $76.00]</t>
  </si>
  <si>
    <t>TCS-ENT-GCLD</t>
  </si>
  <si>
    <t>Tenable Cloud Security Enterprise (GovCloud)</t>
  </si>
  <si>
    <t>Qty x $420.00</t>
  </si>
  <si>
    <t>Tenable Cloud Security Enterprise (GovCloud) is for non-government customers who need the GovCloud functionality. It is a fully integrated cloud infrastructure security platform, combining Cloud Security Posture Management (CSPM), Cloud Security Workload Protection (CWP), Cloud Infrastructure Entitlement Management (CIEM), Data Security Posture Management (DSPM), Cloud Detection and Response (CDR), Infrastructure-as-Code (IaC) security and Kubernetes Security Posture Management (KSPM) solutions. Annual Subscription based on the number of cloud resources. TJIT-BR is included in this product.</t>
  </si>
  <si>
    <t>$420,000 + [(Qty-1,000) x $193.00]</t>
  </si>
  <si>
    <t>$1,192,000 + [(Qty-5,000) x $154.00]</t>
  </si>
  <si>
    <t>$1,962,000 + [(Qty-10,000) x $115.00]</t>
  </si>
  <si>
    <t>$3,112,000 + [(Qty-20,000) x $106.00]</t>
  </si>
  <si>
    <t>$6,292,000 + [(Qty-50,000) x $106.00]</t>
  </si>
  <si>
    <t>$11,592,000 + [(Qty-100,000) x $106.00]</t>
  </si>
  <si>
    <t>Tenable Just-in-Time (JIT)</t>
  </si>
  <si>
    <t>Tenable Just-in-Time (JIT) governs human access to cloud infrastructure environments, remediate risk of standing privileged</t>
  </si>
  <si>
    <t>access, and drive least-privilege at scale. Annual Subscription based on the number of cloud billable resources.</t>
  </si>
  <si>
    <t>TJIT-BR</t>
  </si>
  <si>
    <t>Tenable JIT</t>
  </si>
  <si>
    <t>New;Add-on;Renewal;Upsell</t>
  </si>
  <si>
    <t>Tenable Just-in-Time (JIT) governs human access to cloud infrastructure environments, remediate risk of standing privileged access, and drive least-privilege at scale. Annual Subscription based on the number of cloud billable resources.</t>
  </si>
  <si>
    <t>$300,000 + [(Qty-1,000) x $135.00]</t>
  </si>
  <si>
    <t>$840,000 + [(Qty-5,000) x $105.00]</t>
  </si>
  <si>
    <t>$1,365,000 + [(Qty-10,000) x $60.00]</t>
  </si>
  <si>
    <t>$1,965,000 + [(Qty-20,000) x $30.00]</t>
  </si>
  <si>
    <t>$2,865,000 + [(Qty-50,000) x $30.00]</t>
  </si>
  <si>
    <t>Tenable Cloud Security 30 Day Assessment Consulting License</t>
  </si>
  <si>
    <t>Needs prior approval from Tenable to sell.</t>
  </si>
  <si>
    <t>Tenable Cloud Security Standard 30 Day Assessment License allows for a one-time use per named end customer; may not</t>
  </si>
  <si>
    <t>re-scan the same customer twice; no license extensions granted for name end customers after initial assessment.</t>
  </si>
  <si>
    <t>TCS-BAS-ACL</t>
  </si>
  <si>
    <t>Tenable Cloud Security Standard 30 Day Assessment License</t>
  </si>
  <si>
    <t>n/a</t>
  </si>
  <si>
    <t>Tenable Cloud Security Standard 30 Day Assessment License allows for a one-time use per named end customer; may not re-scan the same customer twice; no license extensions granted for name end customers after initial assessment.</t>
  </si>
  <si>
    <t>Tenable Security Center</t>
  </si>
  <si>
    <t>Tenable Security Center - Scanner(s) included. - Annual Subscription.</t>
  </si>
  <si>
    <t>TSC</t>
  </si>
  <si>
    <t>Qty x $26.00</t>
  </si>
  <si>
    <t>$26,000 + [(Qty-1,000) x $13.00]</t>
  </si>
  <si>
    <t>$78,000 + [(Qty-5,000) x $7.00]</t>
  </si>
  <si>
    <t>$113,000 + [(Qty-10,000) x $4.00]</t>
  </si>
  <si>
    <t>$153,000 + [(Qty-20,000) x $3.25]</t>
  </si>
  <si>
    <t>$250,500 + [(Qty-50,000) x $2.75]</t>
  </si>
  <si>
    <t>$388,000 + [(Qty-100,000) x $2.50]</t>
  </si>
  <si>
    <t>Tenable Security Center Perpetual</t>
  </si>
  <si>
    <t>Tenable Security Center - Scanner(s) included. - Perpetual License.</t>
  </si>
  <si>
    <t>TSC-P</t>
  </si>
  <si>
    <t>Tenable Security Center (Perpetual)</t>
  </si>
  <si>
    <t>Perpetual</t>
  </si>
  <si>
    <t>Qty x $39.00</t>
  </si>
  <si>
    <t>$39,000 + [(Qty-1,000) x $19.50]</t>
  </si>
  <si>
    <t>$117,000 + [(Qty-5,000) x $10.50]</t>
  </si>
  <si>
    <t>$169,500 + [(Qty-10,000) x $6.00]</t>
  </si>
  <si>
    <t>$229,500 + [(Qty-20,000) x $4.88]</t>
  </si>
  <si>
    <t>$375,900 + [(Qty-50,000) x $4.13]</t>
  </si>
  <si>
    <t>$582,400 + [(Qty-100,000) x $3.75]</t>
  </si>
  <si>
    <t>Tenable Security Center Maintenance</t>
  </si>
  <si>
    <t>Tenable Security Center - Scanner(s) included. - Annual Maintenance.</t>
  </si>
  <si>
    <t>TSC-M</t>
  </si>
  <si>
    <t>Tenable Security Center (Maintenance)</t>
  </si>
  <si>
    <t>Support</t>
  </si>
  <si>
    <t>Qty x $12.87</t>
  </si>
  <si>
    <t>$12,870 + [(Qty-1,000) x $6.44]</t>
  </si>
  <si>
    <t>$38,630 + [(Qty-5,000) x $3.47]</t>
  </si>
  <si>
    <t>$55,980 + [(Qty-10,000) x $1.98]</t>
  </si>
  <si>
    <t>$75,780 + [(Qty-20,000) x $1.61]</t>
  </si>
  <si>
    <t>$124,080 + [(Qty-50,000) x $1.36]</t>
  </si>
  <si>
    <t>$192,080 + [(Qty-100,000) x $1.24]</t>
  </si>
  <si>
    <t>Tenable Security Center Consoles</t>
  </si>
  <si>
    <t>Tenable Security Center consoles.</t>
  </si>
  <si>
    <t>TSC-STNDC</t>
  </si>
  <si>
    <t>Standard Tenable Security Center console</t>
  </si>
  <si>
    <t>Standard Tenable Security Center console.</t>
  </si>
  <si>
    <t>TSC-AC</t>
  </si>
  <si>
    <t>Additional Tenable Security Center console</t>
  </si>
  <si>
    <t>Additional Tenable Security Center console.</t>
  </si>
  <si>
    <t>TSC-STNDC-M</t>
  </si>
  <si>
    <t>Standard Tenable Security Center Console(s) included. with�Tenable.sc�Perpetual Maintenance purchase.</t>
  </si>
  <si>
    <t>TSC-AC-M</t>
  </si>
  <si>
    <t>Additional Console Subscription for Tenable Security Center Perpetual.</t>
  </si>
  <si>
    <t xml:space="preserve">Tenable Security Center Web Application Scanning </t>
  </si>
  <si>
    <t>Tenable Security Center Web Application Scanning application licensed per fully-qualified domain name (FQDN) -</t>
  </si>
  <si>
    <t>includes external scanning, OWASP Top 10 issues, HTML5 crawling, and full integration with Tenable.io platform.</t>
  </si>
  <si>
    <t>TSC-WAS</t>
  </si>
  <si>
    <t>Tenable Security Center Web Application Scanning</t>
  </si>
  <si>
    <t>Tenable Security Center Web Application Scanning application licensed per fully-qualified domain name (FQDN) - includes external scanning, OWASP Top 10 issues, HTML5 crawling, and full integration with Tenable.io platform.</t>
  </si>
  <si>
    <t>Tenable Security Center Web Application Scanning Perpetual</t>
  </si>
  <si>
    <t>Tenable Security Center Web App Scanning - Perpetual License application licensed per fully-qualified domain name (FQDN)</t>
  </si>
  <si>
    <t>- includes external scanning, OWASP Top 10 issues, HTML5 crawling, and full integration with Tenable.io platform.</t>
  </si>
  <si>
    <t>TSC-WAS-P</t>
  </si>
  <si>
    <t>Tenable Security Center Web App Scanning (Perpetual)</t>
  </si>
  <si>
    <t>Qty x $1,575.00</t>
  </si>
  <si>
    <t>Tenable Security Center Web App Scanning - Perpetual License application licensed per fully-qualified domain name (FQDN) - includes external scanning, OWASP Top 10 issues, HTML5 crawling, and full integration with Tenable.io platform.</t>
  </si>
  <si>
    <t>$15,750 + [(Qty-10) x $1,035.00]</t>
  </si>
  <si>
    <t>$57,150 + [(Qty-50) x $705.00]</t>
  </si>
  <si>
    <t>$92,400 + [(Qty-100) x $503.00]</t>
  </si>
  <si>
    <t>$142,650 + [(Qty-200) x $359.00]</t>
  </si>
  <si>
    <t>$250,200 + [(Qty-500) x $273.00]</t>
  </si>
  <si>
    <t>$386,700 + [(Qty-1,000) x $162.00]</t>
  </si>
  <si>
    <t>Tenable Security Center Web Application Scanning Maintenance</t>
  </si>
  <si>
    <t>Tenable Security Center Web App Scanning - Annual Maintenance.</t>
  </si>
  <si>
    <t>TSC-WAS-M</t>
  </si>
  <si>
    <t>Tenable Security Center Web App Scanning (Maintenance)</t>
  </si>
  <si>
    <t>Qty x $520.00</t>
  </si>
  <si>
    <t>$5,198 + [(Qty-10) x $342.00]</t>
  </si>
  <si>
    <t>$18,860 + [(Qty-50) x $233.00]</t>
  </si>
  <si>
    <t>$30,492 + [(Qty-100) x $166.00]</t>
  </si>
  <si>
    <t>$47,075 + [(Qty-200) x $118.00]</t>
  </si>
  <si>
    <t>$82,566 + [(Qty-500) x $90.00]</t>
  </si>
  <si>
    <t>$127,611 + [(Qty-1,000) x $53.00]</t>
  </si>
  <si>
    <t>Tenable Security Center Lab License</t>
  </si>
  <si>
    <t>Tenable Security Center for Lab Use Only - Annual Subscription: 64 IPs; 1 Nessus Scanner.</t>
  </si>
  <si>
    <t>TSC-LAB</t>
  </si>
  <si>
    <t>Tenable Security Center Vulnerability Intelligence</t>
  </si>
  <si>
    <t>Tenable Security Center Vulnerability Intelligence includes a curated research database, advanced search capabilities, detailed</t>
  </si>
  <si>
    <t>CVE profile pages, timeline of events and scoring, current coverage, known affected assets and available plugins.</t>
  </si>
  <si>
    <t>TSC-VINT</t>
  </si>
  <si>
    <t>Qty x $6.50</t>
  </si>
  <si>
    <t>Tenable Security Center Vulnerability Intelligence includes a curated research database, advanced search capabilities, detailed CVE profile pages, timeline of events and scoring, current coverage, known affected assets and available plugins.</t>
  </si>
  <si>
    <t>$6,500 + [(Qty-1,000) x $3.25]</t>
  </si>
  <si>
    <t>$19,500 + [(Qty-5,000) x $1.75]</t>
  </si>
  <si>
    <t>$28,250 + [(Qty-10,000) x $1.00]</t>
  </si>
  <si>
    <t>$38,250 + [(Qty-20,000) x $0.81]</t>
  </si>
  <si>
    <t>$62,550 + [(Qty-50,000) x $0.69]</t>
  </si>
  <si>
    <t>$97,050 + [(Qty-100,000) x $0.63]</t>
  </si>
  <si>
    <t>Tenable Security Center Plus includes scanners, 1GB NNM, Must match�T.sc�license count if upgrading - Annual Subscription.</t>
  </si>
  <si>
    <t>TSCCV</t>
  </si>
  <si>
    <t>Tenable Security Center Plus - Subscription</t>
  </si>
  <si>
    <t>Tenable Security Center Plus Perpetual</t>
  </si>
  <si>
    <t>Tenable Security Center Plus includes scanners, 1GB NNM, Must match�T.sc�license count if upgrading - Perpetual License.</t>
  </si>
  <si>
    <t>TSCCV-P</t>
  </si>
  <si>
    <t>Tenable Security Center Plus - Perpetual</t>
  </si>
  <si>
    <t>Qty x $52.50</t>
  </si>
  <si>
    <t>$52,500 + [(Qty-1,000) x $25.50]</t>
  </si>
  <si>
    <t>$154,500 + [(Qty-5,000) x $15.00]</t>
  </si>
  <si>
    <t>$229,500 + [(Qty-10,000) x $8.27]</t>
  </si>
  <si>
    <t>$312,200 + [(Qty-20,000) x $5.63]</t>
  </si>
  <si>
    <t>$481,100 + [(Qty-50,000) x $4.87]</t>
  </si>
  <si>
    <t>$724,600 + [(Qty-100,000) x $4.50]</t>
  </si>
  <si>
    <t>Tenable Security Center Plus Maintenance</t>
  </si>
  <si>
    <t>Tenable Security Center Plus includes scanners, 1GB NNM, Must match Tenable Security Center license count if upgrading - Annual Maintenance.</t>
  </si>
  <si>
    <t>TSCCV-M</t>
  </si>
  <si>
    <t>Tenable Security Center Plus - Maintenance Annual</t>
  </si>
  <si>
    <t>Qty x $17.33</t>
  </si>
  <si>
    <t>$17,330 + [(Qty-1,000) x $8.42]</t>
  </si>
  <si>
    <t>$51,010 + [(Qty-5,000) x $4.95]</t>
  </si>
  <si>
    <t>$75,760 + [(Qty-10,000) x $2.73]</t>
  </si>
  <si>
    <t>$103,060 + [(Qty-20,000) x $1.86]</t>
  </si>
  <si>
    <t>$158,860 + [(Qty-50,000) x $1.61]</t>
  </si>
  <si>
    <t>$239,360 + [(Qty-100,000) x $1.49]</t>
  </si>
  <si>
    <t>Tenable Security Center Plus Consoles</t>
  </si>
  <si>
    <t>Tenable Security Center Plus Console(s).</t>
  </si>
  <si>
    <t>TSCCV-STNDC</t>
  </si>
  <si>
    <t>Standard Tenable Security Center Plus Console</t>
  </si>
  <si>
    <t>Standard Tenable Security Center Console(s) included. with Tenable Security Center Plus purchase.</t>
  </si>
  <si>
    <t>TSCCV-AC</t>
  </si>
  <si>
    <t>Additional Tenable Security Center Plus Console</t>
  </si>
  <si>
    <t>Additional Tenable Security Center Plus Console.</t>
  </si>
  <si>
    <t>TSCCV-STNDC-M</t>
  </si>
  <si>
    <t>Standard Tenable Security Center Console(s) included. with Tenable Security Center Plus Perpetual Maintenance purchase.</t>
  </si>
  <si>
    <t>TSCCV-AC-M</t>
  </si>
  <si>
    <t>Additional Console Subscription for Tenable Security Center Plus Perpetual.</t>
  </si>
  <si>
    <t>Tenable Security Center Plus Web Application Scanning</t>
  </si>
  <si>
    <t>Tenable Security Center Plus Web Application Scanning application licensed per fully-qualified domain name (FQDN) - includes</t>
  </si>
  <si>
    <t>external scanning, OWASP Top 10 issues, HTML5 crawling, and full integration with Tenable Security Center Plus platform.</t>
  </si>
  <si>
    <t>TSCCV-WAS</t>
  </si>
  <si>
    <t>Tenable Security Center Plus Web Application Scanning application licensed per fully-qualified domain name (FQDN) - includes external scanning, OWASP Top 10 issues, HTML5 crawling, and full integration with Tenable Security Center Plus platform.</t>
  </si>
  <si>
    <t>Tenable Security Center Plus Web Application Scanning Perpetual</t>
  </si>
  <si>
    <t>Tenable Security Center Plus Web Application Scanning - Perpetual License.</t>
  </si>
  <si>
    <t>TSCCV-WAS-P</t>
  </si>
  <si>
    <t>Tenable Security Center Plus Web Application Scanning (Perpetual)</t>
  </si>
  <si>
    <t>$142,700 + [(Qty-200) x $359.00]</t>
  </si>
  <si>
    <t>$253,400 + [(Qty-500) x $273.00]</t>
  </si>
  <si>
    <t>$389,900 + [(Qty-1,000) x $162.00]</t>
  </si>
  <si>
    <t>Tenable Security Center Plus Web Application Scanning Maintenance</t>
  </si>
  <si>
    <t>Tenable Security Center Plus Web Application Scanning - Annual Maintenance.</t>
  </si>
  <si>
    <t>TSCCV-WAS-M</t>
  </si>
  <si>
    <t>Tenable Security Center Plus Web Application Scanning (Maintenance)</t>
  </si>
  <si>
    <t>$5,200 + [(Qty-10) x $342.00]</t>
  </si>
  <si>
    <t>$18,880 + [(Qty-50) x $233.00]</t>
  </si>
  <si>
    <t>$30,530 + [(Qty-100) x $166.00]</t>
  </si>
  <si>
    <t>$47,130 + [(Qty-200) x $118.00]</t>
  </si>
  <si>
    <t>$82,530 + [(Qty-500) x $90.00]</t>
  </si>
  <si>
    <t>$127,530 + [(Qty-1,000) x $53.00]</t>
  </si>
  <si>
    <t>Tenable Security Center Plus Lab License</t>
  </si>
  <si>
    <t>Tenable Security Center Plus for Lab Use Only - Annual Subscription: 64 IPs; 1 Nessus Scanner; 1GB Nessus Network Monitor.</t>
  </si>
  <si>
    <t>TSCCV-LAB</t>
  </si>
  <si>
    <t>Tenable Security Center Plus Vulnerability Intelligence includes a curated research database, advanced search capabilities,</t>
  </si>
  <si>
    <t>detailed CVE profile pages, timeline of events and scoring, current coverage, known affected assets and available plugins.</t>
  </si>
  <si>
    <t>TSC-PLUS-VINT</t>
  </si>
  <si>
    <t>Tenable Security Center Plus Vulnerability Intelligence</t>
  </si>
  <si>
    <t>Qty x $8.75</t>
  </si>
  <si>
    <t>Tenable Security Center Plus Vulnerability Intelligence includes a curated research database, advanced search capabilities, detailed CVE profile pages, timeline of events and scoring, current coverage, known affected assets and available plugins.</t>
  </si>
  <si>
    <t>$8,750 + [(Qty-1,000) x $4.25]</t>
  </si>
  <si>
    <t>$25,750 + [(Qty-5,000) x $2.50]</t>
  </si>
  <si>
    <t>$38,250 + [(Qty-10,000) x $1.38]</t>
  </si>
  <si>
    <t>$52,050 + [(Qty-20,000) x $0.94]</t>
  </si>
  <si>
    <t>$80,250 + [(Qty-50,000) x $0.81]</t>
  </si>
  <si>
    <t>$120,750 + [(Qty-100,000) x $0.75]</t>
  </si>
  <si>
    <t>Tenable Enclave Security</t>
  </si>
  <si>
    <t>Tenable Enclave Security - Security Center</t>
  </si>
  <si>
    <t>Tenable Enclave Security - Security Center is managed within Kubernetes as a customer self-hosted deployment. The annual subscription is licensed per IP.</t>
  </si>
  <si>
    <t>TES-SC</t>
  </si>
  <si>
    <t>TES-SC-FRH</t>
  </si>
  <si>
    <t>Tenable Enclave Security - Security Center FedRAMP High IL5</t>
  </si>
  <si>
    <t>$57,200 + [(Qty-0) x $28.60]</t>
  </si>
  <si>
    <t>Tenable Enclave Security - Security Center FedRAMP High IL5 is managed within Kubernetes as a customer self-hosted deployment. The annual subscription is licensed per IP.</t>
  </si>
  <si>
    <t>$171,600 + [(Qty-5,000) x $15.40]</t>
  </si>
  <si>
    <t>$248,600 + [(Qty-10,000) x $8.80]</t>
  </si>
  <si>
    <t>$336,600 + [(Qty-20,000) x $7.15]</t>
  </si>
  <si>
    <t>$551,100 + [(Qty-50,000) x $6.05]</t>
  </si>
  <si>
    <t>$853,600 + [(Qty-100,000) x $5.50]</t>
  </si>
  <si>
    <t>Tenable Enclave Containers</t>
  </si>
  <si>
    <t>Tenable Enclave Security - Security Center FedRAMP IL5 additional Kubernetes cluster. The annual subscription is licensed per IP.</t>
  </si>
  <si>
    <t>TES-SC-FRH-AC</t>
  </si>
  <si>
    <t>Additional Tenable Enclave Security - Security Center FedRAMP High IL5 Cluster</t>
  </si>
  <si>
    <t>TES-SC-FRH-STNDC</t>
  </si>
  <si>
    <t>Tenable Enclave Security - Security Center FedRAMP High IL5 Cluster</t>
  </si>
  <si>
    <t>Tenable Enclave Security - Security Center FedRAMP IL5 Cluster.</t>
  </si>
  <si>
    <t>TES-SC-EMKT</t>
  </si>
  <si>
    <t>Tenable Enclave Security - Security Center additional Kubernetes cluster. The annual subscription is licensed per IP.</t>
  </si>
  <si>
    <t>TES-SC-EMKT-AC</t>
  </si>
  <si>
    <t>Additional Tenable Enclave Security - Security Center Cluster</t>
  </si>
  <si>
    <t>TES-SC-EMKT-STNDC</t>
  </si>
  <si>
    <t>Tenable Enclave Security - Security Center Cluster</t>
  </si>
  <si>
    <t>Tenable Enclave Security - Security Center Cluster.</t>
  </si>
  <si>
    <t>TES-SC-STNDC</t>
  </si>
  <si>
    <t>TES-SC-AC</t>
  </si>
  <si>
    <t>Tenable Enclave Security - Security Center Plus</t>
  </si>
  <si>
    <t>TES-SCCV</t>
  </si>
  <si>
    <t>TES-SCCV-FRH</t>
  </si>
  <si>
    <t>Tenable Enclave Security - Security Center Plus FedRAMP High IL5</t>
  </si>
  <si>
    <t>$77,000 + [(Qty-0) x $37.40]</t>
  </si>
  <si>
    <t>Tenable Enclave Security - Security Center Plus FedRAMP High IL5 is managed within Kubernetes as a customer self-hosted deployment. The annual subscription is licensed per IP.</t>
  </si>
  <si>
    <t>$226,600 + [(Qty-5,000) x $22.00]</t>
  </si>
  <si>
    <t>$336,600 + [(Qty-10,000) x $12.10]</t>
  </si>
  <si>
    <t>$457,600 + [(Qty-20,000) x $8.25]</t>
  </si>
  <si>
    <t>$705,100 + [(Qty-50,000) x $7.15]</t>
  </si>
  <si>
    <t>$1,062,600 + [(Qty-100,000) x $6.60]</t>
  </si>
  <si>
    <t>Tenable Enclave Security - Security Center Plus FedRAMP IL5 additional Kubernetes cluster. The annual subscription is licensed per IP.</t>
  </si>
  <si>
    <t>TES-SCCV-FRH-AC</t>
  </si>
  <si>
    <t>Additional Tenable Enclave Security - Security Center Plus FedRAMP High IL5 Cluster</t>
  </si>
  <si>
    <t>TES-SCCV-FRH-STNDC</t>
  </si>
  <si>
    <t>Tenable Enclave Security - Security Center Plus FedRAMP High IL5 Cluster</t>
  </si>
  <si>
    <t>Tenable Enclave Security - Security Center Plus FedRAMP IL5 Cluster.</t>
  </si>
  <si>
    <t>TES-SCCV-EMKT</t>
  </si>
  <si>
    <t>Tenable Enclave Security - Security Center Plus additional Kubernetes cluster. The annual subscription is licensed per IP.</t>
  </si>
  <si>
    <t>TES-SCCV-EMKT-AC</t>
  </si>
  <si>
    <t>Additional Tenable Enclave Security - Security Center Plus Cluster</t>
  </si>
  <si>
    <t>TES-SCCV-EMKT-STNDC</t>
  </si>
  <si>
    <t>Tenable Enclave Security - Security Center Plus Cluster</t>
  </si>
  <si>
    <t>Tenable Enclave Security - Security Center Plus Cluster.</t>
  </si>
  <si>
    <t>TES-SCCV-STNDC</t>
  </si>
  <si>
    <t>TES-SCCV-AC</t>
  </si>
  <si>
    <t>Tenable Enclave Security - Container Security</t>
  </si>
  <si>
    <t>Tenable Enclave Security - Container Security is a customer self-hosted option that is managed within Kubernetes providing</t>
  </si>
  <si>
    <t>container image scanning for CI/CD pipelines, public and private cloud. The annual subscription is licensed per image.</t>
  </si>
  <si>
    <t>TES-CON-SEC-OP</t>
  </si>
  <si>
    <t>Images</t>
  </si>
  <si>
    <t>Qty x $20.00</t>
  </si>
  <si>
    <t>Tenable Enclave Security - Container Security is a customer self-hosted option that is managed within Kubernetes providing container image scanning for CI/CD pipelines, public and private cloud. The annual subscription is licensed per image.</t>
  </si>
  <si>
    <t>$20,000 + [(Qty-1,000) x $9.30]</t>
  </si>
  <si>
    <t>$57,200 + [(Qty-5,000) x $7.40]</t>
  </si>
  <si>
    <t>$94,200 + [(Qty-10,000) x $5.40]</t>
  </si>
  <si>
    <t>$148,200 + [(Qty-20,000) x $5.10]</t>
  </si>
  <si>
    <t>$301,200 + [(Qty-50,000) x $5.10]</t>
  </si>
  <si>
    <t>$556,200 + [(Qty-100,000) x $5.10]</t>
  </si>
  <si>
    <t>TES-CON-SEC-OP-EMKT</t>
  </si>
  <si>
    <t>TES-CON-SEC-OP-FRH</t>
  </si>
  <si>
    <t>Tenable Enclave Security - Container Security FedRAMP High IL5</t>
  </si>
  <si>
    <t>$66,000 + [(Qty-0) x $44.00]</t>
  </si>
  <si>
    <t>Tenable Enclave Security - Container Security FedRAMP IL5 is a customer self-hosted option that is managed within Kubernetes providing container image scanning for CI/CD pipelines, public and private cloud. The annual subscription is licensed per image.</t>
  </si>
  <si>
    <t>$220,000 + [(Qty-5,000) x $20.46]</t>
  </si>
  <si>
    <t>$322,300 + [(Qty-10,000) x $16.28]</t>
  </si>
  <si>
    <t>$485,100 + [(Qty-20,000) x $11.22]</t>
  </si>
  <si>
    <t>$821,700 + [(Qty-50,000) x $11.22]</t>
  </si>
  <si>
    <t>$1,382,700 + [(Qty-100,000) x $11.22]</t>
  </si>
  <si>
    <t>Tenable Security Center Director</t>
  </si>
  <si>
    <t>Tenable Security Center Director - Annual Subscription.</t>
  </si>
  <si>
    <t>TSC-DIR</t>
  </si>
  <si>
    <t>Qty x $6.75</t>
  </si>
  <si>
    <t>$6,750 + [(Qty-1,000) x $3.00]</t>
  </si>
  <si>
    <t>$18,750 + [(Qty-5,000) x $2.25]</t>
  </si>
  <si>
    <t>$30,000 + [(Qty-10,000) x $1.13]</t>
  </si>
  <si>
    <t>$41,300 + [(Qty-20,000) x $0.38]</t>
  </si>
  <si>
    <t>$52,700 + [(Qty-50,000) x $0.38]</t>
  </si>
  <si>
    <t>$71,700 + [(Qty-100,000) x $0.38]</t>
  </si>
  <si>
    <t>Tenable Security Center Director Perpetual</t>
  </si>
  <si>
    <t>Tenable Security Center Director - Perpetual License.</t>
  </si>
  <si>
    <t>TSC-DIR-P</t>
  </si>
  <si>
    <t>Qty x $10.13</t>
  </si>
  <si>
    <t>$10,130 + [(Qty-1,000) x $4.50]</t>
  </si>
  <si>
    <t>$28,130 + [(Qty-5,000) x $3.38]</t>
  </si>
  <si>
    <t>$45,030 + [(Qty-10,000) x $1.70]</t>
  </si>
  <si>
    <t>$62,030 + [(Qty-20,000) x $0.57]</t>
  </si>
  <si>
    <t>$79,130 + [(Qty-50,000) x $0.56]</t>
  </si>
  <si>
    <t>$107,130 + [(Qty-100,000) x $0.55]</t>
  </si>
  <si>
    <t>Tenable Security Center Director Maintenance</t>
  </si>
  <si>
    <t>Tenable.sc Director - Annual Maintenance.</t>
  </si>
  <si>
    <t>TSC-DIR-M</t>
  </si>
  <si>
    <t>Qty x $3.04</t>
  </si>
  <si>
    <t>Tenable Security Center Director (formerly Tenable.sc Director) - Annual Maintenance.</t>
  </si>
  <si>
    <t>$3,040 + [(Qty-1,000) x $1.35]</t>
  </si>
  <si>
    <t>$8,440 + [(Qty-5,000) x $1.01]</t>
  </si>
  <si>
    <t>$13,490 + [(Qty-10,000) x $0.51]</t>
  </si>
  <si>
    <t>$18,590 + [(Qty-20,000) x $0.17]</t>
  </si>
  <si>
    <t>$23,690 + [(Qty-50,000) x $0.17]</t>
  </si>
  <si>
    <t>$32,190 + [(Qty-100,000) x $0.17]</t>
  </si>
  <si>
    <t>Passive Vulnerability Scanner</t>
  </si>
  <si>
    <t>Passive Vulnerability Scanner Professional - On Premise - Annual Subscription Renewal</t>
  </si>
  <si>
    <t>Passive Vulnerability Scanner Professional - On Premise - Annual Renewal.</t>
  </si>
  <si>
    <t>SERV-PVS-PRO-R</t>
  </si>
  <si>
    <t>Passive Vulnerability Scanner Professional - On Premise - Annual Subscription</t>
  </si>
  <si>
    <t>Tenable Nessus Network Monitor</t>
  </si>
  <si>
    <t>Passive Vulnerability Scanner Enterprise</t>
  </si>
  <si>
    <t>Passive Vulnerability Scanner Enterprise.</t>
  </si>
  <si>
    <t>SERV-PVS-ENT-10GB</t>
  </si>
  <si>
    <t>Passive Vulnerability Scanner Enterprise - 10GB - Annual Subscription</t>
  </si>
  <si>
    <t>Passive Vulnerability Scanner Enterprise - 10GB - Annual Subscription.</t>
  </si>
  <si>
    <t>SERV-PVS-ENT-10GB-P</t>
  </si>
  <si>
    <t>Passive Vulnerability Scanner Enterprise - 10GB - Perpetual License</t>
  </si>
  <si>
    <t>New;Add-on</t>
  </si>
  <si>
    <t>Passive Vulnerability Scanner Enterprise - 10GB - Perpetual License.</t>
  </si>
  <si>
    <t>SERV-PVS-ENT-10GB-M</t>
  </si>
  <si>
    <t>Passive Vulnerability Scanner Enterprise - 10GB - Annual Maintenance</t>
  </si>
  <si>
    <t>Passive Vulnerability Scanner Enterprise - 10GB - Annual Maintenance.</t>
  </si>
  <si>
    <t>SERV-PVS-ENT-10GB-MR</t>
  </si>
  <si>
    <t>Passive Vulnerability Scanner Enterprise - On Premise - 10GB - Renewal Maintenance</t>
  </si>
  <si>
    <t>Passive Vulnerability Scanner Enterprise - On Premise - 10GB - Renewal Maintenance.</t>
  </si>
  <si>
    <t>SERV-PVS-ENT-1GB-M</t>
  </si>
  <si>
    <t>Passive Vulnerability Scanner Enterprise - On Premise - 1GB - Annual Maintenance</t>
  </si>
  <si>
    <t>Passive Vulnerability Scanner Enterprise - On Premise - 1GB - Annual Maintenance.</t>
  </si>
  <si>
    <t>SERV-PVS-ENT-1GB-MR</t>
  </si>
  <si>
    <t>Passive Vulnerability Scanner Enterprise - On Premise - 1GB - Renewal Maintenance</t>
  </si>
  <si>
    <t>GBs</t>
  </si>
  <si>
    <t>Passive Vulnerability Scanner Enterprise - On Premise - 1GB - Renewal Maintenance.</t>
  </si>
  <si>
    <t>Tenable OT Security</t>
  </si>
  <si>
    <t>Set</t>
  </si>
  <si>
    <t>Users</t>
  </si>
  <si>
    <t>Tenable Nessus</t>
  </si>
  <si>
    <t>Tenable Patch Management</t>
  </si>
  <si>
    <t>IPs</t>
  </si>
  <si>
    <t>Agents</t>
  </si>
  <si>
    <t>Tenable Security Center Agents - On Premise (For Subscription SC/SC+)</t>
  </si>
  <si>
    <t>Tenable Security Center Agents - On Premise (For Subscription SC/SC+).</t>
  </si>
  <si>
    <t>AGT-OPS</t>
  </si>
  <si>
    <t>Tenable Security Center Agents - On Premise (For Subscription SC/CV)</t>
  </si>
  <si>
    <t>Tenable Agents</t>
  </si>
  <si>
    <t>UOM</t>
  </si>
  <si>
    <t>Qty x $0.00</t>
  </si>
  <si>
    <t>Tenable Security Center Agents - Cloud Service (For Subscription SC/SC+)</t>
  </si>
  <si>
    <t>Tenable Security Center Agents - Cloud Service (For Subscription SC/SC+).</t>
  </si>
  <si>
    <t>AGT-CSS</t>
  </si>
  <si>
    <t>Qty x $8.50</t>
  </si>
  <si>
    <t>$8,500 + [(Qty-1,000) x $8.00]</t>
  </si>
  <si>
    <t>$40,500 + [(Qty-5,000) x $7.50]</t>
  </si>
  <si>
    <t>$78,000 + [(Qty-10,000) x $7.00]</t>
  </si>
  <si>
    <t>$148,000 + [(Qty-20,000) x $6.25]</t>
  </si>
  <si>
    <t>$335,500 + [(Qty-50,000) x $5.50]</t>
  </si>
  <si>
    <t>$610,500 + [(Qty-100,000) x $5.00]</t>
  </si>
  <si>
    <t>Tenable Security Center Agents - On Premise (For Perpetual SC/CV)</t>
  </si>
  <si>
    <t>Tenable Security Center Agents - On Premise (For Perpetual SC/SC+).</t>
  </si>
  <si>
    <t>AGT-OPP</t>
  </si>
  <si>
    <t>Qty x $9.00</t>
  </si>
  <si>
    <t>$9,000 + [(Qty-1,000) x $5.00]</t>
  </si>
  <si>
    <t>$29,000 + [(Qty-5,000) x $4.00]</t>
  </si>
  <si>
    <t>$49,000 + [(Qty-10,000) x $3.50]</t>
  </si>
  <si>
    <t>$84,000 + [(Qty-20,000) x $3.00]</t>
  </si>
  <si>
    <t>$174,000 + [(Qty-50,000) x $2.00]</t>
  </si>
  <si>
    <t>$274,000 + [(Qty-100,000) x $1.50]</t>
  </si>
  <si>
    <t>Tenable Security Center Agents - Cloud Service (For Perpetual SC/SC+)</t>
  </si>
  <si>
    <t>Tenable Security Center Agents - Cloud Service (For Perpetual SC/SC+).</t>
  </si>
  <si>
    <t>AGT-CSP</t>
  </si>
  <si>
    <t>Tenable Identity Exposure  - Cloud Service</t>
  </si>
  <si>
    <t>Tenable Identity Exposure - Cloud Service.</t>
  </si>
  <si>
    <t>TAD-CS</t>
  </si>
  <si>
    <t>$255,900 + [(Qty-50,000) x $3.00]</t>
  </si>
  <si>
    <t>$405,900 + [(Qty-100,000) x $3.00]</t>
  </si>
  <si>
    <t>Tenable Identity Exposure  - On Premise</t>
  </si>
  <si>
    <t>Tenable Identity Exposure - On Premise.</t>
  </si>
  <si>
    <t>TAD-OP</t>
  </si>
  <si>
    <t>Tenable OT Security includes asset inventory, active querying, passive monitoring, vulnerability</t>
  </si>
  <si>
    <t>managementt, NNM sensors, and configuration control. Annual Subscription is licensed per Asset.</t>
  </si>
  <si>
    <t>TOT</t>
  </si>
  <si>
    <t>Tenable OT Security includes asset inventory, active querying, passive monitoring, vulnerability managementt, NNM sensors, and configuration control. Annual Subscription is licensed per Asset.</t>
  </si>
  <si>
    <t>Tenable OT Security Perpetual</t>
  </si>
  <si>
    <t>managementt, NNM sensors, and configuration control. Perpetual License is licensed per Asset.</t>
  </si>
  <si>
    <t>TOT-P</t>
  </si>
  <si>
    <t>Qty x $96.25</t>
  </si>
  <si>
    <t>Tenable OT Security includes asset inventory, active querying, passive monitoring, vulnerability managementt, NNM sensors, and configuration control. Perpetual License is licensed per Asset.</t>
  </si>
  <si>
    <t>$96,250 + [(Qty-1,000) x $47.60]</t>
  </si>
  <si>
    <t>$286,650 + [(Qty-5,000) x $28.00]</t>
  </si>
  <si>
    <t>$426,650 + [(Qty-10,000) x $15.40]</t>
  </si>
  <si>
    <t>$580,650 + [(Qty-20,000) x $10.50]</t>
  </si>
  <si>
    <t>$895,659 + [(Qty-50,000) x $9.10]</t>
  </si>
  <si>
    <t>$1,350,650 + [(Qty-100,000) x $8.40]</t>
  </si>
  <si>
    <t>Tenable OT Security Maintenance</t>
  </si>
  <si>
    <t>managementt, NNM sensors, and configuration control. Annual Maintenance is licensed per Asset.</t>
  </si>
  <si>
    <t>TOT-M</t>
  </si>
  <si>
    <t>Qty x $28.88</t>
  </si>
  <si>
    <t>Tenable OT Security includes asset inventory, active querying, passive monitoring, vulnerability managementt, NNM sensors, and configuration control. Annual Maintenance is licensed per Asset.</t>
  </si>
  <si>
    <t>$28,880 + [(Qty-1,000) x $14.28]</t>
  </si>
  <si>
    <t>$86,000 + [(Qty-5,000) x $8.40]</t>
  </si>
  <si>
    <t>$128,000 + [(Qty-10,000) x $4.62]</t>
  </si>
  <si>
    <t>$174,200 + [(Qty-20,000) x $3.15]</t>
  </si>
  <si>
    <t>$268,700 + [(Qty-50,000) x $2.73]</t>
  </si>
  <si>
    <t>$405,200 + [(Qty-100,000) x $2.52]</t>
  </si>
  <si>
    <t>Tenable OT Security Enterprise Manager</t>
  </si>
  <si>
    <t>Tenable OT Security (formerly Tenable.ot) Enterprise Manager Platform for all sites.</t>
  </si>
  <si>
    <t>TOT-VP-EM</t>
  </si>
  <si>
    <t>Tenable OT Security Enterprise Manager Platform for all sites - Annual Subscription.</t>
  </si>
  <si>
    <t>TOT-VP-EM-P</t>
  </si>
  <si>
    <t>Tenable OT Security Enterprise Manager Platform for all sites - Perpetual License.</t>
  </si>
  <si>
    <t>TOT-VP-EM-M</t>
  </si>
  <si>
    <t>Tenable OT Security Enterprise Manager Maintenance</t>
  </si>
  <si>
    <t>Tenable OT Security Enterprise Manager Platform for all sites - Annual Maintenance.</t>
  </si>
  <si>
    <t>OT Hardware</t>
  </si>
  <si>
    <t>Hardware for Tenable OT Security.</t>
  </si>
  <si>
    <t>TOT-CP</t>
  </si>
  <si>
    <t>Tenable OT Security Core Platform</t>
  </si>
  <si>
    <t>Tenable OT Security Core Platform Hardware.</t>
  </si>
  <si>
    <t>TOT-XCP</t>
  </si>
  <si>
    <t>Tenable OT Security Extra Large Core Platform</t>
  </si>
  <si>
    <t>Tenable OT Security Extra Large Core Platform Hardware.</t>
  </si>
  <si>
    <t>TOT-CS</t>
  </si>
  <si>
    <t>Tenable OT Security Configurable Sensor</t>
  </si>
  <si>
    <t>Additional Tenable OT Security Configurable Sensor(s).</t>
  </si>
  <si>
    <t>TOT-MCP</t>
  </si>
  <si>
    <t>Tenable OT Security Mini Core Platform Hardware</t>
  </si>
  <si>
    <t>Tenable OT Security Mini Core Platform.</t>
  </si>
  <si>
    <t>Tenable Security Center Companion Licenses for Tenable OT Security</t>
  </si>
  <si>
    <t>Tenable Security Center and Tenable Security Center Plus companion licenses and console for Tenable OT Security customers. Annual Subscription.</t>
  </si>
  <si>
    <t>TOT-TSC</t>
  </si>
  <si>
    <t>Tenable Security Center Companion License for Tenable OT Security</t>
  </si>
  <si>
    <t>Tenable Security Center console for Tenable OT Security customers. Annual Subscription.</t>
  </si>
  <si>
    <t>TOT-TSC-STNDC</t>
  </si>
  <si>
    <t>Standard Tenable Security Center Console for Tenable OT Security</t>
  </si>
  <si>
    <t>Standard Tenable Security Center Console included. with Tenable Security Center Companion License for Tenable OT Security.</t>
  </si>
  <si>
    <t>Tenable OT Security - Containerized</t>
  </si>
  <si>
    <t>Tenable OT Security - Containerized includes asset inventory, active querying, vulnerability</t>
  </si>
  <si>
    <t>detection, and runs without a web interface. Annual Subscription is licensed per Asset.</t>
  </si>
  <si>
    <t>TOT-CON</t>
  </si>
  <si>
    <t>Tenable OT Security - Containerized includes asset inventory, active querying, vulnerability detection, and runs without a web interface. Annual Subscription is licensed per Asset.</t>
  </si>
  <si>
    <t>Tenable OT Security Federal Assessment Kit</t>
  </si>
  <si>
    <t>Tenable OT Security Security Assessment includes up to 1,000 sites and an unlimited number of IP's per site.</t>
  </si>
  <si>
    <t>TOT-MAX-GS</t>
  </si>
  <si>
    <t>Nessus</t>
  </si>
  <si>
    <t>Nessus Pro</t>
  </si>
  <si>
    <t>Nessus Professional includes vulnerability assessment, configuration assessment and malware detection. Nessus Professional - On Premise - Annual Subscription.</t>
  </si>
  <si>
    <t>SERV-NES</t>
  </si>
  <si>
    <t>Nessus Professional - On Premise - Annual Subscription</t>
  </si>
  <si>
    <t xml:space="preserve">New </t>
  </si>
  <si>
    <t>SERV-NES-R</t>
  </si>
  <si>
    <t>Disti Portal &amp; eCom Store only.</t>
  </si>
  <si>
    <t>SERV-NES-2</t>
  </si>
  <si>
    <t>Nessus Professional - On Premise - Annual Subscription - 2 Year Subscription</t>
  </si>
  <si>
    <t>Nessus Professional includes vulnerability assessment, configuration assessment and malware detection. Nessus Professional - On Premise - Annual Subscription - 2 Year Subscription.</t>
  </si>
  <si>
    <t>SERV-NES-R2</t>
  </si>
  <si>
    <t>SERV-NES-3</t>
  </si>
  <si>
    <t>Nessus Professional - On Premise - Annual Subscription - 3 Year Subscription</t>
  </si>
  <si>
    <t>Nessus Professional includes vulnerability assessment, configuration assessment and malware detection. Nessus Professional - On Premise - Annual Subscription - 3 Year Subscription.</t>
  </si>
  <si>
    <t>SERV-NES-R3</t>
  </si>
  <si>
    <t>SERV-NES-4</t>
  </si>
  <si>
    <t>Nessus Professional - On Premise - Annual Subscription - 4 Year Subscription</t>
  </si>
  <si>
    <t>Nessus Professional includes vulnerability assessment, configuration assessment and malware detection. Nessus Professional - On Premise - Annual Subscription - 4 Year Subscription.</t>
  </si>
  <si>
    <t>SERV-NES-R4</t>
  </si>
  <si>
    <t>SERV-NES-5</t>
  </si>
  <si>
    <t>Nessus Professional - On Premise - Annual Subscription - 5 Year Subscription</t>
  </si>
  <si>
    <t>Nessus Professional includes vulnerability assessment, configuration assessment and malware detection. Nessus Professional - On Premise - Annual Subscription - 5 Year Subscription.</t>
  </si>
  <si>
    <t>SERV-NES-R5</t>
  </si>
  <si>
    <t>Nessus Expert</t>
  </si>
  <si>
    <t>Nessus Expert includes vulnerability assessment, configuration assessment, malware detection, infrastructure as code assessment, and external</t>
  </si>
  <si>
    <t>attack surface management. The external attack surface management is for up to 5 domains and is refreshed on a quarterly basis.</t>
  </si>
  <si>
    <t>SERV-NES-EXP</t>
  </si>
  <si>
    <t>Nessus Expert includes vulnerability assessment, configuration assessment, malware detection, infrastructure as code assessment, and external attack surface management. The external attack surface management is for up to 5 domains and is refreshed on a quarterly basis.</t>
  </si>
  <si>
    <t>SERV-NES-EXP-R</t>
  </si>
  <si>
    <t>SERV-NES-EXP-2</t>
  </si>
  <si>
    <t>Nessus Expert - 2 Year Subscription</t>
  </si>
  <si>
    <t>Nessus Expert includes vulnerability assessment, configuration assessment, malware detection, infrastructure as code assessment, and external attack surface management. The external attack surface management is for up to 5 domains and is refreshed on a quarterly basis. - 2 Year Subscription.</t>
  </si>
  <si>
    <t>SERV-NES-EXP-R2</t>
  </si>
  <si>
    <t>SERV-NES-EXP-3</t>
  </si>
  <si>
    <t>Nessus Expert - 3 Year Subscription</t>
  </si>
  <si>
    <t>Nessus Expert includes vulnerability assessment, configuration assessment, malware detection, infrastructure as code assessment, and external attack surface management. The external attack surface management is for up to 5 domains and is refreshed on a quarterly basis. - 3 Year Subscription.</t>
  </si>
  <si>
    <t>SERV-NES-EXP-R3</t>
  </si>
  <si>
    <t>SERV-NES-EXP-4</t>
  </si>
  <si>
    <t>Nessus Expert - 4 Year Subscription</t>
  </si>
  <si>
    <t>Nessus Expert includes vulnerability assessment, configuration assessment, malware detection, infrastructure as code assessment, and external attack surface management. The external attack surface management is for up to 5 domains and is refreshed on a quarterly basis. - 4 Year Subscription.</t>
  </si>
  <si>
    <t>SERV-NES-EXP-R4</t>
  </si>
  <si>
    <t>SERV-NES-EXP-5</t>
  </si>
  <si>
    <t>Nessus Expert - 5 Year Subscription</t>
  </si>
  <si>
    <t>Nessus Expert includes vulnerability assessment, configuration assessment, malware detection, infrastructure as code assessment, and external attack surface management. The external attack surface management is for up to 5 domains and is refreshed on a quarterly basis. - 5 Year Subscription.</t>
  </si>
  <si>
    <t>SERV-NES-EXP-R5</t>
  </si>
  <si>
    <t>Nessus Expert Additional Domains &amp; FQDNs</t>
  </si>
  <si>
    <t>Nessus Expert Additional Domains and FQDNs allows the for the purchase 5 additional domains and 5 additional FQDNs.</t>
  </si>
  <si>
    <t>SERV-NES-EXP-DOM</t>
  </si>
  <si>
    <t>SERV-NES-EXP-DOM-R</t>
  </si>
  <si>
    <t>SERV-NES-EXP-DOM-2</t>
  </si>
  <si>
    <t>Nessus Expert Additional Domains &amp; FQDNs - 2 Year Subscription</t>
  </si>
  <si>
    <t>Nessus Expert Additional Domains and FQDNs allows the for the purchase 5 additional domains and 5 additional FQDNs. - 2 Year Subscription.</t>
  </si>
  <si>
    <t>SERV-NES-EXP-DOM-R2</t>
  </si>
  <si>
    <t>SERV-NES-EXP-DOM-3</t>
  </si>
  <si>
    <t>Nessus Expert Additional Domains &amp; FQDNs - 3 Year Subscription</t>
  </si>
  <si>
    <t>Nessus Expert Additional Domains and FQDNs allows the for the purchase 5 additional domains and 5 additional FQDNs. - 3 Year Subscription.</t>
  </si>
  <si>
    <t>SERV-NES-EXP-DOM-R3</t>
  </si>
  <si>
    <t>SERV-NES-EXP-DOM-4</t>
  </si>
  <si>
    <t>Nessus Expert Additional Domains &amp; FQDNs - 4 Year Subscription</t>
  </si>
  <si>
    <t>Nessus Expert Additional Domains and FQDNs allows the for the purchase 5 additional domains and 5 additional FQDNs. - 4 Year Subscription.</t>
  </si>
  <si>
    <t>SERV-NES-EXP-DOM-R4</t>
  </si>
  <si>
    <t>SERV-NES-EXP-DOM-5</t>
  </si>
  <si>
    <t>Nessus Expert Additional Domains &amp; FQDNs - 5 Year Subscription</t>
  </si>
  <si>
    <t>Nessus Expert Additional Domains and FQDNs allows the for the purchase 5 additional domains and 5 additional FQDNs. - 5 Year Subscription.</t>
  </si>
  <si>
    <t>SERV-NES-EXP-DOM-R5</t>
  </si>
  <si>
    <t>FedRAMP Pricing</t>
  </si>
  <si>
    <t>Tenable Vulnerability Management FedRAMP Moderate</t>
  </si>
  <si>
    <t>Tenable Vulnerability Management FedRAMP Moderate application licensed per asset. Includes vulnerability</t>
  </si>
  <si>
    <t>scanning, configuration assessment, Nessus scanners, NNM sensors, Nessus Agents, and API access.</t>
  </si>
  <si>
    <t>TIOVM-FRM</t>
  </si>
  <si>
    <t>Qty x $49.00</t>
  </si>
  <si>
    <t>Tenable Vulnerability Management FedRAMP Moderate application licensed per asset. Includes vulnerability scanning, configuration assessment, Nessus scanners, NNM sensors, Nessus Agents, and API access.</t>
  </si>
  <si>
    <t>$49,000 + [(Qty-1,000) x $23.80]</t>
  </si>
  <si>
    <t>$144,200 + [(Qty-5,000) x $14.00]</t>
  </si>
  <si>
    <t>$214,200 + [(Qty-10,000) x $7.70]</t>
  </si>
  <si>
    <t>$291,200 + [(Qty-20,000) x $5.25]</t>
  </si>
  <si>
    <t>$448,700 + [(Qty-50,000) x $4.55]</t>
  </si>
  <si>
    <t>$676,200 + [(Qty-100,000) x $4.20]</t>
  </si>
  <si>
    <t>Tenable Vulnerability Management Container FedRAMP Moderate</t>
  </si>
  <si>
    <t>Tenable Vulnerability Management Container(s) for Tenable Vulnerability Management FedRAMP Moderate.</t>
  </si>
  <si>
    <t>TIOVM-STNDC-FRM</t>
  </si>
  <si>
    <t>Standard Tenable Vulnerability Management Container FedRAMP Moderate</t>
  </si>
  <si>
    <t>Standard Tenable Vulnerability Management Containers(s) included. with Tenable Vulnerability Management FedRAMP Moderate purchase.</t>
  </si>
  <si>
    <t>TIOVM-AC-FRM</t>
  </si>
  <si>
    <t>Additional Tenable Vulnerbility Management FedRAMP Moderate Container</t>
  </si>
  <si>
    <t>Additional Tenable Vulnerability Management FedRAMP Moderate Container.</t>
  </si>
  <si>
    <t>Tenable Web App Scanning FedRAMP Moderate</t>
  </si>
  <si>
    <t>Tenable Web App Scanning FedRAMP Moderate application licensed per fully-qualified domain name (FQDN) - includes external</t>
  </si>
  <si>
    <t>scanning, OWASP Top 10 issues, HTML5 crawling, and full integration with Tenable Vulnerability Management platform.</t>
  </si>
  <si>
    <t>TIO-WAS-FRM</t>
  </si>
  <si>
    <t>Qty x $1,470.00</t>
  </si>
  <si>
    <t>Tenable Web App Scanning FedRAMP Moderate application licensed per fully-qualified domain name (FQDN) - includes external scanning, OWASP Top 10 issues, HTML5 crawling, and full integration with Tenable Vulnerability Management platform.</t>
  </si>
  <si>
    <t>$14,700 + [(Qty-10) x $966.00]</t>
  </si>
  <si>
    <t>$53,340 + [(Qty-50) x $658.00]</t>
  </si>
  <si>
    <t>$86,240 + [(Qty-100) x $469.00]</t>
  </si>
  <si>
    <t>$133,140 + [(Qty-200) x $335.00]</t>
  </si>
  <si>
    <t>$233,640 + [(Qty-500) x $255.00]</t>
  </si>
  <si>
    <t>$361,140 + [(Qty-1,000) x $151.00]</t>
  </si>
  <si>
    <t>Agents Cloud Service FedRAMP Moderate</t>
  </si>
  <si>
    <t>Agents Cloud Service FedRAMP Moderate Annual Subscription - Add-On for Subscription Tenable Security Center and Tenable Security Center Plus Products.</t>
  </si>
  <si>
    <t>AGT-CSS-FRM</t>
  </si>
  <si>
    <t>Qty x $11.90</t>
  </si>
  <si>
    <t>$11,900 + [(Qty-1,000) x $11.20]</t>
  </si>
  <si>
    <t>$56,700 + [(Qty-5,000) x $10.50]</t>
  </si>
  <si>
    <t>$109,200 + [(Qty-10,000) x $9.80]</t>
  </si>
  <si>
    <t>$207,200 + [(Qty-20,000) x $8.75]</t>
  </si>
  <si>
    <t>$469,700 + [(Qty-50,000) x $7.70]</t>
  </si>
  <si>
    <t>$854,700 + [(Qty-100,000) x $7.00]</t>
  </si>
  <si>
    <t>AGT-CSP-FRM</t>
  </si>
  <si>
    <t>Tenable Vulnerability Management - Assure MSSP Program</t>
  </si>
  <si>
    <t>Tenable Vulnerability Management: 1) Pricing is based on the total number of MSSP Tenable Vulnerability Management customer assets and not each individual MSSP customer assets. 2) Assure MSSP discounts apply. 3) Renewal based on original purchase. 4) For Partners moving</t>
  </si>
  <si>
    <t>into the next pricing tier, the next tier price (lower price) will apply to the entire purchase. 5) MSSP customers are not re-priced once the next pricing tier is achieved. 6) Pricing is not available for existing Tenable customers currently utilizing the product.</t>
  </si>
  <si>
    <t>MSSP</t>
  </si>
  <si>
    <t>Tenable Vulnerability Management: 1) Pricing is based on the total number of MSSP Tenable Vulnerability Management customer assets and not each individual MSSP customer assets. 2) Assure MSSP discounts apply. 3) Renewal based on original purchase. 4) For Partners moving into the next pricing tier, the next tier price (lower price) will apply to the entire purchase. 5) MSSP customers are not re-priced once the next pricing tier is achieved. 6) Pricing is not available for existing Tenable customers currently utilizing the product.</t>
  </si>
  <si>
    <t>Tenable Lumin - Assure MSSP Program</t>
  </si>
  <si>
    <t>Tenable Lumin: 1) Pricing is based on the total number of MSSP Tenable Lumin customer assets and not each individual MSSP customer assets. 2) Assure MSSP discounts apply. 3) Renewal based on original purchase. 4) For Partners moving into the next pricing</t>
  </si>
  <si>
    <t>tier, the next tier price (lower price) will apply to the entire purchase. 5) MSSP customers are not re-priced once the next pricing tier is achieved. 6) Pricing is not available for existing Tenable customers currently utilizing the product.</t>
  </si>
  <si>
    <t>Tenable Lumin: 1) Pricing is based on the total number of MSSP Tenable Lumin customer assets and not each individual MSSP customer assets. 2) Assure MSSP discounts apply. 3) Renewal based on original purchase. 4) For Partners moving into the next pricing tier, the next tier price (lower price) will apply to the entire purchase. 5) MSSP customers are not re-priced once the next pricing tier is achieved. 6) Pricing is not available for existing Tenable customers currently utilizing the product.</t>
  </si>
  <si>
    <t>Tenable One - Assure MSSP Program</t>
  </si>
  <si>
    <t>Tenable One: 1) Pricing is based on the total number of MSSP Tenable One customer assets and not each individual MSSP customer assets. 2) Assure MSSP discounts apply. 3) Renewal based on original purchase. 4) For Partners moving into the next pricing</t>
  </si>
  <si>
    <t>Tenable One: 1) Pricing is based on the total number of MSSP Tenable One customer assets and not each individual MSSP customer assets. 2) Assure MSSP discounts apply. 3) Renewal based on original purchase. 4) For Partners moving into the next pricing tier, the next tier price (lower price) will apply to the entire purchase. 5) MSSP customers are not re-priced once the next pricing tier is achieved. 6) Pricing is not available for existing Tenable customers currently utilizing the product.</t>
  </si>
  <si>
    <t>Tenable One Standard - Assure MSSP Program</t>
  </si>
  <si>
    <t>Tenable One Enterprise - Assure MSSP Program</t>
  </si>
  <si>
    <t>Tenable Security Center Plus - Assure MSSP Program</t>
  </si>
  <si>
    <t>Tenable Security Center Plus: 1) Pricing is based on the total number of MSSP Tenable Security Center Plus customer IPs and not each individual MSSP customer IPs. 2) Assure MSSP discounts apply. 3) Renewal based on original purchase. 4) For Partners moving into</t>
  </si>
  <si>
    <t>the next pricing tier, the next tier price (lower price) will apply to the entire purchase. 5) MSSP customers are not re-priced once the next pricing tier is achieved. 6) Pricing is not available for existing Tenable customers currently utilizing the product.</t>
  </si>
  <si>
    <t>Tenable Security Center Plus: 1) Pricing is based on the total number of MSSP Tenable Security Center Plus customer IPs and not each individual MSSP customer IPs. 2) Assure MSSP discounts apply. 3) Renewal based on original purchase. 4) For Partners moving into the next pricing tier, the next tier price (lower price) will apply to the entire purchase. 5) MSSP customers are not re-priced once the next pricing tier is achieved. 6) Pricing is not available for existing Tenable customers currently utilizing the product.</t>
  </si>
  <si>
    <t>Tenable Enclave Security - Security Center - Assure MSSP Program</t>
  </si>
  <si>
    <t>Tenable Enclave Security - Security Center Plus - Assure MSSP Program</t>
  </si>
  <si>
    <t>Tenable Identity Exposure - Assure MSSP Program</t>
  </si>
  <si>
    <t>Tenable Identity Exposure: 1) Pricing is based on the total number of MSSP Tenable Identity Exposure customer identities and not each individual MSSP customer identities. 2) Assure MSSP discounts apply. 3) Renewal based on original purchase. 4) For Partners moving</t>
  </si>
  <si>
    <t>Tenable Identity Exposure: 1) Pricing is based on the total number of MSSP Tenable Identity Exposure customer identities and not each individual MSSP customer identities. 2) Assure MSSP discounts apply. 3) Renewal based on original purchase. 4) For Partners moving into the next pricing tier, the next tier price (lower price) will apply to the entire purchase. 5) MSSP customers are not re-priced once the next pricing tier is achieved. 6) Pricing is not available for existing Tenable customers currently utilizing the product.</t>
  </si>
  <si>
    <t>Tenable Attack Surface Management - Fortnightly Frequency - Assure MSSP Program</t>
  </si>
  <si>
    <t>Tenable Attack Surface Management: 1) Pricing is based on the total number of MSSP Tenable Attack Surface Management customer observable objects and not each individual MSSP customer observable objects. 2) Assure MSSP discounts apply. 3) Renewal based on original purchase. 4) For</t>
  </si>
  <si>
    <t>Partners moving into the next pricing tier, the next tier price (lower price) will apply to the entire purchase. 5) MSSP customers are not re-priced once the next pricing tier is achieved. 6) Pricing is not available for existing Tenable customers currently utilizing the product.</t>
  </si>
  <si>
    <t>Tenable Attack Surface Management: 1) Pricing is based on the total number of MSSP Tenable Attack Surface Management customer observable objects and not each individual MSSP customer observable objects. 2) Assure MSSP discounts apply. 3) Renewal based on original purchase. 4) For Partners moving into the next pricing tier, the next tier price (lower price) will apply to the entire purchase. 5) MSSP customers are not re-priced once the next pricing tier is achieved. 6) Pricing is not available for existing Tenable customers currently utilizing the product.</t>
  </si>
  <si>
    <t>Tenable OT Security - Assure MSSP Program</t>
  </si>
  <si>
    <t>Tenable OT Security: 1) Pricing is based on the total number of MSSP Tenable OT Security customer assets and not each individual MSSP customer assets. 2) Assure MSSP discounts apply. 3) Renewal based on original purchase. 4) For Partners moving into the next</t>
  </si>
  <si>
    <t>pricing tier, the next tier price (lower price) will apply to the entire purchase. 5) MSSP customers are not re-priced once the next pricing tier is achieved. 6) Pricing is not available for existing Tenable customers currently utilizing the product.</t>
  </si>
  <si>
    <t>Tenable OT Security: 1) Pricing is based on the total number of MSSP Tenable OT Security customer assets and not each individual MSSP customer assets. 2) Assure MSSP discounts apply. 3) Renewal based on original purchase. 4) For Partners moving into the next pricing tier, the next tier price (lower price) will apply to the entire purchase. 5) MSSP customers are not re-priced once the next pricing tier is achieved. 6) Pricing is not available for existing Tenable customers currently utilizing the product.</t>
  </si>
  <si>
    <t>Tenable CIEM - Assure MSSP Program</t>
  </si>
  <si>
    <t>Tenable CIEM: 1) Pricing is based on the total number of MSSP Tenable CIEM customer cloud resources and not each individual MSSP customer cloud resources. 2) Assure MSSP discounts apply. 3) Renewal based on original purchase. 4) For Partners moving into the</t>
  </si>
  <si>
    <t>next pricing tier, the next tier price (lower price) will apply to the entire purchase. 5) MSSP customers are not re-priced once the next pricing tier is achieved. 6) Pricing is not available for existing Tenable customers currently utilizing the product.</t>
  </si>
  <si>
    <t>Tenable CIEM: 1) Pricing is based on the total number of MSSP Tenable CIEM customer cloud resources and not each individual MSSP customer cloud resources. 2) Assure MSSP discounts apply. 3) Renewal based on original purchase. 4) For Partners moving into the next pricing tier, the next tier price (lower price) will apply to the entire purchase. 5) MSSP customers are not re-priced once the next pricing tier is achieved. 6) Pricing is not available for existing Tenable customers currently utilizing the product.</t>
  </si>
  <si>
    <t>Tenable Cloud Security Standard - Assure MSSP Program</t>
  </si>
  <si>
    <t>Tenable Cloud Security Standard: 1) Pricing is based on the total number of MSSP Tenable Cloud Security Standard customer cloud resources and not each individual MSSP customer cloud resources. 2) Assure MSSP discounts apply. 3) Renewal based on original purchase. 4) For Partners</t>
  </si>
  <si>
    <t>moving into the next pricing tier, the next tier price (lower price) will apply to the entire purchase. 5) MSSP customers are not re-priced once the next pricing tier is achieved. 6) Pricing is not available for existing Tenable customers currently utilizing the product.</t>
  </si>
  <si>
    <t>Tenable Cloud Security Standard: 1) Pricing is based on the total number of MSSP Tenable Cloud Security Standard customer cloud resources and not each individual MSSP customer cloud resources. 2) Assure MSSP discounts apply. 3) Renewal based on original purchase. 4) For Partners moving into the next pricing tier, the next tier price (lower price) will apply to the entire purchase. 5) MSSP customers are not re-priced once the next pricing tier is achieved. 6) Pricing is not available for existing Tenable customers currently utilizing the product.</t>
  </si>
  <si>
    <t>Tenable Cloud Security Enterprise - Assure MSSP Program</t>
  </si>
  <si>
    <t>Tenable Cloud Security Enterprise: 1) Pricing is based on the total number of MSSP Tenable Cloud Security Enterprise customer cloud resources and not each individual MSSP customer cloud resources. 2) Assure MSSP discounts apply. 3) Renewal based on original purchase. 4) For Partners</t>
  </si>
  <si>
    <t>Tenable Cloud Security Enterprise: 1) Pricing is based on the total number of MSSP Tenable Cloud Security Enterprise customer cloud resources and not each individual MSSP customer cloud resources. 2) Assure MSSP discounts apply. 3) Renewal based on original purchase. 4) For Partners moving into the next pricing tier, the next tier price (lower price) will apply to the entire purchase. 5) MSSP customers are not re-priced once the next pricing tier is achieved. 6) Pricing is not available for existing Tenable customers currently utilizing the product.</t>
  </si>
  <si>
    <t>Tenable Patch Management - Assure MSSP Program</t>
  </si>
  <si>
    <t>In order to sell Tenable Patch Management, the client needs to have or buy a product from at least one of the following product families: Tenable Vulnerability Management, Security Center, or Tenable One.</t>
  </si>
  <si>
    <t>Tenable Patch Management integrates with Vulnerability Management, Security Center SKUs and Tenable One SKUs to define the desired patching rules, including phased deployments, approvals, testing, notifications and then Tenable fully automates</t>
  </si>
  <si>
    <t>patch management to fix vulnerabilities before they happen. In order to use Patch Management, the client needs to have Vulnerability Management, Security Center, Security Center Plus, Tenable One, Tenable One Standard or Tenable One Enterprise.</t>
  </si>
  <si>
    <t>TPM</t>
  </si>
  <si>
    <t>Tenable Patch Management integrates with Vulnerability Management, Security Center SKUs and Tenable One SKUs to define the desired patching rules, including phased deployments, approvals, testing, notifications and then Tenable fully automates patch management to fix vulnerabilities before they happen. In order to use Patch Management, the client needs to have Vulnerability Management, Security Center, Security Center Plus, Tenable One, Tenable One Standard or Tenable One Enterprise.</t>
  </si>
  <si>
    <t>MSSP Technical Support</t>
  </si>
  <si>
    <t>The price drops based on number of total assets managed. If the MSSP has more than 1,000 assets being managed, please contact Tenable for a quote.</t>
  </si>
  <si>
    <t>Premier Support for Tenable MSSP Customers. Product is only available to MSSP customers and is based on an Annual Subscription.</t>
  </si>
  <si>
    <t>TECH-SUP-PREM-MSSP</t>
  </si>
  <si>
    <t>MSSP Premier Support</t>
  </si>
  <si>
    <t>Tenable Professional Services</t>
  </si>
  <si>
    <t>Educational Program Pricing</t>
  </si>
  <si>
    <t>Tenable Security Center Educational Pricing Program</t>
  </si>
  <si>
    <t>Tenable Security Center Educational Pricing Program - Annual Subscription.</t>
  </si>
  <si>
    <t>TSC-EDU</t>
  </si>
  <si>
    <t>Edu</t>
  </si>
  <si>
    <t>Qty x $13.00</t>
  </si>
  <si>
    <t>$13,000 + [(Qty-1,000) x $6.50]</t>
  </si>
  <si>
    <t>$39,000 + [(Qty-5,000) x $3.50]</t>
  </si>
  <si>
    <t>$56,500 + [(Qty-10,000) x $2.00]</t>
  </si>
  <si>
    <t>$76,500 + [(Qty-20,000) x $1.625]</t>
  </si>
  <si>
    <t>$125,250 + [(Qty-50,000) x $1.375]</t>
  </si>
  <si>
    <t>$194,000 + [(Qty-100,000) x $1.25]</t>
  </si>
  <si>
    <t>Tenable Security Center Plus Educational Pricing Program</t>
  </si>
  <si>
    <t>Tenable Security Center Plus Educational Pricing Program Includes scanners, 1GB NNM, Must</t>
  </si>
  <si>
    <t>match Tenable Security Center Plus license count if upgrading - Annual Subscription.</t>
  </si>
  <si>
    <t>TSCCV-EDU</t>
  </si>
  <si>
    <t>Tenable Security Center Plus Educational Pricing Program Includes scanners, 1GB NNM, Must match Tenable Security Center Plus license count if upgrading - Annual Subscription.</t>
  </si>
  <si>
    <t>$104,000 + [(Qty-20,000) x $1.875]</t>
  </si>
  <si>
    <t>$160,250 + [(Qty-50,000) x $1.625]</t>
  </si>
  <si>
    <t>$241,500 + [(Qty-100,000) x $1.50]</t>
  </si>
  <si>
    <t>Tenable Vulnerability Management Educational Program Pricing</t>
  </si>
  <si>
    <t>Tenable Vulnerability Management Educational Program Pricing - Annual Subscription.</t>
  </si>
  <si>
    <t>TIOVM-EDU</t>
  </si>
  <si>
    <t>Consoles &amp; Containers for Educational Pricing Program</t>
  </si>
  <si>
    <t>Standard Consoles and Containers included with Educational purchases of Tenable Security Center, Tenable Security Center Plus, and Tenable Vulnerability Management.</t>
  </si>
  <si>
    <t>TSC-STNDC-EDU</t>
  </si>
  <si>
    <t>Standard Tenable Security Center Console for EDU</t>
  </si>
  <si>
    <t>Standard Tenable Security Center Console(s) included. with Tenable Security Center EDU purchase.</t>
  </si>
  <si>
    <t>TSCCV-STNDC-EDU</t>
  </si>
  <si>
    <t>Standard Tenable Security Center Plus Console for EDU</t>
  </si>
  <si>
    <t>Standard Tenable Security Center Console(s) included. with Tenable Security Center Plus EDU purchase.</t>
  </si>
  <si>
    <t>TIOVM-STNDC-EDU</t>
  </si>
  <si>
    <t>Standard Tenable Vulnerability Management Container for EDU</t>
  </si>
  <si>
    <t>Standard Tenable Containers(s) included. with Tenable Vulnerability Management EDU purchase.</t>
  </si>
  <si>
    <t>Tenable Identity Exposure Educational Program Pricing - Cloud Service</t>
  </si>
  <si>
    <t>Tenable Identity Exposure Educational Pricing Program - Cloud Service.</t>
  </si>
  <si>
    <t>TAD-CS-EDU</t>
  </si>
  <si>
    <t>Qty x $20.625</t>
  </si>
  <si>
    <t>$20,625 + [(Qty-1,000) x $10.20]</t>
  </si>
  <si>
    <t>$61,425 + [(Qty-5,000) x $6.00]</t>
  </si>
  <si>
    <t>$91,425 + [(Qty-10,000) x $3.30]</t>
  </si>
  <si>
    <t>$124,425 + [(Qty-20,000) x $2.25]</t>
  </si>
  <si>
    <t>$191,925 + [(Qty-50,000) x $1.95]</t>
  </si>
  <si>
    <t>$289,425 + [(Qty-100,000) x $1.80]</t>
  </si>
  <si>
    <t>Tenable Identity Exposure Educational Program Pricing - On Premise</t>
  </si>
  <si>
    <t>Tenable Identity Exposure Educational Pricing Program - On Premise.</t>
  </si>
  <si>
    <t>TAD-OP-EDU</t>
  </si>
  <si>
    <t>Qty x $13.75</t>
  </si>
  <si>
    <t>$13,750 + [(Qty-1,000) x $6.80]</t>
  </si>
  <si>
    <t>$40,950 + [(Qty-5,000) x $4.00]</t>
  </si>
  <si>
    <t>$60,950 + [(Qty-10,000) x $2.20]</t>
  </si>
  <si>
    <t>$82,950 + [(Qty-20,000) x $1.50]</t>
  </si>
  <si>
    <t>$127,950 + [(Qty-50,000) x $1.30]</t>
  </si>
  <si>
    <t>$192,950 + [(Qty-100,000) x $1.20]</t>
  </si>
  <si>
    <t>$26,000 + [(Qty-1,000) x $18.00]</t>
  </si>
  <si>
    <t>$98,000 + [(Qty-5,000) x $14.00]</t>
  </si>
  <si>
    <t>$168,000 + [(Qty-10,000) x $12.00]</t>
  </si>
  <si>
    <t>$288,000 + [(Qty-20,000) x $11.00]</t>
  </si>
  <si>
    <t>Tenable OT Security Educational Program Pricing</t>
  </si>
  <si>
    <t>Tenable OT Security Educational Pricing Program includes asset inventory, active querying, passive monitoring,</t>
  </si>
  <si>
    <t>vulnerability management, NNM sensors, and configuration control. Annual Subscription is licensed per Asset.</t>
  </si>
  <si>
    <t>TOT-EDU</t>
  </si>
  <si>
    <t>Tenable OT Security Educational Pricing Program includes asset inventory, active querying, passive monitoring, vulnerability management, NNM sensors, and configuration control. Annual Subscription is licensed per Asset.</t>
  </si>
  <si>
    <t>$255,900 + [(Qty-50,000) x $2.60]</t>
  </si>
  <si>
    <t>Technical Support</t>
  </si>
  <si>
    <t>Additional technical support subscriptions that can be purchased in conjunction with products.</t>
  </si>
  <si>
    <t>TECH-SUP-ADV</t>
  </si>
  <si>
    <t>Advanced Support</t>
  </si>
  <si>
    <t>Advanced Support for a Nessus Professional License.</t>
  </si>
  <si>
    <t>TECH-SUP-ADV-4</t>
  </si>
  <si>
    <t>Advanced Support - 4 Year Subscription</t>
  </si>
  <si>
    <t>Advanced Support for a Nessus Professional License - 4 Year Subscription.</t>
  </si>
  <si>
    <t>TECH-SUP-ADV-5</t>
  </si>
  <si>
    <t>Advanced Support - 5 Year Subscription</t>
  </si>
  <si>
    <t>Advanced Support for a Nessus Professional License - 5 Year Subscription.</t>
  </si>
  <si>
    <t>TECH-SUP-PREM</t>
  </si>
  <si>
    <t>Premier Support</t>
  </si>
  <si>
    <t>Premier Support for Tenable Enterprise Customers.</t>
  </si>
  <si>
    <t>TECH-SUP-ELITE</t>
  </si>
  <si>
    <t>Elite Support</t>
  </si>
  <si>
    <t>Elite Support for Tenable Enterprise.</t>
  </si>
  <si>
    <t>20% of entire Enterprise Footprint value, or minimum cost of $60,000.</t>
  </si>
  <si>
    <t>TECH-SUP-ELITE-ADD</t>
  </si>
  <si>
    <t>Elite Support Additional Contact</t>
  </si>
  <si>
    <t>1 Additional Authorized Account Contact for Elite Support.</t>
  </si>
  <si>
    <t>TECH-SUP-TAM-ESS</t>
  </si>
  <si>
    <t>Tenable Technical Account Manager Essentials</t>
  </si>
  <si>
    <t>Tenable Technical Account Manager Essentials includes customer advocacy within Tenable from a named TAM, regular status meetings, best practices knowledge transfer, comprehensive onboarding, escalation management and one customer onsite visit. Requires the purchase of Premier, Elite or Dedicated Elite Support. Based on an annual description.</t>
  </si>
  <si>
    <t>TECH-SUP-TAM-ENT</t>
  </si>
  <si>
    <t>Tenable Technical Account Manager Enterprise</t>
  </si>
  <si>
    <t>Tenable Technical Account Manager Enterprise includes customer advocacy within Tenable from a named TAM, regular status meetings, quarterly business reviews, best practices knowledge transfer, comprehensive onboarding, escalation management and two customer onsite visits. Requires the purchase of Premier, Elite or Dedicated Elite Support. Based on an annual description.</t>
  </si>
  <si>
    <t>TECH-SUP-TAM</t>
  </si>
  <si>
    <t>Tenable Technical Account Manager</t>
  </si>
  <si>
    <t>Tenable Technical Account Manager includes customer advocacy within Tenable from a named TAM, regular status meetings, quarterly business reviews, best practices knowledge transfer, comprehensive onboarding, escalation management and one customer onsite visit. Requires the purchase of Premier, Elite or Dedicated Elite Support. Based on an annual description.</t>
  </si>
  <si>
    <t>TECH-SUP-TSE</t>
  </si>
  <si>
    <t>Annual Dedicated Support</t>
  </si>
  <si>
    <t>Tenable Dedicated Elite Support - Annual Subscription.</t>
  </si>
  <si>
    <t>Services</t>
  </si>
  <si>
    <t>Services provided by Tenable that can be purchased.</t>
  </si>
  <si>
    <t>SVC-ACC-QS-RMT</t>
  </si>
  <si>
    <t>Quick Start Remote for Tenable Cloud Security</t>
  </si>
  <si>
    <t>Flat Fee</t>
  </si>
  <si>
    <t>Quick Start Remote for Tenable Cloud Security.</t>
  </si>
  <si>
    <t>No</t>
  </si>
  <si>
    <t>SVC-TAD-QS20-ONS</t>
  </si>
  <si>
    <t>Quick Start Deploy Onsite Implementation for Tenable Identity Exposure</t>
  </si>
  <si>
    <t>Quick Start Deploy Onsite Implementation for Tenable Identity Exposure. (Travel and Expenses are included.).</t>
  </si>
  <si>
    <t>Actual travel and expenses to be billed separately.</t>
  </si>
  <si>
    <t>SVC-TAD-QS20-RMT</t>
  </si>
  <si>
    <t>Quick Start Deploy Remote Implementation for Tenable Identity Exposure</t>
  </si>
  <si>
    <t>Quick Start Deploy Remote Implementation for Tenable Identity Exposure.</t>
  </si>
  <si>
    <t>SVC-TIO-QS10-RMT</t>
  </si>
  <si>
    <t>Quick Start Onboard Remote for Tenable Vulnerability Management</t>
  </si>
  <si>
    <t>Quick Start Onboard Remote for Tenable Vulnerability Managemant.</t>
  </si>
  <si>
    <t>SVC-TIO-QS20-ONS</t>
  </si>
  <si>
    <t>Quick Start Deploy Onsite for Tenable Vulnerability Management</t>
  </si>
  <si>
    <t>Quick Start Deploy Onsite for Tenable Vulnerability Management. (Travel and expenses are included.).</t>
  </si>
  <si>
    <t>SVC-TIO-QS20-RMT</t>
  </si>
  <si>
    <t>Quick Start Deploy Remote for Tenable Vulnerability Management</t>
  </si>
  <si>
    <t>Quick Start Deploy Remote for Tenable Vulnerability Management.</t>
  </si>
  <si>
    <t>SVC-TIO-QS40-ONS</t>
  </si>
  <si>
    <t>Quick Start Adopt Onsite for Tenable Vulnerability Management</t>
  </si>
  <si>
    <t>Quick Start Adopt Onsite for Tenable Vulnerability Management. (Travel and expenses are included.).</t>
  </si>
  <si>
    <t>SVC-TIO-QS40-RMT</t>
  </si>
  <si>
    <t>Quick Start Adopt Remote for Tenable Vulnerability Management</t>
  </si>
  <si>
    <t>Quick Start Adopt Remote for Tenable Vulnerability Management.</t>
  </si>
  <si>
    <t>SVC-TIO-QS80-ONS</t>
  </si>
  <si>
    <t>Quick Start Optimize Onsite for Tenable Vulnerability Management</t>
  </si>
  <si>
    <t>Quick Start Optimize Onsite for Tenable Vulnerability Management. (Travel and expenses are included.).</t>
  </si>
  <si>
    <t>SVC-TIO-QS80-RMT</t>
  </si>
  <si>
    <t>Quick Start Optimize Remote for Tenable Vulnerability Management</t>
  </si>
  <si>
    <t>Quick Start Optimize Remote for Tenable Vulnerability Management.</t>
  </si>
  <si>
    <t>SVC-IE-OPT-RMT</t>
  </si>
  <si>
    <t>Remote Optimization Service for Tenable Identity Exposure</t>
  </si>
  <si>
    <t>Tenable Identity Exposure Optimization Service remote delivery (on-prem or SaaS).</t>
  </si>
  <si>
    <t>SVC-TOT-QS-ONS</t>
  </si>
  <si>
    <t>Quick Start Onsite Implementation for Tenable OT Security</t>
  </si>
  <si>
    <t>Quick Start Onsite Implementation for Tenable OT Security (Travel and expenses are included.).</t>
  </si>
  <si>
    <t>SVC-TOT-QS-RMT</t>
  </si>
  <si>
    <t>Quick Start Remote Implementation for Tenable OT Security</t>
  </si>
  <si>
    <t>Quick Start Remote Implementation for Tenable OT Security.</t>
  </si>
  <si>
    <t>SVC-TSC-QS20-ONS</t>
  </si>
  <si>
    <t>Quick Start Deploy Onsite for Tenable Security Center</t>
  </si>
  <si>
    <t>Quick Start Deploy Onsite for Tenable Security Center. (Travel and expenses are included.).</t>
  </si>
  <si>
    <t>SVC-TSC-QS20-RMT</t>
  </si>
  <si>
    <t>Quick Start Deploy Remote for Tenable Security Center</t>
  </si>
  <si>
    <t>Quick Start Deploy Remote for Tenable Security Center.</t>
  </si>
  <si>
    <t>SVC-TSC-QS40-ONS</t>
  </si>
  <si>
    <t>Quick Start Adopt Onsite for Tenable Security Center</t>
  </si>
  <si>
    <t>Quick Start Adopt Onsite for Tenable Security Center. (Travel and expenses are included.).</t>
  </si>
  <si>
    <t>SVC-TSC-QS40-RMT</t>
  </si>
  <si>
    <t>Quick Start Adopt Remote for Tenable Security Center</t>
  </si>
  <si>
    <t>Quick Start Adopt Remote for Tenable Security Center.</t>
  </si>
  <si>
    <t>SVC-TSC-QS80-ONS</t>
  </si>
  <si>
    <t>Quick Start Optimize Onsite for Tenable Security Center</t>
  </si>
  <si>
    <t>Quick Start Optimize Onsite for Tenable Securit Center. (Travel and expenses are included.).</t>
  </si>
  <si>
    <t>SVC-TSC-QS80-RMT</t>
  </si>
  <si>
    <t>Quick Start Optimize Remote for Tenable Security Center</t>
  </si>
  <si>
    <t>Quick Start Optimize Remote for Tenable Security Center.</t>
  </si>
  <si>
    <t>SVC-WAS-QS-ONS</t>
  </si>
  <si>
    <t>Quick Start Onsite Implementation for Web App Scanning</t>
  </si>
  <si>
    <t>Quick Start Onsite Implementation for Tenable Web App Scanning (Travel and expenses are included.).</t>
  </si>
  <si>
    <t>Yes</t>
  </si>
  <si>
    <t>SVC-WAS-QS-RMT</t>
  </si>
  <si>
    <t>Quick Start Remote Implementation for Web App Scanning</t>
  </si>
  <si>
    <t>Quick Start Remote Implementation for Tenable Web App Scanning.</t>
  </si>
  <si>
    <t>SVC-ALL-HC-ONS</t>
  </si>
  <si>
    <t>Health Check Onsite</t>
  </si>
  <si>
    <t>Health Check Onsite (Travel and expenses are included).</t>
  </si>
  <si>
    <t>SVC-ALL-HC-RMT</t>
  </si>
  <si>
    <t>Health Check Remote</t>
  </si>
  <si>
    <t>Health Check Remote.</t>
  </si>
  <si>
    <t>SVC-TOT-HC-ONS</t>
  </si>
  <si>
    <t>Health Check Onsite for Tenable OT Security</t>
  </si>
  <si>
    <t>Health Check Onsite for Tenable OT Security. (Travel and expenses are included.).</t>
  </si>
  <si>
    <t>SVC-TOT-HC-RMT</t>
  </si>
  <si>
    <t>Health Check Remote for Tenable OT Security</t>
  </si>
  <si>
    <t>Health Check Remote for Tenable OT Security.</t>
  </si>
  <si>
    <t>SVC-ONE-CORE-DEP-RMT</t>
  </si>
  <si>
    <t>Tenable One Core Deployment Service</t>
  </si>
  <si>
    <t>Tenable One Core Deployment Service Remote. T&amp;E billed separately for onsite work.</t>
  </si>
  <si>
    <t>SVC-ONE-ADV-DEP-RMT</t>
  </si>
  <si>
    <t>Tenable One Advanced Deployment Service</t>
  </si>
  <si>
    <t>Tenable One Advanced Deployment Service Remote. T&amp;E billed separately for onsite work.</t>
  </si>
  <si>
    <t>SVC-ONE-PFE-RMT</t>
  </si>
  <si>
    <t>Remote Platform Enablement Service for Tenable One</t>
  </si>
  <si>
    <t>Tenable One Platform Enablement service for remote delivery.</t>
  </si>
  <si>
    <t>SVC-ONE-PFE-ONS</t>
  </si>
  <si>
    <t>Onsite Platform Enablement Service for Tenable One</t>
  </si>
  <si>
    <t>Tenable One Platform Enablement service for onsite delivery. (Travel and expenses are included).</t>
  </si>
  <si>
    <t>PROF-SVC-CEW</t>
  </si>
  <si>
    <t>Cyber Exposure Workshop</t>
  </si>
  <si>
    <t>Cyber Exposure Workshop. Actual travel and expenses to be billed separately.</t>
  </si>
  <si>
    <t>SVC-ONE-DAW-ONS</t>
  </si>
  <si>
    <t>Onsite Design &amp; Architecture Workshop for Tenable One</t>
  </si>
  <si>
    <t>Tenable One Design &amp; Architecture Workshop onsite delivery. (Travel and expenses are included).</t>
  </si>
  <si>
    <t>SVC-ONE-DAW-RMT</t>
  </si>
  <si>
    <t>Remote Design &amp; Architecture Workshop for Tenable One</t>
  </si>
  <si>
    <t>Tenable One Design &amp; Architecture Workshop remote delivery.</t>
  </si>
  <si>
    <t>PROF-SVC-ARCH-HR</t>
  </si>
  <si>
    <t>Professional Services Architect Hourly Rate</t>
  </si>
  <si>
    <t>New; Upgrade</t>
  </si>
  <si>
    <t>ProServ Architect Hourly. T&amp;E billed separately for onsite work.</t>
  </si>
  <si>
    <t>T&amp;E billed separately for onsite work.</t>
  </si>
  <si>
    <t>PROF-SVC-ARCH-DR</t>
  </si>
  <si>
    <t>Professional Services Architect Daily Rate</t>
  </si>
  <si>
    <t>ProServ Architect Daily. T&amp;E billed separately for onsite work.</t>
  </si>
  <si>
    <t>PROF-SVC-ARFC-HR</t>
  </si>
  <si>
    <t>Professional Services Architect with Federal Clearance Hourly Rate</t>
  </si>
  <si>
    <t>Professional Services Architect with Federal Clearance Hourly Rate. T&amp;E billed separately for onsite work.</t>
  </si>
  <si>
    <t>PROF-SVC-HR</t>
  </si>
  <si>
    <t>Security Consultant Hourly Rate</t>
  </si>
  <si>
    <t>Security Consultant Hourly Rate.</t>
  </si>
  <si>
    <t>PROF-SVC-RES</t>
  </si>
  <si>
    <t>Professional Services - 1 Monthly Rate - must be scheduled as consecutive months.</t>
  </si>
  <si>
    <t>Security Consultant Monthly Rate - must be scheduled as consecutive months. Single consultant 140 hours per month. Quantity equals number of months and multiples of 3 are preferred.</t>
  </si>
  <si>
    <t>PROF-SVC-DR</t>
  </si>
  <si>
    <t>Professional Services - Daily Rate</t>
  </si>
  <si>
    <t>Professional Services - Daily Rate.</t>
  </si>
  <si>
    <t>PROF-SVC-MLST</t>
  </si>
  <si>
    <t>Security Consultant Project Milestone</t>
  </si>
  <si>
    <t>Security Consultant Project Milestone. Actual travel and expenses to be billed separately for any work that is completed onsite. For use only in fixed price contracts exclusive of Residents.</t>
  </si>
  <si>
    <t>Price is as quoted per statement of work. Actual travel and expenses billed separately for any work that is completed onsite.</t>
  </si>
  <si>
    <t>STF-AUG-HR</t>
  </si>
  <si>
    <t>Staff Augmentation Hourly Rate</t>
  </si>
  <si>
    <t>40 hours of T&amp;M services; 1 onsite visit with T&amp;E included; Work to be done under customer's direction; Must be scheduled within 90 days of purchase and completed within 6 months of purchase. No SoW required.</t>
  </si>
  <si>
    <t>Training</t>
  </si>
  <si>
    <t>Training provided by Tenable that can be purchased.</t>
  </si>
  <si>
    <t>TRG-TAD-ESS-PCLS</t>
  </si>
  <si>
    <t>2 Day Private Training - Tenable Identity Exposure Specialist Course</t>
  </si>
  <si>
    <t>Tenable Training</t>
  </si>
  <si>
    <t>2 Day Private Training for up to 15 participants - Tenable Identity Exposure Specialist Course - T&amp;E to be billed separately if applicable.</t>
  </si>
  <si>
    <t>TRG-TIO-ESS-PCLS</t>
  </si>
  <si>
    <t>2 Day Private Training - Tenable Vulnerability Management Specialist Course</t>
  </si>
  <si>
    <t>2 Day Private Training for up to 15 participants - Tenable Vulnerability Management Specialist Course - T&amp;E to be billed separately if applicable.</t>
  </si>
  <si>
    <t>TRG-TOT-ESS-PCLS</t>
  </si>
  <si>
    <t>2 Day Private Training - Tenable OT Security Specialist Course</t>
  </si>
  <si>
    <t>2 Day Private Training for up to 15 participants - Tenable OT Security Specialist Course - T&amp;E to be billed separately if applicable.</t>
  </si>
  <si>
    <t>TRG-TSC-ESS-PCLS</t>
  </si>
  <si>
    <t>2 Day Private Training - Tenable Security Center Specialist Course</t>
  </si>
  <si>
    <t>2 Day Private Training for up to 15 participants - Tenable Security Center Specialist Course - T&amp;E to be billed separately if applicable.</t>
  </si>
  <si>
    <t>TRG-PCLS-ADD</t>
  </si>
  <si>
    <t>Additional Seat for Private Training Class</t>
  </si>
  <si>
    <t>Per Person</t>
  </si>
  <si>
    <t>$1,100.00 per Person</t>
  </si>
  <si>
    <t>1 Additional Seat for Private Training Class - Limit of 5 per class.</t>
  </si>
  <si>
    <t>TRG-TAD-ESS-SEAT</t>
  </si>
  <si>
    <t>2 Day Seat - Tenable Identity Exposure Specialist Course</t>
  </si>
  <si>
    <t>$2,200.00 per Person</t>
  </si>
  <si>
    <t>2 Day Seat - Access for 1 person to attend an available session of Tenable Identity Exposure Specialist Course.</t>
  </si>
  <si>
    <t>TRG-TIO-ESS-SEAT</t>
  </si>
  <si>
    <t>2 Day Seat - Tenable Vulnerability Management Specialist Course</t>
  </si>
  <si>
    <t>2 Day Seat - Access for 1 person to attend an available session of Tenable Vulnerability Management Specialist Course.</t>
  </si>
  <si>
    <t>TRG-TOT-ESS-SEAT</t>
  </si>
  <si>
    <t>2 Day Seat - Tenable OT Security Specialist Course</t>
  </si>
  <si>
    <t>2 Day Seat - Access for 1 person to attend an available session of Tenable OT Security Specialist Course.</t>
  </si>
  <si>
    <t>TRG-TSC-ESS-SEAT</t>
  </si>
  <si>
    <t>2 Day Seat - Tenable Security Center Specialist Course</t>
  </si>
  <si>
    <t>2 Day Seat - Access for 1 person to attend an available session of Tenable Security Center Specialist Course.</t>
  </si>
  <si>
    <t>TRG-TCS-ESS-OD</t>
  </si>
  <si>
    <t>Tenable Cloud Security Specialist On-Demand Video Training Course</t>
  </si>
  <si>
    <t>Tenable Cloud Security Specialist On-Demand Video Training Course.</t>
  </si>
  <si>
    <t>TRG-TCS-ESS-SEAT</t>
  </si>
  <si>
    <t>2 Day Seat - Tenable Cloud Security Specialist Course</t>
  </si>
  <si>
    <t>2 Day Seat - Tenable Cloud Security Specialist Course.</t>
  </si>
  <si>
    <t>TRG-TCS-ESS-PCLS</t>
  </si>
  <si>
    <t>2 Day Private Training - Tenable Cloud Security Specialist Course</t>
  </si>
  <si>
    <t>$20,000.00 per Person</t>
  </si>
  <si>
    <t>2 Day Private Training for up to 15 participants - Tenable (Product) Security Specialist Course - T&amp;E to be billed separately if applicable.</t>
  </si>
  <si>
    <t>TRG-TVM-ESS-OD</t>
  </si>
  <si>
    <t>Tenable Vulnerability Management Specialist On-Demand Video Training Course</t>
  </si>
  <si>
    <t>Tenable Vulnerability Management Specialist On-Demand Video Training Course.</t>
  </si>
  <si>
    <t>TRG-CUSTOM-MLST</t>
  </si>
  <si>
    <t>Custom Training Milestone</t>
  </si>
  <si>
    <t>Custom Training Milestone.</t>
  </si>
  <si>
    <t>Price is as quoted per statement of work.</t>
  </si>
  <si>
    <t>TRG-NES-ADV-SEAT</t>
  </si>
  <si>
    <t>Nessus Advanced On-Demand Training</t>
  </si>
  <si>
    <t>$110.00 per Person</t>
  </si>
  <si>
    <t>1 Year access to Nessus Advanced On Demand Video course for 1 person. Builds on Nessus Fundamentals course.</t>
  </si>
  <si>
    <t>TRG-NES-FND-SEAT</t>
  </si>
  <si>
    <t>Nessus Fundamentals On-Demand Training</t>
  </si>
  <si>
    <t>$275.00 per Person</t>
  </si>
  <si>
    <t>1 Year Access to Nessus Fundamentals On-Demand Video Course for 1 person.</t>
  </si>
  <si>
    <t>EXM-TIO-ESS-WTN</t>
  </si>
  <si>
    <t>Tenable Vulnerability Management Specialist Written Exam</t>
  </si>
  <si>
    <t>Per Attempt</t>
  </si>
  <si>
    <t>$215.00 per Attempt</t>
  </si>
  <si>
    <t>1 Exam Attempt - Must pass the written and practical to certify.</t>
  </si>
  <si>
    <t>EXM-TOT-ESS-WTN</t>
  </si>
  <si>
    <t>Tenable OT Security Specialist Written Exam</t>
  </si>
  <si>
    <t>EXM-TSC-ESS-WTN</t>
  </si>
  <si>
    <t>Tenable Security Center Specalist Written Exam</t>
  </si>
  <si>
    <t>EXM-TIO-ESS-PRC</t>
  </si>
  <si>
    <t>Tenable Vulnerability Management Specialist Practical Exam</t>
  </si>
  <si>
    <t>$325.00 per Attempt</t>
  </si>
  <si>
    <t>1 Exam Attempt - Must pass written to schedule practical exam.</t>
  </si>
  <si>
    <t>EXM-TOT-ESS-PRC</t>
  </si>
  <si>
    <t>Tenable OT Security Specialist Practical Exam</t>
  </si>
  <si>
    <t>EXM-TSC-ESS-PRC</t>
  </si>
  <si>
    <t>Tenable Security Center Specialist Practical Exam</t>
  </si>
  <si>
    <t>Travel &amp; Expense</t>
  </si>
  <si>
    <t>Travel and Expenses (Estimated Costs based on work requested, Actual costs to be invoiced).</t>
  </si>
  <si>
    <t>FEES-TANDE-EXP</t>
  </si>
  <si>
    <t>Travel and Expenses (Estimated Costs based on work requested, Actual costs to be invoiced)</t>
  </si>
  <si>
    <t>Fees</t>
  </si>
  <si>
    <t>Estimated Costs based on work requested. Actual costs to be invoiced.</t>
  </si>
  <si>
    <t>Professional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</si>
</sst>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mm\ yyyy"/>
    <numFmt numFmtId="165" formatCode="&quot;$&quot;#,##0.00"/>
    <numFmt numFmtId="166" formatCode="#,###,###,##0.00###"/>
    <numFmt numFmtId="167" formatCode="[$-409]d\-mmm\-yyyy;@"/>
  </numFmts>
  <fonts count="36">
    <font>
      <sz val="11"/>
      <color theme="1"/>
      <name val="Calibri"/>
      <family val="2"/>
      <scheme val="minor"/>
    </font>
    <font>
      <sz val="12"/>
      <color theme="1"/>
      <name val="Calibri"/>
      <family val="2"/>
      <scheme val="minor"/>
    </font>
    <font>
      <b/>
      <sz val="28"/>
      <color theme="0"/>
      <name val="Barlow SemiBold"/>
    </font>
    <font>
      <b/>
      <sz val="20"/>
      <color theme="0"/>
      <name val="Barlow SemiBold"/>
    </font>
    <font>
      <b/>
      <sz val="20"/>
      <color rgb="FF2B79DE"/>
      <name val="Barlow SemiBold"/>
    </font>
    <font>
      <sz val="18"/>
      <color theme="1"/>
      <name val="Calibri"/>
      <family val="2"/>
      <scheme val="minor"/>
    </font>
    <font>
      <u/>
      <sz val="12"/>
      <color theme="10"/>
      <name val="Calibri"/>
      <family val="2"/>
      <scheme val="minor"/>
    </font>
    <font>
      <b/>
      <sz val="18"/>
      <color theme="1"/>
      <name val="Barlow Regular"/>
    </font>
    <font>
      <sz val="16"/>
      <color theme="7" tint="-0.499984740745262"/>
      <name val="Arial Narrow Bold"/>
    </font>
    <font>
      <sz val="16"/>
      <color theme="1"/>
      <name val="Arial Bold"/>
    </font>
    <font>
      <sz val="14"/>
      <color theme="1"/>
      <name val="Arial"/>
      <family val="2"/>
    </font>
    <font>
      <sz val="14"/>
      <color rgb="FFFF0000"/>
      <name val="Arial"/>
      <family val="2"/>
    </font>
    <font>
      <sz val="12"/>
      <color theme="1"/>
      <name val="Barlow SemiBold"/>
    </font>
    <font>
      <sz val="12"/>
      <color rgb="FF031E42"/>
      <name val="Calibri"/>
      <family val="2"/>
      <scheme val="minor"/>
    </font>
    <font>
      <sz val="12"/>
      <color rgb="FFFF0000"/>
      <name val="Calibri"/>
      <family val="2"/>
      <scheme val="minor"/>
    </font>
    <font>
      <sz val="12"/>
      <color theme="1"/>
      <name val="Roboto"/>
    </font>
    <font>
      <b/>
      <sz val="12"/>
      <color theme="1"/>
      <name val="Calibri"/>
      <family val="2"/>
      <scheme val="minor"/>
    </font>
    <font>
      <sz val="12"/>
      <color rgb="FF2B79DE"/>
      <name val="Barlow SemiBold"/>
    </font>
    <font>
      <b/>
      <sz val="12"/>
      <color theme="1"/>
      <name val="Arial Narrow"/>
      <family val="2"/>
    </font>
    <font>
      <b/>
      <sz val="12"/>
      <color theme="0"/>
      <name val="Arial Narrow"/>
      <family val="2"/>
    </font>
    <font>
      <b/>
      <sz val="18"/>
      <color rgb="FF2B79DE"/>
      <name val="Barlow SemiBold"/>
    </font>
    <font>
      <sz val="12"/>
      <color rgb="FF031E42"/>
      <name val="Roboto"/>
    </font>
    <font>
      <sz val="12"/>
      <color rgb="FF000000"/>
      <name val="Arial Narrow"/>
      <family val="2"/>
    </font>
    <font>
      <sz val="11"/>
      <color rgb="FF181818"/>
      <name val="-apple-system"/>
    </font>
    <font>
      <b/>
      <sz val="16"/>
      <color rgb="FF031E42"/>
      <name val="Roboto"/>
    </font>
    <font>
      <b/>
      <sz val="12"/>
      <color rgb="FFFF0000"/>
      <name val="Calibri"/>
      <family val="2"/>
      <scheme val="minor"/>
    </font>
    <font>
      <sz val="12"/>
      <color rgb="FF000000"/>
      <name val="Calibri"/>
      <family val="2"/>
      <scheme val="minor"/>
    </font>
    <font>
      <sz val="12"/>
      <color rgb="FF181818"/>
      <name val="Calibri"/>
      <family val="2"/>
      <scheme val="minor"/>
    </font>
    <font>
      <sz val="12"/>
      <name val="Barlow SemiBold"/>
    </font>
    <font>
      <b/>
      <sz val="16"/>
      <name val="Roboto"/>
    </font>
    <font>
      <sz val="12"/>
      <name val="Calibri"/>
      <family val="2"/>
      <scheme val="minor"/>
    </font>
    <font>
      <b/>
      <sz val="12"/>
      <name val="Calibri"/>
      <family val="2"/>
      <scheme val="minor"/>
    </font>
    <font>
      <sz val="12"/>
      <name val="Roboto"/>
    </font>
    <font>
      <b/>
      <sz val="18"/>
      <name val="Barlow SemiBold"/>
    </font>
    <font>
      <sz val="12"/>
      <name val="Arial Narrow"/>
      <family val="2"/>
    </font>
    <font>
      <sz val="11"/>
      <name val="-apple-system"/>
    </font>
  </fonts>
  <fills count="6">
    <fill>
      <patternFill patternType="none"/>
    </fill>
    <fill>
      <patternFill patternType="gray125"/>
    </fill>
    <fill>
      <patternFill patternType="solid">
        <fgColor rgb="FF16A4B3"/>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9" tint="0.39997558519241921"/>
        <bgColor indexed="64"/>
      </patternFill>
    </fill>
  </fills>
  <borders count="13">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3">
    <xf numFmtId="0" fontId="0" fillId="0" borderId="0"/>
    <xf numFmtId="0" fontId="6" fillId="0" borderId="0" applyNumberFormat="0" applyFill="0" applyBorder="0" applyAlignment="0" applyProtection="0"/>
    <xf numFmtId="0" fontId="1" fillId="0" borderId="0"/>
  </cellStyleXfs>
  <cellXfs count="135">
    <xf numFmtId="0" fontId="0" fillId="0" borderId="0" xfId="0"/>
    <xf numFmtId="0" fontId="1" fillId="2" borderId="0" xfId="2" applyFill="1"/>
    <xf numFmtId="0" fontId="1" fillId="0" borderId="0" xfId="2"/>
    <xf numFmtId="0" fontId="2" fillId="2" borderId="0" xfId="2" applyFont="1" applyFill="1" applyAlignment="1">
      <alignment vertical="center"/>
    </xf>
    <xf numFmtId="0" fontId="4" fillId="0" borderId="0" xfId="2" applyFont="1" applyAlignment="1">
      <alignment vertical="center"/>
    </xf>
    <xf numFmtId="0" fontId="1" fillId="0" borderId="0" xfId="2" applyAlignment="1">
      <alignment vertical="top"/>
    </xf>
    <xf numFmtId="0" fontId="5" fillId="0" borderId="0" xfId="2" applyFont="1"/>
    <xf numFmtId="0" fontId="6" fillId="0" borderId="0" xfId="1"/>
    <xf numFmtId="0" fontId="7" fillId="0" borderId="0" xfId="2" applyFont="1" applyAlignment="1">
      <alignment vertical="top"/>
    </xf>
    <xf numFmtId="0" fontId="5" fillId="0" borderId="0" xfId="2" applyFont="1" applyAlignment="1">
      <alignment vertical="top"/>
    </xf>
    <xf numFmtId="0" fontId="8" fillId="0" borderId="0" xfId="2" applyFont="1" applyAlignment="1">
      <alignment horizontal="center" vertical="top"/>
    </xf>
    <xf numFmtId="0" fontId="5" fillId="0" borderId="0" xfId="2" applyFont="1" applyAlignment="1">
      <alignment horizontal="right" vertical="top"/>
    </xf>
    <xf numFmtId="0" fontId="1" fillId="0" borderId="0" xfId="2" applyAlignment="1">
      <alignment horizontal="right"/>
    </xf>
    <xf numFmtId="0" fontId="12" fillId="0" borderId="0" xfId="2" applyFont="1" applyAlignment="1">
      <alignment vertical="center"/>
    </xf>
    <xf numFmtId="0" fontId="13" fillId="0" borderId="0" xfId="2" applyFont="1" applyAlignment="1">
      <alignment vertical="center"/>
    </xf>
    <xf numFmtId="0" fontId="1" fillId="0" borderId="0" xfId="2" applyAlignment="1">
      <alignment horizontal="center" wrapText="1"/>
    </xf>
    <xf numFmtId="0" fontId="1" fillId="0" borderId="0" xfId="2" applyAlignment="1">
      <alignment wrapText="1"/>
    </xf>
    <xf numFmtId="0" fontId="14" fillId="0" borderId="0" xfId="2" applyFont="1"/>
    <xf numFmtId="0" fontId="12" fillId="0" borderId="0" xfId="2" applyFont="1"/>
    <xf numFmtId="0" fontId="15" fillId="0" borderId="0" xfId="2" applyFont="1"/>
    <xf numFmtId="0" fontId="16" fillId="0" borderId="0" xfId="2" applyFont="1" applyAlignment="1">
      <alignment horizontal="right" vertical="center"/>
    </xf>
    <xf numFmtId="0" fontId="6" fillId="0" borderId="0" xfId="1" applyAlignment="1">
      <alignment vertical="center"/>
    </xf>
    <xf numFmtId="0" fontId="1" fillId="0" borderId="0" xfId="2" applyAlignment="1">
      <alignment vertical="center" wrapText="1"/>
    </xf>
    <xf numFmtId="0" fontId="1" fillId="4" borderId="0" xfId="2" applyFill="1"/>
    <xf numFmtId="0" fontId="16" fillId="4" borderId="0" xfId="2" applyFont="1" applyFill="1"/>
    <xf numFmtId="0" fontId="16" fillId="5" borderId="0" xfId="2" applyFont="1" applyFill="1" applyAlignment="1">
      <alignment horizontal="center"/>
    </xf>
    <xf numFmtId="0" fontId="17" fillId="0" borderId="0" xfId="2" applyFont="1" applyAlignment="1">
      <alignment vertical="center"/>
    </xf>
    <xf numFmtId="0" fontId="18" fillId="0" borderId="5" xfId="2" applyFont="1" applyBorder="1" applyAlignment="1">
      <alignment horizontal="center" vertical="center" wrapText="1"/>
    </xf>
    <xf numFmtId="3" fontId="18" fillId="0" borderId="5" xfId="2" applyNumberFormat="1" applyFont="1" applyBorder="1" applyAlignment="1">
      <alignment horizontal="center" vertical="center" wrapText="1"/>
    </xf>
    <xf numFmtId="0" fontId="19" fillId="0" borderId="0" xfId="2" applyFont="1" applyAlignment="1">
      <alignment horizontal="center" vertical="center" wrapText="1"/>
    </xf>
    <xf numFmtId="0" fontId="1" fillId="0" borderId="0" xfId="2" applyAlignment="1">
      <alignment vertical="center"/>
    </xf>
    <xf numFmtId="4" fontId="1" fillId="0" borderId="0" xfId="2" applyNumberFormat="1"/>
    <xf numFmtId="0" fontId="20" fillId="0" borderId="0" xfId="2" applyFont="1" applyAlignment="1">
      <alignment vertical="center"/>
    </xf>
    <xf numFmtId="0" fontId="21" fillId="0" borderId="0" xfId="2" applyFont="1" applyAlignment="1">
      <alignment vertical="center"/>
    </xf>
    <xf numFmtId="0" fontId="1" fillId="0" borderId="0" xfId="2" applyAlignment="1">
      <alignment horizontal="center" vertical="center" wrapText="1"/>
    </xf>
    <xf numFmtId="0" fontId="1" fillId="0" borderId="0" xfId="2" applyAlignment="1">
      <alignment horizontal="center" vertical="center"/>
    </xf>
    <xf numFmtId="0" fontId="22" fillId="0" borderId="0" xfId="2" applyFont="1" applyAlignment="1">
      <alignment horizontal="center" vertical="center"/>
    </xf>
    <xf numFmtId="3" fontId="22" fillId="0" borderId="0" xfId="2" applyNumberFormat="1" applyFont="1" applyAlignment="1">
      <alignment horizontal="center" vertical="center"/>
    </xf>
    <xf numFmtId="4" fontId="1" fillId="0" borderId="0" xfId="2" applyNumberFormat="1" applyAlignment="1">
      <alignment vertical="center"/>
    </xf>
    <xf numFmtId="0" fontId="23" fillId="0" borderId="0" xfId="2" applyFont="1" applyAlignment="1">
      <alignment vertical="center"/>
    </xf>
    <xf numFmtId="0" fontId="24" fillId="0" borderId="0" xfId="2" applyFont="1" applyAlignment="1">
      <alignment vertical="center"/>
    </xf>
    <xf numFmtId="0" fontId="16" fillId="0" borderId="0" xfId="2" applyFont="1" applyAlignment="1">
      <alignment horizontal="center" vertical="center"/>
    </xf>
    <xf numFmtId="0" fontId="25" fillId="0" borderId="0" xfId="2" applyFont="1" applyAlignment="1">
      <alignment horizontal="center" vertical="center"/>
    </xf>
    <xf numFmtId="0" fontId="16" fillId="0" borderId="0" xfId="2" applyFont="1" applyAlignment="1">
      <alignment vertical="center"/>
    </xf>
    <xf numFmtId="0" fontId="15" fillId="0" borderId="0" xfId="2" applyFont="1" applyAlignment="1">
      <alignment horizontal="left" vertical="center"/>
    </xf>
    <xf numFmtId="0" fontId="26" fillId="0" borderId="5" xfId="2" applyFont="1" applyBorder="1" applyAlignment="1">
      <alignment horizontal="center" vertical="center" wrapText="1"/>
    </xf>
    <xf numFmtId="0" fontId="27" fillId="0" borderId="5" xfId="2" applyFont="1" applyBorder="1" applyAlignment="1">
      <alignment horizontal="center" vertical="center" wrapText="1"/>
    </xf>
    <xf numFmtId="0" fontId="1" fillId="0" borderId="5" xfId="2" applyBorder="1" applyAlignment="1">
      <alignment horizontal="center" vertical="center" wrapText="1"/>
    </xf>
    <xf numFmtId="0" fontId="27" fillId="0" borderId="5" xfId="2" applyFont="1" applyBorder="1" applyAlignment="1">
      <alignment horizontal="center" vertical="center"/>
    </xf>
    <xf numFmtId="0" fontId="26" fillId="0" borderId="5" xfId="2" applyFont="1" applyBorder="1" applyAlignment="1">
      <alignment horizontal="center" vertical="center"/>
    </xf>
    <xf numFmtId="3" fontId="26" fillId="0" borderId="5" xfId="2" applyNumberFormat="1" applyFont="1" applyBorder="1" applyAlignment="1">
      <alignment horizontal="center" vertical="center"/>
    </xf>
    <xf numFmtId="165" fontId="1" fillId="0" borderId="5" xfId="2" applyNumberFormat="1" applyBorder="1" applyAlignment="1">
      <alignment horizontal="center" vertical="center"/>
    </xf>
    <xf numFmtId="4" fontId="1" fillId="0" borderId="5" xfId="2" applyNumberFormat="1" applyBorder="1" applyAlignment="1">
      <alignment vertical="center"/>
    </xf>
    <xf numFmtId="166" fontId="1" fillId="0" borderId="5" xfId="2" applyNumberFormat="1" applyBorder="1" applyAlignment="1">
      <alignment vertical="center"/>
    </xf>
    <xf numFmtId="0" fontId="27" fillId="0" borderId="5" xfId="2" applyFont="1" applyBorder="1" applyAlignment="1">
      <alignment vertical="center"/>
    </xf>
    <xf numFmtId="0" fontId="1" fillId="0" borderId="5" xfId="2" applyBorder="1" applyAlignment="1">
      <alignment vertical="center"/>
    </xf>
    <xf numFmtId="0" fontId="1" fillId="0" borderId="5" xfId="2" applyBorder="1" applyAlignment="1">
      <alignment horizontal="center" vertical="center"/>
    </xf>
    <xf numFmtId="167" fontId="1" fillId="0" borderId="5" xfId="2" applyNumberFormat="1" applyBorder="1" applyAlignment="1">
      <alignment horizontal="center" vertical="center"/>
    </xf>
    <xf numFmtId="0" fontId="15" fillId="0" borderId="0" xfId="2" applyFont="1" applyAlignment="1">
      <alignment vertical="center"/>
    </xf>
    <xf numFmtId="0" fontId="26" fillId="0" borderId="0" xfId="2" applyFont="1" applyBorder="1" applyAlignment="1">
      <alignment horizontal="center" vertical="center" wrapText="1"/>
    </xf>
    <xf numFmtId="0" fontId="27" fillId="0" borderId="0" xfId="2" applyFont="1" applyBorder="1" applyAlignment="1">
      <alignment horizontal="center" vertical="center" wrapText="1"/>
    </xf>
    <xf numFmtId="0" fontId="1" fillId="0" borderId="0" xfId="2" applyBorder="1" applyAlignment="1">
      <alignment horizontal="center" vertical="center" wrapText="1"/>
    </xf>
    <xf numFmtId="0" fontId="27" fillId="0" borderId="0" xfId="2" applyFont="1" applyBorder="1" applyAlignment="1">
      <alignment horizontal="center" vertical="center"/>
    </xf>
    <xf numFmtId="0" fontId="26" fillId="0" borderId="0" xfId="2" applyFont="1" applyBorder="1" applyAlignment="1">
      <alignment horizontal="center" vertical="center"/>
    </xf>
    <xf numFmtId="3" fontId="26" fillId="0" borderId="0" xfId="2" applyNumberFormat="1" applyFont="1" applyBorder="1" applyAlignment="1">
      <alignment horizontal="center" vertical="center"/>
    </xf>
    <xf numFmtId="165" fontId="1" fillId="0" borderId="0" xfId="2" applyNumberFormat="1" applyBorder="1" applyAlignment="1">
      <alignment horizontal="center" vertical="center"/>
    </xf>
    <xf numFmtId="4" fontId="1" fillId="0" borderId="0" xfId="2" applyNumberFormat="1" applyBorder="1" applyAlignment="1">
      <alignment vertical="center"/>
    </xf>
    <xf numFmtId="166" fontId="1" fillId="0" borderId="0" xfId="2" applyNumberFormat="1" applyBorder="1" applyAlignment="1">
      <alignment vertical="center"/>
    </xf>
    <xf numFmtId="0" fontId="27" fillId="0" borderId="0" xfId="2" applyFont="1" applyBorder="1" applyAlignment="1">
      <alignment vertical="center"/>
    </xf>
    <xf numFmtId="0" fontId="1" fillId="0" borderId="0" xfId="2" applyBorder="1" applyAlignment="1">
      <alignment horizontal="center" vertical="center"/>
    </xf>
    <xf numFmtId="167" fontId="1" fillId="0" borderId="0" xfId="2" applyNumberFormat="1" applyBorder="1" applyAlignment="1">
      <alignment horizontal="center" vertical="center"/>
    </xf>
    <xf numFmtId="0" fontId="9" fillId="0" borderId="7" xfId="2" applyFont="1" applyBorder="1" applyAlignment="1">
      <alignment horizontal="left" vertical="center" indent="2"/>
    </xf>
    <xf numFmtId="0" fontId="9" fillId="0" borderId="8" xfId="2" applyFont="1" applyBorder="1" applyAlignment="1">
      <alignment horizontal="left" vertical="center" indent="2"/>
    </xf>
    <xf numFmtId="0" fontId="10" fillId="0" borderId="8" xfId="2" applyFont="1" applyBorder="1" applyAlignment="1">
      <alignment horizontal="left" vertical="center" wrapText="1"/>
    </xf>
    <xf numFmtId="0" fontId="10" fillId="0" borderId="9" xfId="2" applyFont="1" applyBorder="1" applyAlignment="1">
      <alignment horizontal="left" vertical="center" wrapText="1"/>
    </xf>
    <xf numFmtId="0" fontId="5" fillId="0" borderId="0" xfId="2" applyFont="1" applyAlignment="1">
      <alignment horizontal="left" vertical="top"/>
    </xf>
    <xf numFmtId="0" fontId="9" fillId="0" borderId="1" xfId="2" applyFont="1" applyBorder="1" applyAlignment="1">
      <alignment horizontal="left" vertical="center" indent="2"/>
    </xf>
    <xf numFmtId="0" fontId="9" fillId="0" borderId="2" xfId="2" applyFont="1" applyBorder="1" applyAlignment="1">
      <alignment horizontal="left" vertical="center" indent="2"/>
    </xf>
    <xf numFmtId="0" fontId="10" fillId="0" borderId="2" xfId="2" applyFont="1" applyBorder="1" applyAlignment="1">
      <alignment horizontal="left" vertical="center" wrapText="1"/>
    </xf>
    <xf numFmtId="0" fontId="10" fillId="0" borderId="3" xfId="2" applyFont="1" applyBorder="1" applyAlignment="1">
      <alignment horizontal="left" vertical="center" wrapText="1"/>
    </xf>
    <xf numFmtId="0" fontId="9" fillId="0" borderId="4" xfId="2" applyFont="1" applyBorder="1" applyAlignment="1">
      <alignment horizontal="left" vertical="center" indent="2"/>
    </xf>
    <xf numFmtId="0" fontId="9" fillId="0" borderId="5" xfId="2" applyFont="1" applyBorder="1" applyAlignment="1">
      <alignment horizontal="left" vertical="center" indent="2"/>
    </xf>
    <xf numFmtId="0" fontId="10" fillId="0" borderId="5" xfId="2" applyFont="1" applyBorder="1" applyAlignment="1">
      <alignment horizontal="left" vertical="center" wrapText="1"/>
    </xf>
    <xf numFmtId="0" fontId="10" fillId="0" borderId="6" xfId="2" applyFont="1" applyBorder="1" applyAlignment="1">
      <alignment horizontal="left" vertical="center" wrapText="1"/>
    </xf>
    <xf numFmtId="0" fontId="5" fillId="0" borderId="0" xfId="2" applyFont="1" applyAlignment="1">
      <alignment horizontal="left" vertical="top" wrapText="1"/>
    </xf>
    <xf numFmtId="0" fontId="2" fillId="2" borderId="0" xfId="2" applyFont="1" applyFill="1" applyAlignment="1">
      <alignment horizontal="center" vertical="center"/>
    </xf>
    <xf numFmtId="164" fontId="3" fillId="2" borderId="0" xfId="2" applyNumberFormat="1" applyFont="1" applyFill="1" applyAlignment="1">
      <alignment horizontal="center" vertical="center"/>
    </xf>
    <xf numFmtId="0" fontId="27" fillId="0" borderId="5" xfId="2" applyFont="1" applyBorder="1" applyAlignment="1">
      <alignment horizontal="center" vertical="center" wrapText="1"/>
    </xf>
    <xf numFmtId="0" fontId="1" fillId="0" borderId="10" xfId="2" applyBorder="1" applyAlignment="1">
      <alignment horizontal="center" vertical="center"/>
    </xf>
    <xf numFmtId="0" fontId="1" fillId="0" borderId="11" xfId="2" applyBorder="1" applyAlignment="1">
      <alignment horizontal="center" vertical="center"/>
    </xf>
    <xf numFmtId="0" fontId="1" fillId="0" borderId="12" xfId="2" applyBorder="1" applyAlignment="1">
      <alignment horizontal="center" vertical="center"/>
    </xf>
    <xf numFmtId="167" fontId="1" fillId="0" borderId="10" xfId="2" applyNumberFormat="1" applyBorder="1" applyAlignment="1">
      <alignment horizontal="center" vertical="center"/>
    </xf>
    <xf numFmtId="167" fontId="1" fillId="0" borderId="11" xfId="2" applyNumberFormat="1" applyBorder="1" applyAlignment="1">
      <alignment horizontal="center" vertical="center"/>
    </xf>
    <xf numFmtId="167" fontId="1" fillId="0" borderId="12" xfId="2" applyNumberFormat="1" applyBorder="1" applyAlignment="1">
      <alignment horizontal="center" vertical="center"/>
    </xf>
    <xf numFmtId="0" fontId="26" fillId="0" borderId="5" xfId="2" applyFont="1" applyBorder="1" applyAlignment="1">
      <alignment horizontal="center" vertical="center" wrapText="1"/>
    </xf>
    <xf numFmtId="0" fontId="1" fillId="0" borderId="5" xfId="2" applyBorder="1" applyAlignment="1">
      <alignment horizontal="center" vertical="center" wrapText="1"/>
    </xf>
    <xf numFmtId="0" fontId="1" fillId="3" borderId="0" xfId="2" applyFill="1" applyAlignment="1">
      <alignment horizontal="left" vertical="center" wrapText="1"/>
    </xf>
    <xf numFmtId="0" fontId="28" fillId="0" borderId="0" xfId="2" applyFont="1" applyAlignment="1">
      <alignment vertical="center"/>
    </xf>
    <xf numFmtId="0" fontId="29" fillId="0" borderId="0" xfId="2" applyFont="1" applyAlignment="1">
      <alignment vertical="center"/>
    </xf>
    <xf numFmtId="0" fontId="30" fillId="0" borderId="0" xfId="2" applyFont="1" applyAlignment="1">
      <alignment horizontal="center" vertical="center"/>
    </xf>
    <xf numFmtId="0" fontId="31" fillId="0" borderId="0" xfId="2" applyFont="1" applyAlignment="1">
      <alignment horizontal="center" vertical="center"/>
    </xf>
    <xf numFmtId="0" fontId="31" fillId="0" borderId="0" xfId="2" applyFont="1" applyAlignment="1">
      <alignment vertical="center"/>
    </xf>
    <xf numFmtId="0" fontId="30" fillId="0" borderId="0" xfId="2" applyFont="1" applyAlignment="1">
      <alignment vertical="center"/>
    </xf>
    <xf numFmtId="0" fontId="30" fillId="0" borderId="0" xfId="2" applyFont="1"/>
    <xf numFmtId="0" fontId="32" fillId="0" borderId="0" xfId="2" applyFont="1" applyAlignment="1">
      <alignment horizontal="left" vertical="center"/>
    </xf>
    <xf numFmtId="0" fontId="30" fillId="0" borderId="0" xfId="2" applyFont="1" applyAlignment="1">
      <alignment horizontal="center" vertical="center" wrapText="1"/>
    </xf>
    <xf numFmtId="0" fontId="30" fillId="0" borderId="0" xfId="2" applyFont="1" applyAlignment="1">
      <alignment horizontal="center" wrapText="1"/>
    </xf>
    <xf numFmtId="0" fontId="30" fillId="0" borderId="0" xfId="2" applyFont="1" applyAlignment="1">
      <alignment wrapText="1"/>
    </xf>
    <xf numFmtId="4" fontId="30" fillId="0" borderId="0" xfId="2" applyNumberFormat="1" applyFont="1"/>
    <xf numFmtId="0" fontId="32" fillId="0" borderId="0" xfId="2" applyFont="1" applyAlignment="1">
      <alignment vertical="center"/>
    </xf>
    <xf numFmtId="0" fontId="30" fillId="0" borderId="5" xfId="2" applyFont="1" applyBorder="1" applyAlignment="1">
      <alignment horizontal="center" vertical="center" wrapText="1"/>
    </xf>
    <xf numFmtId="0" fontId="30" fillId="0" borderId="5" xfId="2" applyFont="1" applyBorder="1" applyAlignment="1">
      <alignment horizontal="center" vertical="center"/>
    </xf>
    <xf numFmtId="3" fontId="30" fillId="0" borderId="5" xfId="2" applyNumberFormat="1" applyFont="1" applyBorder="1" applyAlignment="1">
      <alignment horizontal="center" vertical="center"/>
    </xf>
    <xf numFmtId="165" fontId="30" fillId="0" borderId="5" xfId="2" applyNumberFormat="1" applyFont="1" applyBorder="1" applyAlignment="1">
      <alignment horizontal="center" vertical="center"/>
    </xf>
    <xf numFmtId="4" fontId="30" fillId="0" borderId="5" xfId="2" applyNumberFormat="1" applyFont="1" applyBorder="1" applyAlignment="1">
      <alignment vertical="center"/>
    </xf>
    <xf numFmtId="166" fontId="30" fillId="0" borderId="5" xfId="2" applyNumberFormat="1" applyFont="1" applyBorder="1" applyAlignment="1">
      <alignment vertical="center"/>
    </xf>
    <xf numFmtId="0" fontId="30" fillId="0" borderId="5" xfId="2" applyFont="1" applyBorder="1" applyAlignment="1">
      <alignment vertical="center"/>
    </xf>
    <xf numFmtId="0" fontId="30" fillId="0" borderId="10" xfId="2" applyFont="1" applyBorder="1" applyAlignment="1">
      <alignment horizontal="center" vertical="center"/>
    </xf>
    <xf numFmtId="167" fontId="30" fillId="0" borderId="10" xfId="2" applyNumberFormat="1" applyFont="1" applyBorder="1" applyAlignment="1">
      <alignment horizontal="center" vertical="center"/>
    </xf>
    <xf numFmtId="0" fontId="30" fillId="0" borderId="11" xfId="2" applyFont="1" applyBorder="1" applyAlignment="1">
      <alignment horizontal="center" vertical="center"/>
    </xf>
    <xf numFmtId="167" fontId="30" fillId="0" borderId="11" xfId="2" applyNumberFormat="1" applyFont="1" applyBorder="1" applyAlignment="1">
      <alignment horizontal="center" vertical="center"/>
    </xf>
    <xf numFmtId="0" fontId="30" fillId="0" borderId="12" xfId="2" applyFont="1" applyBorder="1" applyAlignment="1">
      <alignment horizontal="center" vertical="center"/>
    </xf>
    <xf numFmtId="167" fontId="30" fillId="0" borderId="12" xfId="2" applyNumberFormat="1" applyFont="1" applyBorder="1" applyAlignment="1">
      <alignment horizontal="center" vertical="center"/>
    </xf>
    <xf numFmtId="0" fontId="33" fillId="0" borderId="0" xfId="2" applyFont="1" applyAlignment="1">
      <alignment vertical="center"/>
    </xf>
    <xf numFmtId="0" fontId="34" fillId="0" borderId="0" xfId="2" applyFont="1" applyAlignment="1">
      <alignment horizontal="center" vertical="center"/>
    </xf>
    <xf numFmtId="3" fontId="34" fillId="0" borderId="0" xfId="2" applyNumberFormat="1" applyFont="1" applyAlignment="1">
      <alignment horizontal="center" vertical="center"/>
    </xf>
    <xf numFmtId="4" fontId="30" fillId="0" borderId="0" xfId="2" applyNumberFormat="1" applyFont="1" applyAlignment="1">
      <alignment vertical="center"/>
    </xf>
    <xf numFmtId="0" fontId="35" fillId="0" borderId="0" xfId="2" applyFont="1" applyAlignment="1">
      <alignment vertical="center"/>
    </xf>
    <xf numFmtId="0" fontId="30" fillId="0" borderId="10" xfId="2" applyFont="1" applyBorder="1" applyAlignment="1">
      <alignment horizontal="center" vertical="center" wrapText="1"/>
    </xf>
    <xf numFmtId="0" fontId="30" fillId="0" borderId="5" xfId="2" applyFont="1" applyBorder="1" applyAlignment="1">
      <alignment horizontal="center" vertical="center"/>
    </xf>
    <xf numFmtId="167" fontId="30" fillId="0" borderId="5" xfId="2" applyNumberFormat="1" applyFont="1" applyBorder="1" applyAlignment="1">
      <alignment horizontal="center" vertical="center"/>
    </xf>
    <xf numFmtId="0" fontId="30" fillId="0" borderId="11" xfId="2" applyFont="1" applyBorder="1" applyAlignment="1">
      <alignment horizontal="center" vertical="center" wrapText="1"/>
    </xf>
    <xf numFmtId="0" fontId="30" fillId="0" borderId="12" xfId="2" applyFont="1" applyBorder="1" applyAlignment="1">
      <alignment horizontal="center" vertical="center" wrapText="1"/>
    </xf>
    <xf numFmtId="0" fontId="30" fillId="0" borderId="5" xfId="2" applyFont="1" applyBorder="1" applyAlignment="1">
      <alignment horizontal="center" vertical="center" wrapText="1"/>
    </xf>
    <xf numFmtId="167" fontId="30" fillId="0" borderId="5" xfId="2" applyNumberFormat="1" applyFont="1" applyBorder="1" applyAlignment="1">
      <alignment horizontal="center" vertical="center"/>
    </xf>
  </cellXfs>
  <cellStyles count="3">
    <cellStyle name="Hyperlink" xfId="1" builtinId="8"/>
    <cellStyle name="Normal" xfId="0" builtinId="0"/>
    <cellStyle name="Normal 4" xfId="2" xr:uid="{6AE846EC-1202-4E35-AC81-C4B7DD63223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101600</xdr:colOff>
      <xdr:row>11</xdr:row>
      <xdr:rowOff>0</xdr:rowOff>
    </xdr:from>
    <xdr:to>
      <xdr:col>17</xdr:col>
      <xdr:colOff>363220</xdr:colOff>
      <xdr:row>23</xdr:row>
      <xdr:rowOff>92899</xdr:rowOff>
    </xdr:to>
    <xdr:pic>
      <xdr:nvPicPr>
        <xdr:cNvPr id="2" name="Picture 1">
          <a:extLst>
            <a:ext uri="{FF2B5EF4-FFF2-40B4-BE49-F238E27FC236}">
              <a16:creationId xmlns:a16="http://schemas.microsoft.com/office/drawing/2014/main" id="{F8E13749-BB12-4F17-9A16-646ACCFE8F19}"/>
            </a:ext>
          </a:extLst>
        </xdr:cNvPr>
        <xdr:cNvPicPr>
          <a:picLocks noChangeAspect="1"/>
        </xdr:cNvPicPr>
      </xdr:nvPicPr>
      <xdr:blipFill>
        <a:blip xmlns:r="http://schemas.openxmlformats.org/officeDocument/2006/relationships" r:embed="rId1"/>
        <a:stretch>
          <a:fillRect/>
        </a:stretch>
      </xdr:blipFill>
      <xdr:spPr>
        <a:xfrm>
          <a:off x="8670290" y="2847975"/>
          <a:ext cx="6224270" cy="2887534"/>
        </a:xfrm>
        <a:prstGeom prst="rect">
          <a:avLst/>
        </a:prstGeom>
      </xdr:spPr>
    </xdr:pic>
    <xdr:clientData/>
  </xdr:twoCellAnchor>
  <xdr:twoCellAnchor editAs="oneCell">
    <xdr:from>
      <xdr:col>14</xdr:col>
      <xdr:colOff>114300</xdr:colOff>
      <xdr:row>0</xdr:row>
      <xdr:rowOff>114300</xdr:rowOff>
    </xdr:from>
    <xdr:to>
      <xdr:col>17</xdr:col>
      <xdr:colOff>744220</xdr:colOff>
      <xdr:row>2</xdr:row>
      <xdr:rowOff>152400</xdr:rowOff>
    </xdr:to>
    <xdr:pic>
      <xdr:nvPicPr>
        <xdr:cNvPr id="3" name="Graphic 2">
          <a:extLst>
            <a:ext uri="{FF2B5EF4-FFF2-40B4-BE49-F238E27FC236}">
              <a16:creationId xmlns:a16="http://schemas.microsoft.com/office/drawing/2014/main" id="{3578AFF2-AD85-49ED-BE50-9119667DE8DF}"/>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2077700" y="114300"/>
          <a:ext cx="3197860" cy="68580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docs.tenable.com/quick-reference/licensing-guide/Content/tenable-one-licensing.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AD7AE-F201-48D8-97D5-203729C4665B}">
  <sheetPr codeName="Sheet6"/>
  <dimension ref="A1:U38"/>
  <sheetViews>
    <sheetView showGridLines="0" workbookViewId="0"/>
  </sheetViews>
  <sheetFormatPr defaultColWidth="12.42578125" defaultRowHeight="15.75"/>
  <cols>
    <col min="1" max="12" width="12.42578125" style="2"/>
    <col min="13" max="13" width="12" style="2" customWidth="1"/>
    <col min="14" max="16384" width="12.42578125" style="2"/>
  </cols>
  <sheetData>
    <row r="1" spans="1:21">
      <c r="A1" s="1"/>
      <c r="B1" s="1"/>
      <c r="C1" s="1"/>
      <c r="D1" s="1"/>
      <c r="E1" s="1"/>
      <c r="F1" s="1"/>
      <c r="G1" s="1"/>
      <c r="H1" s="1"/>
      <c r="I1" s="1"/>
      <c r="J1" s="1"/>
      <c r="K1" s="1"/>
      <c r="L1" s="1"/>
      <c r="M1" s="1"/>
      <c r="N1" s="1"/>
    </row>
    <row r="2" spans="1:21" ht="41.25">
      <c r="A2" s="3"/>
      <c r="B2" s="3"/>
      <c r="C2" s="85" t="s">
        <v>0</v>
      </c>
      <c r="D2" s="85"/>
      <c r="E2" s="85"/>
      <c r="F2" s="85"/>
      <c r="G2" s="85"/>
      <c r="H2" s="85"/>
      <c r="I2" s="85"/>
      <c r="J2" s="85"/>
      <c r="K2" s="85"/>
      <c r="L2" s="85"/>
      <c r="M2" s="86">
        <v>45915</v>
      </c>
      <c r="N2" s="86"/>
    </row>
    <row r="3" spans="1:21">
      <c r="A3" s="1"/>
      <c r="B3" s="1"/>
      <c r="C3" s="1"/>
      <c r="D3" s="1"/>
      <c r="E3" s="1"/>
      <c r="F3" s="1"/>
      <c r="G3" s="1"/>
      <c r="H3" s="1"/>
      <c r="I3" s="1"/>
      <c r="J3" s="1"/>
      <c r="K3" s="1"/>
      <c r="L3" s="1"/>
      <c r="M3" s="1"/>
      <c r="N3" s="1"/>
    </row>
    <row r="5" spans="1:21" ht="30.75">
      <c r="A5" s="4" t="str">
        <f>"Special Notes for "&amp;TEXT(M2,"mmmm yyyy")&amp;" Price Book"</f>
        <v>Special Notes for September 2025 Price Book</v>
      </c>
    </row>
    <row r="6" spans="1:21">
      <c r="T6" s="5"/>
      <c r="U6" s="5"/>
    </row>
    <row r="7" spans="1:21" ht="23.25">
      <c r="A7" s="6">
        <v>1</v>
      </c>
      <c r="B7" s="6" t="s">
        <v>1</v>
      </c>
    </row>
    <row r="8" spans="1:21" ht="23.25">
      <c r="B8" s="6" t="s">
        <v>2</v>
      </c>
      <c r="T8" s="5"/>
      <c r="U8" s="5"/>
    </row>
    <row r="9" spans="1:21" ht="23.25">
      <c r="A9" s="6"/>
      <c r="B9" s="7" t="s">
        <v>3</v>
      </c>
    </row>
    <row r="10" spans="1:21">
      <c r="A10" s="2" t="str">
        <f>IF(B10="","",IF(ISNUMBER(A9),A9+1,1))</f>
        <v/>
      </c>
    </row>
    <row r="11" spans="1:21">
      <c r="A11" s="2" t="str">
        <f>IF(B11="","",IF(ISNUMBER(A10),A10+1,1))</f>
        <v/>
      </c>
    </row>
    <row r="12" spans="1:21">
      <c r="A12" s="2" t="str">
        <f>IF(B12="","",IF(ISNUMBER(A11),A11+1,1))</f>
        <v/>
      </c>
    </row>
    <row r="13" spans="1:21">
      <c r="A13" s="2" t="str">
        <f>IF(B13="","",IF(ISNUMBER(A12),A12+1,1))</f>
        <v/>
      </c>
    </row>
    <row r="14" spans="1:21" ht="30.75">
      <c r="A14" s="4" t="s">
        <v>4</v>
      </c>
    </row>
    <row r="15" spans="1:21">
      <c r="A15" s="2" t="str">
        <f>IF(B15="","",IF(ISNUMBER(A14),A14+1,1))</f>
        <v/>
      </c>
    </row>
    <row r="16" spans="1:21" s="5" customFormat="1" ht="27.75">
      <c r="A16" s="8" t="s">
        <v>5</v>
      </c>
    </row>
    <row r="17" spans="1:21" s="5" customFormat="1"/>
    <row r="18" spans="1:21" s="5" customFormat="1" ht="23.25">
      <c r="A18" s="9">
        <v>1</v>
      </c>
      <c r="B18" s="9" t="s">
        <v>6</v>
      </c>
    </row>
    <row r="19" spans="1:21" s="5" customFormat="1"/>
    <row r="20" spans="1:21" s="5" customFormat="1" ht="23.25">
      <c r="A20" s="9">
        <v>2</v>
      </c>
      <c r="B20" s="9" t="s">
        <v>7</v>
      </c>
    </row>
    <row r="21" spans="1:21" s="5" customFormat="1"/>
    <row r="22" spans="1:21" s="5" customFormat="1"/>
    <row r="23" spans="1:21" s="5" customFormat="1"/>
    <row r="24" spans="1:21" s="5" customFormat="1"/>
    <row r="25" spans="1:21" s="5" customFormat="1" ht="27.75">
      <c r="A25" s="8" t="s">
        <v>8</v>
      </c>
      <c r="N25" s="10" t="s">
        <v>9</v>
      </c>
    </row>
    <row r="26" spans="1:21" s="5" customFormat="1"/>
    <row r="27" spans="1:21" s="5" customFormat="1" ht="24.95" customHeight="1">
      <c r="A27" s="11">
        <f>IF(B27="","",IF(ISNUMBER(A24),A24+1,1))</f>
        <v>1</v>
      </c>
      <c r="B27" s="75" t="s">
        <v>10</v>
      </c>
      <c r="C27" s="75"/>
      <c r="D27" s="75"/>
      <c r="E27" s="75"/>
      <c r="F27" s="75"/>
      <c r="G27" s="75"/>
      <c r="H27" s="75"/>
      <c r="I27" s="75"/>
      <c r="J27" s="75"/>
      <c r="K27" s="75"/>
      <c r="L27" s="75"/>
      <c r="M27" s="75"/>
      <c r="N27" s="75"/>
      <c r="O27" s="75"/>
      <c r="P27" s="75"/>
    </row>
    <row r="28" spans="1:21" s="5" customFormat="1"/>
    <row r="29" spans="1:21" s="5" customFormat="1" ht="72" customHeight="1">
      <c r="A29" s="11">
        <v>2</v>
      </c>
      <c r="B29" s="84" t="s">
        <v>11</v>
      </c>
      <c r="C29" s="84"/>
      <c r="D29" s="84"/>
      <c r="E29" s="84"/>
      <c r="F29" s="84"/>
      <c r="G29" s="84"/>
      <c r="H29" s="84"/>
      <c r="I29" s="84"/>
      <c r="J29" s="84"/>
      <c r="K29" s="84"/>
      <c r="L29" s="84"/>
      <c r="M29" s="84"/>
      <c r="N29" s="84"/>
      <c r="O29" s="84"/>
      <c r="P29" s="84"/>
    </row>
    <row r="30" spans="1:21" ht="72" customHeight="1">
      <c r="A30" s="12"/>
      <c r="B30" s="11" t="s">
        <v>12</v>
      </c>
      <c r="C30" s="84" t="s">
        <v>13</v>
      </c>
      <c r="D30" s="84"/>
      <c r="E30" s="84"/>
      <c r="F30" s="84"/>
      <c r="G30" s="84"/>
      <c r="H30" s="84"/>
      <c r="I30" s="84"/>
      <c r="J30" s="84"/>
      <c r="K30" s="84"/>
      <c r="L30" s="84"/>
      <c r="M30" s="84"/>
      <c r="N30" s="84"/>
      <c r="O30" s="84"/>
      <c r="P30" s="84"/>
      <c r="T30" s="5"/>
      <c r="U30" s="5"/>
    </row>
    <row r="31" spans="1:21" ht="48" customHeight="1">
      <c r="B31" s="11" t="s">
        <v>14</v>
      </c>
      <c r="C31" s="84" t="s">
        <v>15</v>
      </c>
      <c r="D31" s="84"/>
      <c r="E31" s="84"/>
      <c r="F31" s="84"/>
      <c r="G31" s="84"/>
      <c r="H31" s="84"/>
      <c r="I31" s="84"/>
      <c r="J31" s="84"/>
      <c r="K31" s="84"/>
      <c r="L31" s="84"/>
      <c r="M31" s="84"/>
      <c r="N31" s="84"/>
      <c r="O31" s="84"/>
      <c r="P31" s="84"/>
      <c r="T31" s="5"/>
      <c r="U31" s="5"/>
    </row>
    <row r="32" spans="1:21">
      <c r="T32" s="5"/>
      <c r="U32" s="5"/>
    </row>
    <row r="33" spans="1:21" s="5" customFormat="1" ht="24.95" customHeight="1">
      <c r="A33" s="11">
        <v>3</v>
      </c>
      <c r="B33" s="75" t="s">
        <v>16</v>
      </c>
      <c r="C33" s="75"/>
      <c r="D33" s="75"/>
      <c r="E33" s="75"/>
      <c r="F33" s="75"/>
      <c r="G33" s="75"/>
      <c r="H33" s="75"/>
      <c r="I33" s="75"/>
      <c r="J33" s="75"/>
      <c r="K33" s="75"/>
      <c r="L33" s="75"/>
      <c r="M33" s="75"/>
      <c r="N33" s="75"/>
      <c r="O33" s="75"/>
      <c r="P33" s="75"/>
    </row>
    <row r="34" spans="1:21" ht="16.5" thickBot="1">
      <c r="T34" s="5"/>
      <c r="U34" s="5"/>
    </row>
    <row r="35" spans="1:21" ht="72" customHeight="1">
      <c r="F35" s="76" t="s">
        <v>17</v>
      </c>
      <c r="G35" s="77"/>
      <c r="H35" s="78" t="s">
        <v>18</v>
      </c>
      <c r="I35" s="78"/>
      <c r="J35" s="78"/>
      <c r="K35" s="78"/>
      <c r="L35" s="78"/>
      <c r="M35" s="79"/>
      <c r="T35" s="5"/>
      <c r="U35" s="5"/>
    </row>
    <row r="36" spans="1:21" ht="72" customHeight="1">
      <c r="F36" s="80" t="s">
        <v>19</v>
      </c>
      <c r="G36" s="81"/>
      <c r="H36" s="82" t="s">
        <v>20</v>
      </c>
      <c r="I36" s="82"/>
      <c r="J36" s="82"/>
      <c r="K36" s="82"/>
      <c r="L36" s="82"/>
      <c r="M36" s="83"/>
      <c r="T36" s="5"/>
      <c r="U36" s="5"/>
    </row>
    <row r="37" spans="1:21" ht="72" customHeight="1">
      <c r="F37" s="80" t="s">
        <v>21</v>
      </c>
      <c r="G37" s="81"/>
      <c r="H37" s="82" t="s">
        <v>22</v>
      </c>
      <c r="I37" s="82"/>
      <c r="J37" s="82"/>
      <c r="K37" s="82"/>
      <c r="L37" s="82"/>
      <c r="M37" s="83"/>
    </row>
    <row r="38" spans="1:21" ht="72" customHeight="1" thickBot="1">
      <c r="F38" s="71" t="s">
        <v>23</v>
      </c>
      <c r="G38" s="72"/>
      <c r="H38" s="73" t="s">
        <v>24</v>
      </c>
      <c r="I38" s="73"/>
      <c r="J38" s="73"/>
      <c r="K38" s="73"/>
      <c r="L38" s="73"/>
      <c r="M38" s="74"/>
    </row>
  </sheetData>
  <mergeCells count="15">
    <mergeCell ref="C31:P31"/>
    <mergeCell ref="C2:L2"/>
    <mergeCell ref="M2:N2"/>
    <mergeCell ref="B27:P27"/>
    <mergeCell ref="B29:P29"/>
    <mergeCell ref="C30:P30"/>
    <mergeCell ref="F38:G38"/>
    <mergeCell ref="H38:M38"/>
    <mergeCell ref="B33:P33"/>
    <mergeCell ref="F35:G35"/>
    <mergeCell ref="H35:M35"/>
    <mergeCell ref="F36:G36"/>
    <mergeCell ref="H36:M36"/>
    <mergeCell ref="F37:G37"/>
    <mergeCell ref="H37:M37"/>
  </mergeCells>
  <hyperlinks>
    <hyperlink ref="B9" r:id="rId1" location="TenableOneProducts" xr:uid="{321D63D1-967C-4440-B21D-C8C5A3E92559}"/>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B4542-63B4-4E02-9FAF-C92702AA6FD9}">
  <sheetPr codeName="Sheet7"/>
  <dimension ref="A1:BG532"/>
  <sheetViews>
    <sheetView showGridLines="0" tabSelected="1" workbookViewId="0">
      <pane ySplit="4" topLeftCell="A5" activePane="bottomLeft" state="frozenSplit"/>
      <selection pane="bottomLeft" activeCell="B8" sqref="B8"/>
    </sheetView>
  </sheetViews>
  <sheetFormatPr defaultColWidth="12.42578125" defaultRowHeight="18.75"/>
  <cols>
    <col min="1" max="1" width="3.7109375" style="13" customWidth="1"/>
    <col min="2" max="2" width="3.7109375" style="58" customWidth="1"/>
    <col min="3" max="3" width="24.85546875" style="15" bestFit="1" customWidth="1"/>
    <col min="4" max="4" width="62.140625" style="15" customWidth="1"/>
    <col min="5" max="5" width="22.42578125" style="16" customWidth="1"/>
    <col min="6" max="7" width="11.28515625" style="16" customWidth="1"/>
    <col min="8" max="8" width="12.85546875" style="16" customWidth="1"/>
    <col min="9" max="9" width="12.42578125" style="16"/>
    <col min="10" max="10" width="13.28515625" style="16" customWidth="1"/>
    <col min="11" max="11" width="25.42578125" style="16" customWidth="1"/>
    <col min="12" max="12" width="9.7109375" style="16" customWidth="1"/>
    <col min="13" max="13" width="12.140625" style="16" customWidth="1"/>
    <col min="14" max="14" width="8.28515625" style="16" customWidth="1"/>
    <col min="15" max="16" width="13.85546875" style="16" customWidth="1"/>
    <col min="17" max="17" width="36.42578125" style="16" customWidth="1"/>
    <col min="18" max="18" width="14.140625" style="2" bestFit="1" customWidth="1"/>
    <col min="19" max="19" width="12.140625" style="2" bestFit="1" customWidth="1"/>
    <col min="20" max="20" width="36.28515625" style="2" customWidth="1"/>
    <col min="21" max="21" width="62.42578125" style="2" bestFit="1" customWidth="1"/>
    <col min="22" max="24" width="18.42578125" style="2" customWidth="1"/>
    <col min="25" max="16384" width="12.42578125" style="2"/>
  </cols>
  <sheetData>
    <row r="1" spans="1:59" ht="5.0999999999999996" customHeight="1">
      <c r="B1" s="14"/>
      <c r="BD1" s="17"/>
      <c r="BE1" s="17"/>
      <c r="BF1" s="17"/>
    </row>
    <row r="2" spans="1:59" ht="15.95" customHeight="1">
      <c r="A2" s="18"/>
      <c r="B2" s="19" t="str">
        <f>_xlfn.UNICHAR(129432)</f>
        <v>🦘</v>
      </c>
      <c r="C2" s="20"/>
      <c r="D2" s="96" t="s">
        <v>25</v>
      </c>
      <c r="E2" s="96"/>
      <c r="G2" s="21" t="str">
        <f ca="1">HYPERLINK("#Human!"&amp;ADDRESS(AX2,1),"Go to→"&amp;D2)</f>
        <v>Go to→MSSP Pricing</v>
      </c>
      <c r="I2" s="22"/>
      <c r="K2" s="21" t="str">
        <f>HYPERLINK("#Human!A5","Go to→Top")</f>
        <v>Go to→Top</v>
      </c>
      <c r="AR2" s="23" t="str">
        <f>D2</f>
        <v>MSSP Pricing</v>
      </c>
      <c r="AS2" s="23"/>
      <c r="AT2" s="23"/>
      <c r="AU2" s="23"/>
      <c r="AV2" s="23"/>
      <c r="AW2" s="24" t="s">
        <v>26</v>
      </c>
      <c r="AX2" s="23">
        <f ca="1">_xlfn.XMATCH(AR2,OFFSET(A1,0,0,2000))</f>
        <v>345</v>
      </c>
      <c r="AY2" s="25" t="s">
        <v>27</v>
      </c>
      <c r="BD2" s="17"/>
      <c r="BE2" s="17"/>
      <c r="BF2" s="17"/>
    </row>
    <row r="3" spans="1:59" ht="5.0999999999999996" customHeight="1">
      <c r="B3" s="14"/>
      <c r="BD3" s="17"/>
      <c r="BE3" s="17"/>
      <c r="BF3" s="17"/>
    </row>
    <row r="4" spans="1:59" ht="47.25">
      <c r="A4" s="26"/>
      <c r="B4" s="14"/>
      <c r="C4" s="27" t="s">
        <v>28</v>
      </c>
      <c r="D4" s="27" t="s">
        <v>29</v>
      </c>
      <c r="E4" s="27" t="s">
        <v>30</v>
      </c>
      <c r="F4" s="27" t="s">
        <v>31</v>
      </c>
      <c r="G4" s="27" t="s">
        <v>32</v>
      </c>
      <c r="H4" s="27" t="s">
        <v>33</v>
      </c>
      <c r="I4" s="27" t="s">
        <v>34</v>
      </c>
      <c r="J4" s="27" t="s">
        <v>35</v>
      </c>
      <c r="K4" s="27" t="s">
        <v>36</v>
      </c>
      <c r="L4" s="27" t="s">
        <v>37</v>
      </c>
      <c r="M4" s="27" t="s">
        <v>38</v>
      </c>
      <c r="N4" s="27" t="s">
        <v>39</v>
      </c>
      <c r="O4" s="27" t="s">
        <v>40</v>
      </c>
      <c r="P4" s="27" t="s">
        <v>41</v>
      </c>
      <c r="Q4" s="28" t="s">
        <v>42</v>
      </c>
      <c r="R4" s="28" t="s">
        <v>43</v>
      </c>
      <c r="S4" s="28" t="s">
        <v>44</v>
      </c>
      <c r="T4" s="27" t="s">
        <v>45</v>
      </c>
      <c r="U4" s="27" t="s">
        <v>46</v>
      </c>
      <c r="V4" s="27" t="s">
        <v>47</v>
      </c>
      <c r="W4" s="27" t="s">
        <v>48</v>
      </c>
      <c r="X4" s="27" t="s">
        <v>49</v>
      </c>
      <c r="Y4" s="29" t="s">
        <v>50</v>
      </c>
      <c r="Z4" s="29" t="s">
        <v>51</v>
      </c>
      <c r="AA4" s="29" t="s">
        <v>52</v>
      </c>
      <c r="AY4" s="2" t="str" cm="1">
        <f t="array" aca="1" ref="AY4:AY15" ca="1">_xlfn.LET(_xlpm.rnge,OFFSET(A4,0,0,2000,1),_xlfn._xlws.SORT(_xlfn.UNIQUE(_xlfn._xlws.FILTER(_xlpm.rnge,_xlpm.rnge&lt;&gt;""))))</f>
        <v>Educational Program Pricing</v>
      </c>
      <c r="BD4" s="17"/>
      <c r="BE4" s="17"/>
      <c r="BF4" s="17"/>
    </row>
    <row r="5" spans="1:59">
      <c r="B5" s="30"/>
      <c r="AY5" s="2" t="str">
        <f ca="1"/>
        <v>FedRAMP Pricing</v>
      </c>
      <c r="BD5" s="17"/>
      <c r="BE5" s="17"/>
      <c r="BF5" s="17"/>
      <c r="BG5" s="31"/>
    </row>
    <row r="6" spans="1:59" ht="27.75">
      <c r="A6" s="32" t="s">
        <v>53</v>
      </c>
      <c r="B6" s="33"/>
      <c r="C6" s="34"/>
      <c r="D6" s="34"/>
      <c r="E6" s="34"/>
      <c r="F6" s="34"/>
      <c r="G6" s="34"/>
      <c r="H6" s="34"/>
      <c r="I6" s="34"/>
      <c r="J6" s="34"/>
      <c r="K6" s="34"/>
      <c r="L6" s="35"/>
      <c r="M6" s="35"/>
      <c r="N6" s="35"/>
      <c r="O6" s="35"/>
      <c r="P6" s="35"/>
      <c r="Q6" s="35"/>
      <c r="R6" s="30"/>
      <c r="S6" s="30"/>
      <c r="T6" s="30"/>
      <c r="U6" s="30"/>
      <c r="V6" s="35"/>
      <c r="W6" s="35"/>
      <c r="X6" s="30"/>
      <c r="AY6" s="2" t="str">
        <f ca="1"/>
        <v>MSSP Pricing</v>
      </c>
      <c r="BD6" s="17"/>
      <c r="BE6" s="17"/>
      <c r="BF6" s="17"/>
    </row>
    <row r="7" spans="1:59">
      <c r="A7" s="26"/>
      <c r="B7" s="33"/>
      <c r="C7" s="34"/>
      <c r="D7" s="34"/>
      <c r="E7" s="34"/>
      <c r="F7" s="34"/>
      <c r="G7" s="34"/>
      <c r="H7" s="34"/>
      <c r="I7" s="34"/>
      <c r="J7" s="34"/>
      <c r="K7" s="34"/>
      <c r="L7" s="35"/>
      <c r="M7" s="35"/>
      <c r="N7" s="36"/>
      <c r="O7" s="37"/>
      <c r="P7" s="37"/>
      <c r="Q7" s="35"/>
      <c r="R7" s="38"/>
      <c r="S7" s="38"/>
      <c r="T7" s="39"/>
      <c r="U7" s="30"/>
      <c r="V7" s="35"/>
      <c r="W7" s="35"/>
      <c r="X7" s="30"/>
      <c r="AY7" s="2" t="str">
        <f ca="1"/>
        <v>Tenable AI Security</v>
      </c>
      <c r="BD7" s="17"/>
      <c r="BE7" s="17"/>
      <c r="BF7" s="17"/>
    </row>
    <row r="8" spans="1:59" ht="20.25">
      <c r="A8" s="26"/>
      <c r="B8" s="40" t="s">
        <v>54</v>
      </c>
      <c r="C8" s="35"/>
      <c r="D8" s="41"/>
      <c r="E8" s="41"/>
      <c r="F8" s="41"/>
      <c r="G8" s="41"/>
      <c r="H8" s="41"/>
      <c r="I8" s="41"/>
      <c r="J8" s="42"/>
      <c r="K8" s="41"/>
      <c r="L8" s="41"/>
      <c r="M8" s="41"/>
      <c r="N8" s="41"/>
      <c r="O8" s="41"/>
      <c r="P8" s="41"/>
      <c r="Q8" s="41"/>
      <c r="R8" s="43"/>
      <c r="S8" s="43"/>
      <c r="T8" s="43"/>
      <c r="U8" s="30"/>
      <c r="V8" s="35"/>
      <c r="W8" s="35"/>
      <c r="X8" s="30"/>
      <c r="AY8" s="2" t="str">
        <f ca="1"/>
        <v>Tenable Attack Surface Management</v>
      </c>
      <c r="BD8" s="17"/>
      <c r="BE8" s="17"/>
      <c r="BF8" s="17"/>
    </row>
    <row r="9" spans="1:59">
      <c r="A9" s="26"/>
      <c r="B9" s="44" t="s">
        <v>55</v>
      </c>
      <c r="C9" s="34"/>
      <c r="D9" s="34"/>
      <c r="E9" s="35"/>
      <c r="F9" s="35"/>
      <c r="G9" s="35"/>
      <c r="H9" s="35"/>
      <c r="I9" s="35"/>
      <c r="J9" s="35"/>
      <c r="K9" s="35"/>
      <c r="L9" s="35"/>
      <c r="M9" s="35"/>
      <c r="N9" s="35"/>
      <c r="O9" s="35"/>
      <c r="P9" s="35"/>
      <c r="Q9" s="35"/>
      <c r="R9" s="30"/>
      <c r="S9" s="30"/>
      <c r="T9" s="30"/>
      <c r="U9" s="30"/>
      <c r="V9" s="35"/>
      <c r="W9" s="35"/>
      <c r="X9" s="30"/>
      <c r="AY9" s="2" t="str">
        <f ca="1"/>
        <v>Tenable Cloud Security</v>
      </c>
      <c r="BD9" s="17"/>
      <c r="BE9" s="17"/>
      <c r="BF9" s="17"/>
    </row>
    <row r="10" spans="1:59">
      <c r="A10" s="26"/>
      <c r="B10" s="44" t="s">
        <v>56</v>
      </c>
      <c r="C10" s="34"/>
      <c r="D10" s="34"/>
      <c r="E10" s="35"/>
      <c r="F10" s="35"/>
      <c r="G10" s="35"/>
      <c r="H10" s="35"/>
      <c r="I10" s="35"/>
      <c r="J10" s="35"/>
      <c r="K10" s="35"/>
      <c r="L10" s="35"/>
      <c r="M10" s="35"/>
      <c r="N10" s="35"/>
      <c r="O10" s="35"/>
      <c r="P10" s="35"/>
      <c r="Q10" s="35"/>
      <c r="R10" s="30"/>
      <c r="S10" s="30"/>
      <c r="T10" s="30"/>
      <c r="U10" s="30"/>
      <c r="V10" s="35"/>
      <c r="W10" s="35"/>
      <c r="X10" s="30"/>
      <c r="AY10" s="2" t="str">
        <f ca="1"/>
        <v>Tenable Identity Exposure</v>
      </c>
      <c r="BD10" s="17"/>
      <c r="BE10" s="17"/>
      <c r="BF10" s="17"/>
    </row>
    <row r="11" spans="1:59">
      <c r="B11" s="30"/>
      <c r="AY11" s="2" t="str">
        <f ca="1"/>
        <v>Tenable Lumin</v>
      </c>
      <c r="BD11" s="17"/>
      <c r="BE11" s="17"/>
      <c r="BF11" s="17"/>
      <c r="BG11" s="31"/>
    </row>
    <row r="12" spans="1:59" ht="15.95" customHeight="1">
      <c r="A12" s="26"/>
      <c r="B12" s="33"/>
      <c r="C12" s="94" t="s">
        <v>57</v>
      </c>
      <c r="D12" s="87" t="s">
        <v>54</v>
      </c>
      <c r="E12" s="87" t="s">
        <v>53</v>
      </c>
      <c r="F12" s="87" t="s">
        <v>58</v>
      </c>
      <c r="G12" s="87" t="s">
        <v>59</v>
      </c>
      <c r="H12" s="87" t="s">
        <v>60</v>
      </c>
      <c r="I12" s="87" t="s">
        <v>61</v>
      </c>
      <c r="J12" s="95" t="s">
        <v>62</v>
      </c>
      <c r="K12" s="87" t="s">
        <v>63</v>
      </c>
      <c r="L12" s="48">
        <v>1</v>
      </c>
      <c r="M12" s="48" t="s">
        <v>64</v>
      </c>
      <c r="N12" s="49" t="s">
        <v>65</v>
      </c>
      <c r="O12" s="49">
        <v>65</v>
      </c>
      <c r="P12" s="50">
        <v>1000</v>
      </c>
      <c r="Q12" s="51" t="s">
        <v>66</v>
      </c>
      <c r="R12" s="52">
        <v>0</v>
      </c>
      <c r="S12" s="53">
        <v>19.8</v>
      </c>
      <c r="T12" s="54" t="s">
        <v>67</v>
      </c>
      <c r="U12" s="54"/>
      <c r="V12" s="88"/>
      <c r="W12" s="88"/>
      <c r="X12" s="91"/>
      <c r="AY12" s="2" t="str">
        <f ca="1"/>
        <v>Tenable One</v>
      </c>
      <c r="BD12" s="17"/>
      <c r="BE12" s="17"/>
      <c r="BF12" s="17"/>
    </row>
    <row r="13" spans="1:59">
      <c r="A13" s="26"/>
      <c r="B13" s="33"/>
      <c r="C13" s="94" t="s">
        <v>57</v>
      </c>
      <c r="D13" s="87" t="s">
        <v>54</v>
      </c>
      <c r="E13" s="87" t="s">
        <v>53</v>
      </c>
      <c r="F13" s="87" t="s">
        <v>58</v>
      </c>
      <c r="G13" s="87" t="s">
        <v>59</v>
      </c>
      <c r="H13" s="87" t="s">
        <v>60</v>
      </c>
      <c r="I13" s="87" t="s">
        <v>61</v>
      </c>
      <c r="J13" s="95" t="s">
        <v>62</v>
      </c>
      <c r="K13" s="87" t="s">
        <v>63</v>
      </c>
      <c r="L13" s="48">
        <v>1</v>
      </c>
      <c r="M13" s="48" t="s">
        <v>64</v>
      </c>
      <c r="N13" s="49" t="s">
        <v>68</v>
      </c>
      <c r="O13" s="50">
        <v>1001</v>
      </c>
      <c r="P13" s="50">
        <v>5000</v>
      </c>
      <c r="Q13" s="51" t="s">
        <v>69</v>
      </c>
      <c r="R13" s="52">
        <v>19800</v>
      </c>
      <c r="S13" s="53">
        <v>9.6</v>
      </c>
      <c r="T13" s="54" t="s">
        <v>67</v>
      </c>
      <c r="U13" s="54"/>
      <c r="V13" s="89"/>
      <c r="W13" s="89"/>
      <c r="X13" s="92"/>
      <c r="AY13" s="2" t="str">
        <f ca="1"/>
        <v>Tenable Patch Management</v>
      </c>
      <c r="BD13" s="17"/>
      <c r="BE13" s="17"/>
      <c r="BF13" s="17"/>
    </row>
    <row r="14" spans="1:59">
      <c r="A14" s="26"/>
      <c r="B14" s="33"/>
      <c r="C14" s="94" t="s">
        <v>57</v>
      </c>
      <c r="D14" s="87" t="s">
        <v>54</v>
      </c>
      <c r="E14" s="87" t="s">
        <v>53</v>
      </c>
      <c r="F14" s="87" t="s">
        <v>58</v>
      </c>
      <c r="G14" s="87" t="s">
        <v>59</v>
      </c>
      <c r="H14" s="87" t="s">
        <v>60</v>
      </c>
      <c r="I14" s="87" t="s">
        <v>61</v>
      </c>
      <c r="J14" s="95" t="s">
        <v>62</v>
      </c>
      <c r="K14" s="87" t="s">
        <v>63</v>
      </c>
      <c r="L14" s="48">
        <v>1</v>
      </c>
      <c r="M14" s="48" t="s">
        <v>64</v>
      </c>
      <c r="N14" s="49" t="s">
        <v>70</v>
      </c>
      <c r="O14" s="50">
        <v>5001</v>
      </c>
      <c r="P14" s="50">
        <v>10000</v>
      </c>
      <c r="Q14" s="51" t="s">
        <v>71</v>
      </c>
      <c r="R14" s="52">
        <v>58200</v>
      </c>
      <c r="S14" s="53">
        <v>5.64</v>
      </c>
      <c r="T14" s="54" t="s">
        <v>67</v>
      </c>
      <c r="U14" s="54"/>
      <c r="V14" s="89"/>
      <c r="W14" s="89"/>
      <c r="X14" s="92"/>
      <c r="AY14" s="2" t="str">
        <f ca="1"/>
        <v>Tenable Vulnerability Management</v>
      </c>
      <c r="BD14" s="17"/>
      <c r="BE14" s="17"/>
      <c r="BF14" s="17"/>
    </row>
    <row r="15" spans="1:59">
      <c r="A15" s="26"/>
      <c r="B15" s="33"/>
      <c r="C15" s="94" t="s">
        <v>57</v>
      </c>
      <c r="D15" s="87" t="s">
        <v>54</v>
      </c>
      <c r="E15" s="87" t="s">
        <v>53</v>
      </c>
      <c r="F15" s="87" t="s">
        <v>58</v>
      </c>
      <c r="G15" s="87" t="s">
        <v>59</v>
      </c>
      <c r="H15" s="87" t="s">
        <v>60</v>
      </c>
      <c r="I15" s="87" t="s">
        <v>61</v>
      </c>
      <c r="J15" s="95" t="s">
        <v>62</v>
      </c>
      <c r="K15" s="87" t="s">
        <v>63</v>
      </c>
      <c r="L15" s="48">
        <v>1</v>
      </c>
      <c r="M15" s="48" t="s">
        <v>64</v>
      </c>
      <c r="N15" s="49" t="s">
        <v>72</v>
      </c>
      <c r="O15" s="50">
        <v>10001</v>
      </c>
      <c r="P15" s="50">
        <v>20000</v>
      </c>
      <c r="Q15" s="51" t="s">
        <v>73</v>
      </c>
      <c r="R15" s="52">
        <v>86400</v>
      </c>
      <c r="S15" s="53">
        <v>3.1</v>
      </c>
      <c r="T15" s="54" t="s">
        <v>67</v>
      </c>
      <c r="U15" s="54"/>
      <c r="V15" s="89"/>
      <c r="W15" s="89"/>
      <c r="X15" s="92"/>
      <c r="AY15" s="2" t="str">
        <f ca="1"/>
        <v xml:space="preserve">Tenable Web App Scanning </v>
      </c>
      <c r="BD15" s="17"/>
      <c r="BE15" s="17"/>
      <c r="BF15" s="17"/>
    </row>
    <row r="16" spans="1:59">
      <c r="A16" s="26"/>
      <c r="B16" s="33"/>
      <c r="C16" s="94" t="s">
        <v>57</v>
      </c>
      <c r="D16" s="87" t="s">
        <v>54</v>
      </c>
      <c r="E16" s="87" t="s">
        <v>53</v>
      </c>
      <c r="F16" s="87" t="s">
        <v>58</v>
      </c>
      <c r="G16" s="87" t="s">
        <v>59</v>
      </c>
      <c r="H16" s="87" t="s">
        <v>60</v>
      </c>
      <c r="I16" s="87" t="s">
        <v>61</v>
      </c>
      <c r="J16" s="95" t="s">
        <v>62</v>
      </c>
      <c r="K16" s="87" t="s">
        <v>63</v>
      </c>
      <c r="L16" s="48">
        <v>1</v>
      </c>
      <c r="M16" s="48" t="s">
        <v>64</v>
      </c>
      <c r="N16" s="49" t="s">
        <v>74</v>
      </c>
      <c r="O16" s="50">
        <v>20001</v>
      </c>
      <c r="P16" s="50">
        <v>50000</v>
      </c>
      <c r="Q16" s="51" t="s">
        <v>75</v>
      </c>
      <c r="R16" s="52">
        <v>117400</v>
      </c>
      <c r="S16" s="53">
        <v>2.14</v>
      </c>
      <c r="T16" s="54" t="s">
        <v>67</v>
      </c>
      <c r="U16" s="54"/>
      <c r="V16" s="89"/>
      <c r="W16" s="89"/>
      <c r="X16" s="92"/>
      <c r="BD16" s="17"/>
      <c r="BE16" s="17"/>
      <c r="BF16" s="17"/>
    </row>
    <row r="17" spans="1:59">
      <c r="A17" s="26"/>
      <c r="B17" s="33"/>
      <c r="C17" s="94" t="s">
        <v>57</v>
      </c>
      <c r="D17" s="87" t="s">
        <v>54</v>
      </c>
      <c r="E17" s="87" t="s">
        <v>53</v>
      </c>
      <c r="F17" s="87" t="s">
        <v>58</v>
      </c>
      <c r="G17" s="87" t="s">
        <v>59</v>
      </c>
      <c r="H17" s="87" t="s">
        <v>60</v>
      </c>
      <c r="I17" s="87" t="s">
        <v>61</v>
      </c>
      <c r="J17" s="95" t="s">
        <v>62</v>
      </c>
      <c r="K17" s="87" t="s">
        <v>63</v>
      </c>
      <c r="L17" s="48">
        <v>1</v>
      </c>
      <c r="M17" s="48" t="s">
        <v>64</v>
      </c>
      <c r="N17" s="49" t="s">
        <v>76</v>
      </c>
      <c r="O17" s="50">
        <v>50001</v>
      </c>
      <c r="P17" s="50">
        <v>100000</v>
      </c>
      <c r="Q17" s="51" t="s">
        <v>77</v>
      </c>
      <c r="R17" s="52">
        <v>181600</v>
      </c>
      <c r="S17" s="53">
        <v>1.85</v>
      </c>
      <c r="T17" s="54" t="s">
        <v>67</v>
      </c>
      <c r="U17" s="54"/>
      <c r="V17" s="89"/>
      <c r="W17" s="89"/>
      <c r="X17" s="92"/>
      <c r="BD17" s="17"/>
      <c r="BE17" s="17"/>
      <c r="BF17" s="17"/>
    </row>
    <row r="18" spans="1:59">
      <c r="A18" s="26"/>
      <c r="B18" s="33"/>
      <c r="C18" s="94" t="s">
        <v>57</v>
      </c>
      <c r="D18" s="87" t="s">
        <v>54</v>
      </c>
      <c r="E18" s="87" t="s">
        <v>53</v>
      </c>
      <c r="F18" s="87" t="s">
        <v>58</v>
      </c>
      <c r="G18" s="87" t="s">
        <v>59</v>
      </c>
      <c r="H18" s="87" t="s">
        <v>60</v>
      </c>
      <c r="I18" s="87" t="s">
        <v>61</v>
      </c>
      <c r="J18" s="95" t="s">
        <v>62</v>
      </c>
      <c r="K18" s="87" t="s">
        <v>63</v>
      </c>
      <c r="L18" s="48">
        <v>1</v>
      </c>
      <c r="M18" s="48" t="s">
        <v>64</v>
      </c>
      <c r="N18" s="49" t="s">
        <v>78</v>
      </c>
      <c r="O18" s="50">
        <v>100001</v>
      </c>
      <c r="P18" s="50">
        <v>9999999999</v>
      </c>
      <c r="Q18" s="51" t="s">
        <v>79</v>
      </c>
      <c r="R18" s="52">
        <v>274100</v>
      </c>
      <c r="S18" s="53">
        <v>1.69</v>
      </c>
      <c r="T18" s="54" t="s">
        <v>67</v>
      </c>
      <c r="U18" s="54"/>
      <c r="V18" s="90"/>
      <c r="W18" s="90"/>
      <c r="X18" s="93"/>
      <c r="BD18" s="17"/>
      <c r="BE18" s="17"/>
      <c r="BF18" s="17"/>
    </row>
    <row r="19" spans="1:59">
      <c r="B19" s="30"/>
      <c r="BD19" s="17"/>
      <c r="BE19" s="17"/>
      <c r="BF19" s="17"/>
      <c r="BG19" s="31"/>
    </row>
    <row r="20" spans="1:59" ht="20.25">
      <c r="A20" s="26"/>
      <c r="B20" s="40" t="s">
        <v>80</v>
      </c>
      <c r="C20" s="35"/>
      <c r="D20" s="41"/>
      <c r="E20" s="41"/>
      <c r="F20" s="41"/>
      <c r="G20" s="41"/>
      <c r="H20" s="41"/>
      <c r="I20" s="41"/>
      <c r="J20" s="42"/>
      <c r="K20" s="41"/>
      <c r="L20" s="41"/>
      <c r="M20" s="41"/>
      <c r="N20" s="41"/>
      <c r="O20" s="41"/>
      <c r="P20" s="41"/>
      <c r="Q20" s="41"/>
      <c r="R20" s="43"/>
      <c r="S20" s="43"/>
      <c r="T20" s="43"/>
      <c r="U20" s="30"/>
      <c r="V20" s="35"/>
      <c r="W20" s="35"/>
      <c r="X20" s="30"/>
      <c r="BD20" s="17"/>
      <c r="BE20" s="17"/>
      <c r="BF20" s="17"/>
      <c r="BG20" s="31"/>
    </row>
    <row r="21" spans="1:59">
      <c r="A21" s="26"/>
      <c r="B21" s="44" t="s">
        <v>81</v>
      </c>
      <c r="C21" s="34"/>
      <c r="D21" s="34"/>
      <c r="E21" s="35"/>
      <c r="F21" s="35"/>
      <c r="G21" s="35"/>
      <c r="H21" s="35"/>
      <c r="I21" s="35"/>
      <c r="J21" s="35"/>
      <c r="K21" s="35"/>
      <c r="L21" s="35"/>
      <c r="M21" s="35"/>
      <c r="N21" s="35"/>
      <c r="O21" s="35"/>
      <c r="P21" s="35"/>
      <c r="Q21" s="35"/>
      <c r="R21" s="30"/>
      <c r="S21" s="30"/>
      <c r="T21" s="30"/>
      <c r="U21" s="30"/>
      <c r="V21" s="35"/>
      <c r="W21" s="35"/>
      <c r="X21" s="30"/>
      <c r="BD21" s="17"/>
      <c r="BE21" s="17"/>
      <c r="BF21" s="17"/>
    </row>
    <row r="22" spans="1:59">
      <c r="A22" s="26"/>
      <c r="B22" s="44" t="s">
        <v>82</v>
      </c>
      <c r="C22" s="34"/>
      <c r="D22" s="34"/>
      <c r="E22" s="35"/>
      <c r="F22" s="35"/>
      <c r="G22" s="35"/>
      <c r="H22" s="35"/>
      <c r="I22" s="35"/>
      <c r="J22" s="35"/>
      <c r="K22" s="35"/>
      <c r="L22" s="35"/>
      <c r="M22" s="35"/>
      <c r="N22" s="35"/>
      <c r="O22" s="35"/>
      <c r="P22" s="35"/>
      <c r="Q22" s="35"/>
      <c r="R22" s="30"/>
      <c r="S22" s="30"/>
      <c r="T22" s="30"/>
      <c r="U22" s="30"/>
      <c r="V22" s="35"/>
      <c r="W22" s="35"/>
      <c r="X22" s="30"/>
      <c r="BD22" s="17"/>
      <c r="BE22" s="17"/>
      <c r="BF22" s="17"/>
    </row>
    <row r="23" spans="1:59">
      <c r="B23" s="30"/>
      <c r="BD23" s="17"/>
      <c r="BE23" s="17"/>
      <c r="BF23" s="17"/>
      <c r="BG23" s="31"/>
    </row>
    <row r="24" spans="1:59" ht="15.95" customHeight="1">
      <c r="A24" s="26"/>
      <c r="B24" s="33"/>
      <c r="C24" s="94" t="s">
        <v>83</v>
      </c>
      <c r="D24" s="87" t="s">
        <v>80</v>
      </c>
      <c r="E24" s="87" t="s">
        <v>53</v>
      </c>
      <c r="F24" s="87" t="s">
        <v>58</v>
      </c>
      <c r="G24" s="87" t="s">
        <v>59</v>
      </c>
      <c r="H24" s="87" t="s">
        <v>60</v>
      </c>
      <c r="I24" s="87" t="s">
        <v>61</v>
      </c>
      <c r="J24" s="95" t="s">
        <v>62</v>
      </c>
      <c r="K24" s="87" t="s">
        <v>63</v>
      </c>
      <c r="L24" s="48">
        <v>1</v>
      </c>
      <c r="M24" s="48" t="s">
        <v>64</v>
      </c>
      <c r="N24" s="49" t="s">
        <v>65</v>
      </c>
      <c r="O24" s="49">
        <v>65</v>
      </c>
      <c r="P24" s="50">
        <v>1000</v>
      </c>
      <c r="Q24" s="51" t="s">
        <v>84</v>
      </c>
      <c r="R24" s="52">
        <v>0</v>
      </c>
      <c r="S24" s="53">
        <v>28.25</v>
      </c>
      <c r="T24" s="54" t="s">
        <v>85</v>
      </c>
      <c r="U24" s="54"/>
      <c r="V24" s="88"/>
      <c r="W24" s="88"/>
      <c r="X24" s="91"/>
      <c r="BD24" s="17"/>
      <c r="BE24" s="17"/>
      <c r="BF24" s="17"/>
    </row>
    <row r="25" spans="1:59">
      <c r="A25" s="26"/>
      <c r="B25" s="33"/>
      <c r="C25" s="94" t="s">
        <v>83</v>
      </c>
      <c r="D25" s="87" t="s">
        <v>80</v>
      </c>
      <c r="E25" s="87" t="s">
        <v>53</v>
      </c>
      <c r="F25" s="87" t="s">
        <v>58</v>
      </c>
      <c r="G25" s="87" t="s">
        <v>59</v>
      </c>
      <c r="H25" s="87" t="s">
        <v>60</v>
      </c>
      <c r="I25" s="87" t="s">
        <v>61</v>
      </c>
      <c r="J25" s="95" t="s">
        <v>62</v>
      </c>
      <c r="K25" s="87" t="s">
        <v>63</v>
      </c>
      <c r="L25" s="48">
        <v>1</v>
      </c>
      <c r="M25" s="48" t="s">
        <v>64</v>
      </c>
      <c r="N25" s="49" t="s">
        <v>68</v>
      </c>
      <c r="O25" s="50">
        <v>1001</v>
      </c>
      <c r="P25" s="50">
        <v>5000</v>
      </c>
      <c r="Q25" s="51" t="s">
        <v>86</v>
      </c>
      <c r="R25" s="52">
        <v>28250</v>
      </c>
      <c r="S25" s="53">
        <v>13.71</v>
      </c>
      <c r="T25" s="54" t="s">
        <v>85</v>
      </c>
      <c r="U25" s="54"/>
      <c r="V25" s="89"/>
      <c r="W25" s="89"/>
      <c r="X25" s="92"/>
      <c r="BD25" s="17"/>
      <c r="BE25" s="17"/>
      <c r="BF25" s="17"/>
    </row>
    <row r="26" spans="1:59">
      <c r="A26" s="26"/>
      <c r="B26" s="33"/>
      <c r="C26" s="94" t="s">
        <v>83</v>
      </c>
      <c r="D26" s="87" t="s">
        <v>80</v>
      </c>
      <c r="E26" s="87" t="s">
        <v>53</v>
      </c>
      <c r="F26" s="87" t="s">
        <v>58</v>
      </c>
      <c r="G26" s="87" t="s">
        <v>59</v>
      </c>
      <c r="H26" s="87" t="s">
        <v>60</v>
      </c>
      <c r="I26" s="87" t="s">
        <v>61</v>
      </c>
      <c r="J26" s="95" t="s">
        <v>62</v>
      </c>
      <c r="K26" s="87" t="s">
        <v>63</v>
      </c>
      <c r="L26" s="48">
        <v>1</v>
      </c>
      <c r="M26" s="48" t="s">
        <v>64</v>
      </c>
      <c r="N26" s="49" t="s">
        <v>70</v>
      </c>
      <c r="O26" s="50">
        <v>5001</v>
      </c>
      <c r="P26" s="50">
        <v>10000</v>
      </c>
      <c r="Q26" s="51" t="s">
        <v>87</v>
      </c>
      <c r="R26" s="52">
        <v>83090</v>
      </c>
      <c r="S26" s="53">
        <v>8.06</v>
      </c>
      <c r="T26" s="54" t="s">
        <v>85</v>
      </c>
      <c r="U26" s="54"/>
      <c r="V26" s="89"/>
      <c r="W26" s="89"/>
      <c r="X26" s="92"/>
      <c r="BD26" s="17"/>
      <c r="BE26" s="17"/>
      <c r="BF26" s="17"/>
    </row>
    <row r="27" spans="1:59">
      <c r="A27" s="26"/>
      <c r="B27" s="33"/>
      <c r="C27" s="94" t="s">
        <v>83</v>
      </c>
      <c r="D27" s="87" t="s">
        <v>80</v>
      </c>
      <c r="E27" s="87" t="s">
        <v>53</v>
      </c>
      <c r="F27" s="87" t="s">
        <v>58</v>
      </c>
      <c r="G27" s="87" t="s">
        <v>59</v>
      </c>
      <c r="H27" s="87" t="s">
        <v>60</v>
      </c>
      <c r="I27" s="87" t="s">
        <v>61</v>
      </c>
      <c r="J27" s="95" t="s">
        <v>62</v>
      </c>
      <c r="K27" s="87" t="s">
        <v>63</v>
      </c>
      <c r="L27" s="48">
        <v>1</v>
      </c>
      <c r="M27" s="48" t="s">
        <v>64</v>
      </c>
      <c r="N27" s="49" t="s">
        <v>72</v>
      </c>
      <c r="O27" s="50">
        <v>10001</v>
      </c>
      <c r="P27" s="50">
        <v>20000</v>
      </c>
      <c r="Q27" s="51" t="s">
        <v>88</v>
      </c>
      <c r="R27" s="52">
        <v>123390</v>
      </c>
      <c r="S27" s="53">
        <v>4.4400000000000004</v>
      </c>
      <c r="T27" s="54" t="s">
        <v>85</v>
      </c>
      <c r="U27" s="54"/>
      <c r="V27" s="89"/>
      <c r="W27" s="89"/>
      <c r="X27" s="92"/>
      <c r="BD27" s="17"/>
      <c r="BE27" s="17"/>
      <c r="BF27" s="17"/>
    </row>
    <row r="28" spans="1:59">
      <c r="A28" s="26"/>
      <c r="B28" s="33"/>
      <c r="C28" s="94" t="s">
        <v>83</v>
      </c>
      <c r="D28" s="87" t="s">
        <v>80</v>
      </c>
      <c r="E28" s="87" t="s">
        <v>53</v>
      </c>
      <c r="F28" s="87" t="s">
        <v>58</v>
      </c>
      <c r="G28" s="87" t="s">
        <v>59</v>
      </c>
      <c r="H28" s="87" t="s">
        <v>60</v>
      </c>
      <c r="I28" s="87" t="s">
        <v>61</v>
      </c>
      <c r="J28" s="95" t="s">
        <v>62</v>
      </c>
      <c r="K28" s="87" t="s">
        <v>63</v>
      </c>
      <c r="L28" s="48">
        <v>1</v>
      </c>
      <c r="M28" s="48" t="s">
        <v>64</v>
      </c>
      <c r="N28" s="49" t="s">
        <v>74</v>
      </c>
      <c r="O28" s="50">
        <v>20001</v>
      </c>
      <c r="P28" s="50">
        <v>50000</v>
      </c>
      <c r="Q28" s="51" t="s">
        <v>89</v>
      </c>
      <c r="R28" s="52">
        <v>167790</v>
      </c>
      <c r="S28" s="53">
        <v>3.02</v>
      </c>
      <c r="T28" s="54" t="s">
        <v>85</v>
      </c>
      <c r="U28" s="54"/>
      <c r="V28" s="89"/>
      <c r="W28" s="89"/>
      <c r="X28" s="92"/>
      <c r="BD28" s="17"/>
      <c r="BE28" s="17"/>
      <c r="BF28" s="17"/>
    </row>
    <row r="29" spans="1:59">
      <c r="A29" s="26"/>
      <c r="B29" s="33"/>
      <c r="C29" s="94" t="s">
        <v>83</v>
      </c>
      <c r="D29" s="87" t="s">
        <v>80</v>
      </c>
      <c r="E29" s="87" t="s">
        <v>53</v>
      </c>
      <c r="F29" s="87" t="s">
        <v>58</v>
      </c>
      <c r="G29" s="87" t="s">
        <v>59</v>
      </c>
      <c r="H29" s="87" t="s">
        <v>60</v>
      </c>
      <c r="I29" s="87" t="s">
        <v>61</v>
      </c>
      <c r="J29" s="95" t="s">
        <v>62</v>
      </c>
      <c r="K29" s="87" t="s">
        <v>63</v>
      </c>
      <c r="L29" s="48">
        <v>1</v>
      </c>
      <c r="M29" s="48" t="s">
        <v>64</v>
      </c>
      <c r="N29" s="49" t="s">
        <v>76</v>
      </c>
      <c r="O29" s="50">
        <v>50001</v>
      </c>
      <c r="P29" s="50">
        <v>100000</v>
      </c>
      <c r="Q29" s="51" t="s">
        <v>90</v>
      </c>
      <c r="R29" s="52">
        <v>258390</v>
      </c>
      <c r="S29" s="53">
        <v>2.62</v>
      </c>
      <c r="T29" s="54" t="s">
        <v>85</v>
      </c>
      <c r="U29" s="54"/>
      <c r="V29" s="89"/>
      <c r="W29" s="89"/>
      <c r="X29" s="92"/>
      <c r="BD29" s="17"/>
      <c r="BE29" s="17"/>
      <c r="BF29" s="17"/>
    </row>
    <row r="30" spans="1:59">
      <c r="A30" s="26"/>
      <c r="B30" s="33"/>
      <c r="C30" s="94" t="s">
        <v>83</v>
      </c>
      <c r="D30" s="87" t="s">
        <v>80</v>
      </c>
      <c r="E30" s="87" t="s">
        <v>53</v>
      </c>
      <c r="F30" s="87" t="s">
        <v>58</v>
      </c>
      <c r="G30" s="87" t="s">
        <v>59</v>
      </c>
      <c r="H30" s="87" t="s">
        <v>60</v>
      </c>
      <c r="I30" s="87" t="s">
        <v>61</v>
      </c>
      <c r="J30" s="95" t="s">
        <v>62</v>
      </c>
      <c r="K30" s="87" t="s">
        <v>63</v>
      </c>
      <c r="L30" s="48">
        <v>1</v>
      </c>
      <c r="M30" s="48" t="s">
        <v>64</v>
      </c>
      <c r="N30" s="49" t="s">
        <v>78</v>
      </c>
      <c r="O30" s="50">
        <v>100001</v>
      </c>
      <c r="P30" s="50">
        <v>9999999999</v>
      </c>
      <c r="Q30" s="51" t="s">
        <v>91</v>
      </c>
      <c r="R30" s="52">
        <v>389390</v>
      </c>
      <c r="S30" s="53">
        <v>2.42</v>
      </c>
      <c r="T30" s="54" t="s">
        <v>85</v>
      </c>
      <c r="U30" s="54"/>
      <c r="V30" s="90"/>
      <c r="W30" s="90"/>
      <c r="X30" s="93"/>
      <c r="BD30" s="17"/>
      <c r="BE30" s="17"/>
      <c r="BF30" s="17"/>
    </row>
    <row r="31" spans="1:59">
      <c r="B31" s="30"/>
      <c r="BD31" s="17"/>
      <c r="BE31" s="17"/>
      <c r="BF31" s="17"/>
      <c r="BG31" s="31"/>
    </row>
    <row r="32" spans="1:59" ht="27.75">
      <c r="A32" s="32" t="s">
        <v>92</v>
      </c>
      <c r="B32" s="33"/>
      <c r="C32" s="34"/>
      <c r="D32" s="34"/>
      <c r="E32" s="34"/>
      <c r="F32" s="34"/>
      <c r="G32" s="34"/>
      <c r="H32" s="34"/>
      <c r="I32" s="34"/>
      <c r="J32" s="34"/>
      <c r="K32" s="34"/>
      <c r="L32" s="35"/>
      <c r="M32" s="35"/>
      <c r="N32" s="35"/>
      <c r="O32" s="35"/>
      <c r="P32" s="35"/>
      <c r="Q32" s="35"/>
      <c r="R32" s="30"/>
      <c r="S32" s="30"/>
      <c r="T32" s="30"/>
      <c r="U32" s="30"/>
      <c r="V32" s="35"/>
      <c r="W32" s="35"/>
      <c r="X32" s="30"/>
      <c r="BD32" s="17"/>
      <c r="BE32" s="17"/>
      <c r="BF32" s="17"/>
    </row>
    <row r="33" spans="1:59">
      <c r="A33" s="26"/>
      <c r="B33" s="33"/>
      <c r="C33" s="34"/>
      <c r="D33" s="34"/>
      <c r="E33" s="34"/>
      <c r="F33" s="34"/>
      <c r="G33" s="34"/>
      <c r="H33" s="34"/>
      <c r="I33" s="34"/>
      <c r="J33" s="34"/>
      <c r="K33" s="34"/>
      <c r="L33" s="35"/>
      <c r="M33" s="35"/>
      <c r="N33" s="36"/>
      <c r="O33" s="37"/>
      <c r="P33" s="37"/>
      <c r="Q33" s="35"/>
      <c r="R33" s="38"/>
      <c r="S33" s="38"/>
      <c r="T33" s="39"/>
      <c r="U33" s="30"/>
      <c r="V33" s="35"/>
      <c r="W33" s="35"/>
      <c r="X33" s="30"/>
      <c r="BD33" s="17"/>
      <c r="BE33" s="17"/>
      <c r="BF33" s="17"/>
    </row>
    <row r="34" spans="1:59" ht="20.25">
      <c r="A34" s="26"/>
      <c r="B34" s="40" t="s">
        <v>92</v>
      </c>
      <c r="C34" s="35"/>
      <c r="D34" s="41"/>
      <c r="E34" s="41"/>
      <c r="F34" s="41"/>
      <c r="G34" s="41"/>
      <c r="H34" s="41"/>
      <c r="I34" s="41"/>
      <c r="J34" s="42"/>
      <c r="K34" s="41"/>
      <c r="L34" s="41"/>
      <c r="M34" s="41"/>
      <c r="N34" s="41"/>
      <c r="O34" s="41"/>
      <c r="P34" s="41"/>
      <c r="Q34" s="41"/>
      <c r="R34" s="43"/>
      <c r="S34" s="43"/>
      <c r="T34" s="43"/>
      <c r="U34" s="30"/>
      <c r="V34" s="35"/>
      <c r="W34" s="35"/>
      <c r="X34" s="30"/>
      <c r="BD34" s="17"/>
      <c r="BE34" s="17"/>
      <c r="BF34" s="17"/>
    </row>
    <row r="35" spans="1:59">
      <c r="A35" s="26"/>
      <c r="B35" s="44" t="s">
        <v>93</v>
      </c>
      <c r="C35" s="34"/>
      <c r="D35" s="34"/>
      <c r="E35" s="35"/>
      <c r="F35" s="35"/>
      <c r="G35" s="35"/>
      <c r="H35" s="35"/>
      <c r="I35" s="35"/>
      <c r="J35" s="35"/>
      <c r="K35" s="35"/>
      <c r="L35" s="35"/>
      <c r="M35" s="35"/>
      <c r="N35" s="35"/>
      <c r="O35" s="35"/>
      <c r="P35" s="35"/>
      <c r="Q35" s="35"/>
      <c r="R35" s="30"/>
      <c r="S35" s="30"/>
      <c r="T35" s="30"/>
      <c r="U35" s="30"/>
      <c r="V35" s="35"/>
      <c r="W35" s="35"/>
      <c r="X35" s="30"/>
      <c r="BD35" s="17"/>
      <c r="BE35" s="17"/>
      <c r="BF35" s="17"/>
    </row>
    <row r="36" spans="1:59">
      <c r="A36" s="26"/>
      <c r="B36" s="44" t="s">
        <v>94</v>
      </c>
      <c r="C36" s="34"/>
      <c r="D36" s="34"/>
      <c r="E36" s="35"/>
      <c r="F36" s="35"/>
      <c r="G36" s="35"/>
      <c r="H36" s="35"/>
      <c r="I36" s="35"/>
      <c r="J36" s="35"/>
      <c r="K36" s="35"/>
      <c r="L36" s="35"/>
      <c r="M36" s="35"/>
      <c r="N36" s="35"/>
      <c r="O36" s="35"/>
      <c r="P36" s="35"/>
      <c r="Q36" s="35"/>
      <c r="R36" s="30"/>
      <c r="S36" s="30"/>
      <c r="T36" s="30"/>
      <c r="U36" s="30"/>
      <c r="V36" s="35"/>
      <c r="W36" s="35"/>
      <c r="X36" s="30"/>
      <c r="BD36" s="17"/>
      <c r="BE36" s="17"/>
      <c r="BF36" s="17"/>
    </row>
    <row r="37" spans="1:59">
      <c r="B37" s="30"/>
      <c r="BD37" s="17"/>
      <c r="BE37" s="17"/>
      <c r="BF37" s="17"/>
      <c r="BG37" s="31"/>
    </row>
    <row r="38" spans="1:59" ht="15.95" customHeight="1">
      <c r="A38" s="26"/>
      <c r="B38" s="33"/>
      <c r="C38" s="94" t="s">
        <v>95</v>
      </c>
      <c r="D38" s="87" t="s">
        <v>92</v>
      </c>
      <c r="E38" s="87" t="s">
        <v>92</v>
      </c>
      <c r="F38" s="87" t="s">
        <v>58</v>
      </c>
      <c r="G38" s="87" t="s">
        <v>59</v>
      </c>
      <c r="H38" s="87" t="s">
        <v>60</v>
      </c>
      <c r="I38" s="87" t="s">
        <v>61</v>
      </c>
      <c r="J38" s="95" t="s">
        <v>96</v>
      </c>
      <c r="K38" s="87"/>
      <c r="L38" s="48">
        <v>1</v>
      </c>
      <c r="M38" s="48" t="s">
        <v>64</v>
      </c>
      <c r="N38" s="49" t="s">
        <v>65</v>
      </c>
      <c r="O38" s="49">
        <v>300</v>
      </c>
      <c r="P38" s="50">
        <v>1000</v>
      </c>
      <c r="Q38" s="51" t="s">
        <v>97</v>
      </c>
      <c r="R38" s="52">
        <v>0</v>
      </c>
      <c r="S38" s="53">
        <v>55</v>
      </c>
      <c r="T38" s="54" t="s">
        <v>98</v>
      </c>
      <c r="U38" s="54"/>
      <c r="V38" s="88"/>
      <c r="W38" s="88"/>
      <c r="X38" s="91"/>
      <c r="BD38" s="17"/>
      <c r="BE38" s="17"/>
      <c r="BF38" s="17"/>
    </row>
    <row r="39" spans="1:59">
      <c r="A39" s="26"/>
      <c r="B39" s="33"/>
      <c r="C39" s="94" t="s">
        <v>95</v>
      </c>
      <c r="D39" s="87" t="s">
        <v>92</v>
      </c>
      <c r="E39" s="87" t="s">
        <v>92</v>
      </c>
      <c r="F39" s="87" t="s">
        <v>58</v>
      </c>
      <c r="G39" s="87" t="s">
        <v>59</v>
      </c>
      <c r="H39" s="87" t="s">
        <v>60</v>
      </c>
      <c r="I39" s="87" t="s">
        <v>61</v>
      </c>
      <c r="J39" s="95" t="s">
        <v>96</v>
      </c>
      <c r="K39" s="87"/>
      <c r="L39" s="48">
        <v>1</v>
      </c>
      <c r="M39" s="48" t="s">
        <v>64</v>
      </c>
      <c r="N39" s="49" t="s">
        <v>68</v>
      </c>
      <c r="O39" s="50">
        <v>1001</v>
      </c>
      <c r="P39" s="50">
        <v>5000</v>
      </c>
      <c r="Q39" s="51" t="s">
        <v>99</v>
      </c>
      <c r="R39" s="52">
        <v>55000</v>
      </c>
      <c r="S39" s="53">
        <v>27.2</v>
      </c>
      <c r="T39" s="54" t="s">
        <v>98</v>
      </c>
      <c r="U39" s="54"/>
      <c r="V39" s="89"/>
      <c r="W39" s="89"/>
      <c r="X39" s="92"/>
      <c r="BD39" s="17"/>
      <c r="BE39" s="17"/>
      <c r="BF39" s="17"/>
    </row>
    <row r="40" spans="1:59">
      <c r="A40" s="26"/>
      <c r="B40" s="33"/>
      <c r="C40" s="94" t="s">
        <v>95</v>
      </c>
      <c r="D40" s="87" t="s">
        <v>92</v>
      </c>
      <c r="E40" s="87" t="s">
        <v>92</v>
      </c>
      <c r="F40" s="87" t="s">
        <v>58</v>
      </c>
      <c r="G40" s="87" t="s">
        <v>59</v>
      </c>
      <c r="H40" s="87" t="s">
        <v>60</v>
      </c>
      <c r="I40" s="87" t="s">
        <v>61</v>
      </c>
      <c r="J40" s="95" t="s">
        <v>96</v>
      </c>
      <c r="K40" s="87"/>
      <c r="L40" s="48">
        <v>1</v>
      </c>
      <c r="M40" s="48" t="s">
        <v>64</v>
      </c>
      <c r="N40" s="49" t="s">
        <v>70</v>
      </c>
      <c r="O40" s="50">
        <v>5001</v>
      </c>
      <c r="P40" s="50">
        <v>10000</v>
      </c>
      <c r="Q40" s="51" t="s">
        <v>100</v>
      </c>
      <c r="R40" s="52">
        <v>163800</v>
      </c>
      <c r="S40" s="53">
        <v>16</v>
      </c>
      <c r="T40" s="54" t="s">
        <v>98</v>
      </c>
      <c r="U40" s="54"/>
      <c r="V40" s="89"/>
      <c r="W40" s="89"/>
      <c r="X40" s="92"/>
      <c r="BD40" s="17"/>
      <c r="BE40" s="17"/>
      <c r="BF40" s="17"/>
    </row>
    <row r="41" spans="1:59">
      <c r="A41" s="26"/>
      <c r="B41" s="33"/>
      <c r="C41" s="94" t="s">
        <v>95</v>
      </c>
      <c r="D41" s="87" t="s">
        <v>92</v>
      </c>
      <c r="E41" s="87" t="s">
        <v>92</v>
      </c>
      <c r="F41" s="87" t="s">
        <v>58</v>
      </c>
      <c r="G41" s="87" t="s">
        <v>59</v>
      </c>
      <c r="H41" s="87" t="s">
        <v>60</v>
      </c>
      <c r="I41" s="87" t="s">
        <v>61</v>
      </c>
      <c r="J41" s="95" t="s">
        <v>96</v>
      </c>
      <c r="K41" s="87"/>
      <c r="L41" s="48">
        <v>1</v>
      </c>
      <c r="M41" s="48" t="s">
        <v>64</v>
      </c>
      <c r="N41" s="49" t="s">
        <v>72</v>
      </c>
      <c r="O41" s="50">
        <v>10001</v>
      </c>
      <c r="P41" s="50">
        <v>20000</v>
      </c>
      <c r="Q41" s="51" t="s">
        <v>101</v>
      </c>
      <c r="R41" s="52">
        <v>243800</v>
      </c>
      <c r="S41" s="53">
        <v>8.8000000000000007</v>
      </c>
      <c r="T41" s="54" t="s">
        <v>98</v>
      </c>
      <c r="U41" s="54"/>
      <c r="V41" s="89"/>
      <c r="W41" s="89"/>
      <c r="X41" s="92"/>
      <c r="BD41" s="17"/>
      <c r="BE41" s="17"/>
      <c r="BF41" s="17"/>
    </row>
    <row r="42" spans="1:59">
      <c r="A42" s="26"/>
      <c r="B42" s="33"/>
      <c r="C42" s="94" t="s">
        <v>95</v>
      </c>
      <c r="D42" s="87" t="s">
        <v>92</v>
      </c>
      <c r="E42" s="87" t="s">
        <v>92</v>
      </c>
      <c r="F42" s="87" t="s">
        <v>58</v>
      </c>
      <c r="G42" s="87" t="s">
        <v>59</v>
      </c>
      <c r="H42" s="87" t="s">
        <v>60</v>
      </c>
      <c r="I42" s="87" t="s">
        <v>61</v>
      </c>
      <c r="J42" s="95" t="s">
        <v>96</v>
      </c>
      <c r="K42" s="87"/>
      <c r="L42" s="48">
        <v>1</v>
      </c>
      <c r="M42" s="48" t="s">
        <v>64</v>
      </c>
      <c r="N42" s="49" t="s">
        <v>74</v>
      </c>
      <c r="O42" s="50">
        <v>20001</v>
      </c>
      <c r="P42" s="50">
        <v>50000</v>
      </c>
      <c r="Q42" s="51" t="s">
        <v>102</v>
      </c>
      <c r="R42" s="52">
        <v>331800</v>
      </c>
      <c r="S42" s="53">
        <v>6</v>
      </c>
      <c r="T42" s="54" t="s">
        <v>98</v>
      </c>
      <c r="U42" s="54"/>
      <c r="V42" s="89"/>
      <c r="W42" s="89"/>
      <c r="X42" s="92"/>
      <c r="BD42" s="17"/>
      <c r="BE42" s="17"/>
      <c r="BF42" s="17"/>
    </row>
    <row r="43" spans="1:59">
      <c r="A43" s="26"/>
      <c r="B43" s="33"/>
      <c r="C43" s="94" t="s">
        <v>95</v>
      </c>
      <c r="D43" s="87" t="s">
        <v>92</v>
      </c>
      <c r="E43" s="87" t="s">
        <v>92</v>
      </c>
      <c r="F43" s="87" t="s">
        <v>58</v>
      </c>
      <c r="G43" s="87" t="s">
        <v>59</v>
      </c>
      <c r="H43" s="87" t="s">
        <v>60</v>
      </c>
      <c r="I43" s="87" t="s">
        <v>61</v>
      </c>
      <c r="J43" s="95" t="s">
        <v>96</v>
      </c>
      <c r="K43" s="87"/>
      <c r="L43" s="48">
        <v>1</v>
      </c>
      <c r="M43" s="48" t="s">
        <v>64</v>
      </c>
      <c r="N43" s="49" t="s">
        <v>76</v>
      </c>
      <c r="O43" s="50">
        <v>50001</v>
      </c>
      <c r="P43" s="50">
        <v>100000</v>
      </c>
      <c r="Q43" s="51" t="s">
        <v>103</v>
      </c>
      <c r="R43" s="52">
        <v>511800</v>
      </c>
      <c r="S43" s="53">
        <v>5.2</v>
      </c>
      <c r="T43" s="54" t="s">
        <v>98</v>
      </c>
      <c r="U43" s="54"/>
      <c r="V43" s="89"/>
      <c r="W43" s="89"/>
      <c r="X43" s="92"/>
      <c r="BD43" s="17"/>
      <c r="BE43" s="17"/>
      <c r="BF43" s="17"/>
    </row>
    <row r="44" spans="1:59">
      <c r="A44" s="26"/>
      <c r="B44" s="33"/>
      <c r="C44" s="94" t="s">
        <v>95</v>
      </c>
      <c r="D44" s="87" t="s">
        <v>92</v>
      </c>
      <c r="E44" s="87" t="s">
        <v>92</v>
      </c>
      <c r="F44" s="87" t="s">
        <v>58</v>
      </c>
      <c r="G44" s="87" t="s">
        <v>59</v>
      </c>
      <c r="H44" s="87" t="s">
        <v>60</v>
      </c>
      <c r="I44" s="87" t="s">
        <v>61</v>
      </c>
      <c r="J44" s="95" t="s">
        <v>96</v>
      </c>
      <c r="K44" s="87"/>
      <c r="L44" s="48">
        <v>1</v>
      </c>
      <c r="M44" s="48" t="s">
        <v>64</v>
      </c>
      <c r="N44" s="49" t="s">
        <v>78</v>
      </c>
      <c r="O44" s="50">
        <v>100001</v>
      </c>
      <c r="P44" s="50">
        <v>9999999999</v>
      </c>
      <c r="Q44" s="51" t="s">
        <v>104</v>
      </c>
      <c r="R44" s="52">
        <v>771800</v>
      </c>
      <c r="S44" s="53">
        <v>4.8</v>
      </c>
      <c r="T44" s="54" t="s">
        <v>98</v>
      </c>
      <c r="U44" s="54"/>
      <c r="V44" s="90"/>
      <c r="W44" s="90"/>
      <c r="X44" s="93"/>
      <c r="BD44" s="17"/>
      <c r="BE44" s="17"/>
      <c r="BF44" s="17"/>
    </row>
    <row r="45" spans="1:59">
      <c r="B45" s="30"/>
      <c r="BD45" s="17"/>
      <c r="BE45" s="17"/>
      <c r="BF45" s="17"/>
      <c r="BG45" s="31"/>
    </row>
    <row r="46" spans="1:59" s="103" customFormat="1" ht="20.25">
      <c r="A46" s="97"/>
      <c r="B46" s="98" t="s">
        <v>105</v>
      </c>
      <c r="C46" s="99"/>
      <c r="D46" s="100"/>
      <c r="E46" s="100"/>
      <c r="F46" s="100"/>
      <c r="G46" s="100"/>
      <c r="H46" s="100"/>
      <c r="I46" s="100"/>
      <c r="J46" s="100"/>
      <c r="K46" s="100"/>
      <c r="L46" s="100"/>
      <c r="M46" s="100"/>
      <c r="N46" s="100"/>
      <c r="O46" s="100"/>
      <c r="P46" s="100"/>
      <c r="Q46" s="100"/>
      <c r="R46" s="101"/>
      <c r="S46" s="101"/>
      <c r="T46" s="101"/>
      <c r="U46" s="102"/>
      <c r="V46" s="99"/>
      <c r="W46" s="99"/>
      <c r="X46" s="102"/>
      <c r="BG46" s="108"/>
    </row>
    <row r="47" spans="1:59" s="103" customFormat="1">
      <c r="A47" s="97"/>
      <c r="B47" s="104" t="s">
        <v>106</v>
      </c>
      <c r="C47" s="105"/>
      <c r="D47" s="105"/>
      <c r="E47" s="99"/>
      <c r="F47" s="99"/>
      <c r="G47" s="99"/>
      <c r="H47" s="99"/>
      <c r="I47" s="99"/>
      <c r="J47" s="99"/>
      <c r="K47" s="99"/>
      <c r="L47" s="99"/>
      <c r="M47" s="99"/>
      <c r="N47" s="99"/>
      <c r="O47" s="99"/>
      <c r="P47" s="99"/>
      <c r="Q47" s="99"/>
      <c r="R47" s="102"/>
      <c r="S47" s="102"/>
      <c r="T47" s="102"/>
      <c r="U47" s="102"/>
      <c r="V47" s="99"/>
      <c r="W47" s="99"/>
      <c r="X47" s="102"/>
    </row>
    <row r="48" spans="1:59" s="103" customFormat="1">
      <c r="A48" s="97"/>
      <c r="B48" s="104" t="s">
        <v>107</v>
      </c>
      <c r="C48" s="105"/>
      <c r="D48" s="105"/>
      <c r="E48" s="99"/>
      <c r="F48" s="99"/>
      <c r="G48" s="99"/>
      <c r="H48" s="99"/>
      <c r="I48" s="99"/>
      <c r="J48" s="99"/>
      <c r="K48" s="99"/>
      <c r="L48" s="99"/>
      <c r="M48" s="99"/>
      <c r="N48" s="99"/>
      <c r="O48" s="99"/>
      <c r="P48" s="99"/>
      <c r="Q48" s="99"/>
      <c r="R48" s="102"/>
      <c r="S48" s="102"/>
      <c r="T48" s="102"/>
      <c r="U48" s="102"/>
      <c r="V48" s="99"/>
      <c r="W48" s="99"/>
      <c r="X48" s="102"/>
    </row>
    <row r="49" spans="1:59" s="103" customFormat="1">
      <c r="A49" s="97"/>
      <c r="B49" s="102"/>
      <c r="C49" s="106"/>
      <c r="D49" s="106"/>
      <c r="E49" s="107"/>
      <c r="F49" s="107"/>
      <c r="G49" s="107"/>
      <c r="H49" s="107"/>
      <c r="I49" s="107"/>
      <c r="J49" s="107"/>
      <c r="K49" s="107"/>
      <c r="L49" s="107"/>
      <c r="M49" s="107"/>
      <c r="N49" s="107"/>
      <c r="O49" s="107"/>
      <c r="P49" s="107"/>
      <c r="Q49" s="107"/>
      <c r="BG49" s="108"/>
    </row>
    <row r="50" spans="1:59" s="103" customFormat="1" ht="15.95" customHeight="1">
      <c r="A50" s="97"/>
      <c r="B50" s="109"/>
      <c r="C50" s="110" t="s">
        <v>108</v>
      </c>
      <c r="D50" s="110" t="s">
        <v>105</v>
      </c>
      <c r="E50" s="110" t="s">
        <v>92</v>
      </c>
      <c r="F50" s="110" t="s">
        <v>58</v>
      </c>
      <c r="G50" s="110" t="s">
        <v>59</v>
      </c>
      <c r="H50" s="110" t="s">
        <v>60</v>
      </c>
      <c r="I50" s="110" t="s">
        <v>61</v>
      </c>
      <c r="J50" s="110" t="s">
        <v>96</v>
      </c>
      <c r="K50" s="110"/>
      <c r="L50" s="111">
        <v>1</v>
      </c>
      <c r="M50" s="111" t="s">
        <v>64</v>
      </c>
      <c r="N50" s="111" t="s">
        <v>65</v>
      </c>
      <c r="O50" s="111">
        <v>300</v>
      </c>
      <c r="P50" s="112">
        <v>1000</v>
      </c>
      <c r="Q50" s="113" t="s">
        <v>109</v>
      </c>
      <c r="R50" s="114">
        <v>0</v>
      </c>
      <c r="S50" s="115">
        <v>77</v>
      </c>
      <c r="T50" s="116" t="s">
        <v>110</v>
      </c>
      <c r="U50" s="116"/>
      <c r="V50" s="117"/>
      <c r="W50" s="117"/>
      <c r="X50" s="118"/>
    </row>
    <row r="51" spans="1:59" s="103" customFormat="1">
      <c r="A51" s="97"/>
      <c r="B51" s="109"/>
      <c r="C51" s="110" t="s">
        <v>108</v>
      </c>
      <c r="D51" s="110" t="s">
        <v>105</v>
      </c>
      <c r="E51" s="110" t="s">
        <v>92</v>
      </c>
      <c r="F51" s="110" t="s">
        <v>58</v>
      </c>
      <c r="G51" s="110" t="s">
        <v>59</v>
      </c>
      <c r="H51" s="110" t="s">
        <v>60</v>
      </c>
      <c r="I51" s="110" t="s">
        <v>61</v>
      </c>
      <c r="J51" s="110" t="s">
        <v>96</v>
      </c>
      <c r="K51" s="110"/>
      <c r="L51" s="111">
        <v>1</v>
      </c>
      <c r="M51" s="111" t="s">
        <v>64</v>
      </c>
      <c r="N51" s="111" t="s">
        <v>68</v>
      </c>
      <c r="O51" s="112">
        <v>1001</v>
      </c>
      <c r="P51" s="112">
        <v>5000</v>
      </c>
      <c r="Q51" s="113" t="s">
        <v>111</v>
      </c>
      <c r="R51" s="114">
        <v>77000</v>
      </c>
      <c r="S51" s="115">
        <v>38.08</v>
      </c>
      <c r="T51" s="116" t="s">
        <v>110</v>
      </c>
      <c r="U51" s="116"/>
      <c r="V51" s="119"/>
      <c r="W51" s="119"/>
      <c r="X51" s="120"/>
    </row>
    <row r="52" spans="1:59" s="103" customFormat="1">
      <c r="A52" s="97"/>
      <c r="B52" s="109"/>
      <c r="C52" s="110" t="s">
        <v>108</v>
      </c>
      <c r="D52" s="110" t="s">
        <v>105</v>
      </c>
      <c r="E52" s="110" t="s">
        <v>92</v>
      </c>
      <c r="F52" s="110" t="s">
        <v>58</v>
      </c>
      <c r="G52" s="110" t="s">
        <v>59</v>
      </c>
      <c r="H52" s="110" t="s">
        <v>60</v>
      </c>
      <c r="I52" s="110" t="s">
        <v>61</v>
      </c>
      <c r="J52" s="110" t="s">
        <v>96</v>
      </c>
      <c r="K52" s="110"/>
      <c r="L52" s="111">
        <v>1</v>
      </c>
      <c r="M52" s="111" t="s">
        <v>64</v>
      </c>
      <c r="N52" s="111" t="s">
        <v>70</v>
      </c>
      <c r="O52" s="112">
        <v>5001</v>
      </c>
      <c r="P52" s="112">
        <v>10000</v>
      </c>
      <c r="Q52" s="113" t="s">
        <v>112</v>
      </c>
      <c r="R52" s="114">
        <v>229320</v>
      </c>
      <c r="S52" s="115">
        <v>22.4</v>
      </c>
      <c r="T52" s="116" t="s">
        <v>110</v>
      </c>
      <c r="U52" s="116"/>
      <c r="V52" s="119"/>
      <c r="W52" s="119"/>
      <c r="X52" s="120"/>
    </row>
    <row r="53" spans="1:59" s="103" customFormat="1">
      <c r="A53" s="97"/>
      <c r="B53" s="109"/>
      <c r="C53" s="110" t="s">
        <v>108</v>
      </c>
      <c r="D53" s="110" t="s">
        <v>105</v>
      </c>
      <c r="E53" s="110" t="s">
        <v>92</v>
      </c>
      <c r="F53" s="110" t="s">
        <v>58</v>
      </c>
      <c r="G53" s="110" t="s">
        <v>59</v>
      </c>
      <c r="H53" s="110" t="s">
        <v>60</v>
      </c>
      <c r="I53" s="110" t="s">
        <v>61</v>
      </c>
      <c r="J53" s="110" t="s">
        <v>96</v>
      </c>
      <c r="K53" s="110"/>
      <c r="L53" s="111">
        <v>1</v>
      </c>
      <c r="M53" s="111" t="s">
        <v>64</v>
      </c>
      <c r="N53" s="111" t="s">
        <v>72</v>
      </c>
      <c r="O53" s="112">
        <v>10001</v>
      </c>
      <c r="P53" s="112">
        <v>20000</v>
      </c>
      <c r="Q53" s="113" t="s">
        <v>113</v>
      </c>
      <c r="R53" s="114">
        <v>341320</v>
      </c>
      <c r="S53" s="115">
        <v>12.32</v>
      </c>
      <c r="T53" s="116" t="s">
        <v>110</v>
      </c>
      <c r="U53" s="116"/>
      <c r="V53" s="119"/>
      <c r="W53" s="119"/>
      <c r="X53" s="120"/>
    </row>
    <row r="54" spans="1:59" s="103" customFormat="1">
      <c r="A54" s="97"/>
      <c r="B54" s="109"/>
      <c r="C54" s="110" t="s">
        <v>108</v>
      </c>
      <c r="D54" s="110" t="s">
        <v>105</v>
      </c>
      <c r="E54" s="110" t="s">
        <v>92</v>
      </c>
      <c r="F54" s="110" t="s">
        <v>58</v>
      </c>
      <c r="G54" s="110" t="s">
        <v>59</v>
      </c>
      <c r="H54" s="110" t="s">
        <v>60</v>
      </c>
      <c r="I54" s="110" t="s">
        <v>61</v>
      </c>
      <c r="J54" s="110" t="s">
        <v>96</v>
      </c>
      <c r="K54" s="110"/>
      <c r="L54" s="111">
        <v>1</v>
      </c>
      <c r="M54" s="111" t="s">
        <v>64</v>
      </c>
      <c r="N54" s="111" t="s">
        <v>74</v>
      </c>
      <c r="O54" s="112">
        <v>20001</v>
      </c>
      <c r="P54" s="112">
        <v>50000</v>
      </c>
      <c r="Q54" s="113" t="s">
        <v>114</v>
      </c>
      <c r="R54" s="114">
        <v>464520</v>
      </c>
      <c r="S54" s="115">
        <v>8.4</v>
      </c>
      <c r="T54" s="116" t="s">
        <v>110</v>
      </c>
      <c r="U54" s="116"/>
      <c r="V54" s="119"/>
      <c r="W54" s="119"/>
      <c r="X54" s="120"/>
    </row>
    <row r="55" spans="1:59" s="103" customFormat="1">
      <c r="A55" s="97"/>
      <c r="B55" s="109"/>
      <c r="C55" s="110" t="s">
        <v>108</v>
      </c>
      <c r="D55" s="110" t="s">
        <v>105</v>
      </c>
      <c r="E55" s="110" t="s">
        <v>92</v>
      </c>
      <c r="F55" s="110" t="s">
        <v>58</v>
      </c>
      <c r="G55" s="110" t="s">
        <v>59</v>
      </c>
      <c r="H55" s="110" t="s">
        <v>60</v>
      </c>
      <c r="I55" s="110" t="s">
        <v>61</v>
      </c>
      <c r="J55" s="110" t="s">
        <v>96</v>
      </c>
      <c r="K55" s="110"/>
      <c r="L55" s="111">
        <v>1</v>
      </c>
      <c r="M55" s="111" t="s">
        <v>64</v>
      </c>
      <c r="N55" s="111" t="s">
        <v>76</v>
      </c>
      <c r="O55" s="112">
        <v>50001</v>
      </c>
      <c r="P55" s="112">
        <v>100000</v>
      </c>
      <c r="Q55" s="113" t="s">
        <v>115</v>
      </c>
      <c r="R55" s="114">
        <v>716520</v>
      </c>
      <c r="S55" s="115">
        <v>7.28</v>
      </c>
      <c r="T55" s="116" t="s">
        <v>110</v>
      </c>
      <c r="U55" s="116"/>
      <c r="V55" s="119"/>
      <c r="W55" s="119"/>
      <c r="X55" s="120"/>
    </row>
    <row r="56" spans="1:59" s="103" customFormat="1">
      <c r="A56" s="97"/>
      <c r="B56" s="109"/>
      <c r="C56" s="110" t="s">
        <v>108</v>
      </c>
      <c r="D56" s="110" t="s">
        <v>105</v>
      </c>
      <c r="E56" s="110" t="s">
        <v>92</v>
      </c>
      <c r="F56" s="110" t="s">
        <v>58</v>
      </c>
      <c r="G56" s="110" t="s">
        <v>59</v>
      </c>
      <c r="H56" s="110" t="s">
        <v>60</v>
      </c>
      <c r="I56" s="110" t="s">
        <v>61</v>
      </c>
      <c r="J56" s="110" t="s">
        <v>96</v>
      </c>
      <c r="K56" s="110"/>
      <c r="L56" s="111">
        <v>1</v>
      </c>
      <c r="M56" s="111" t="s">
        <v>64</v>
      </c>
      <c r="N56" s="111" t="s">
        <v>78</v>
      </c>
      <c r="O56" s="112">
        <v>100001</v>
      </c>
      <c r="P56" s="112">
        <v>999999999</v>
      </c>
      <c r="Q56" s="113" t="s">
        <v>116</v>
      </c>
      <c r="R56" s="114">
        <v>1080520</v>
      </c>
      <c r="S56" s="115">
        <v>6.72</v>
      </c>
      <c r="T56" s="116" t="s">
        <v>110</v>
      </c>
      <c r="U56" s="116"/>
      <c r="V56" s="121"/>
      <c r="W56" s="121"/>
      <c r="X56" s="122"/>
    </row>
    <row r="57" spans="1:59">
      <c r="B57" s="30"/>
      <c r="BD57" s="17"/>
      <c r="BE57" s="17"/>
      <c r="BF57" s="17"/>
      <c r="BG57" s="31"/>
    </row>
    <row r="58" spans="1:59" ht="20.25">
      <c r="A58" s="26"/>
      <c r="B58" s="40" t="s">
        <v>117</v>
      </c>
      <c r="C58" s="35"/>
      <c r="D58" s="41"/>
      <c r="E58" s="41"/>
      <c r="F58" s="41"/>
      <c r="G58" s="41"/>
      <c r="H58" s="41"/>
      <c r="I58" s="41"/>
      <c r="J58" s="42"/>
      <c r="K58" s="41"/>
      <c r="L58" s="41"/>
      <c r="M58" s="41"/>
      <c r="N58" s="41"/>
      <c r="O58" s="41"/>
      <c r="P58" s="41"/>
      <c r="Q58" s="41"/>
      <c r="R58" s="43"/>
      <c r="S58" s="43"/>
      <c r="T58" s="43"/>
      <c r="U58" s="30"/>
      <c r="V58" s="35"/>
      <c r="W58" s="35"/>
      <c r="X58" s="30"/>
      <c r="BD58" s="17"/>
      <c r="BE58" s="17"/>
      <c r="BF58" s="17"/>
      <c r="BG58" s="31"/>
    </row>
    <row r="59" spans="1:59">
      <c r="A59" s="26"/>
      <c r="B59" s="44" t="s">
        <v>118</v>
      </c>
      <c r="C59" s="34"/>
      <c r="D59" s="34"/>
      <c r="E59" s="35"/>
      <c r="F59" s="35"/>
      <c r="G59" s="35"/>
      <c r="H59" s="35"/>
      <c r="I59" s="35"/>
      <c r="J59" s="35"/>
      <c r="K59" s="35"/>
      <c r="L59" s="35"/>
      <c r="M59" s="35"/>
      <c r="N59" s="35"/>
      <c r="O59" s="35"/>
      <c r="P59" s="35"/>
      <c r="Q59" s="35"/>
      <c r="R59" s="30"/>
      <c r="S59" s="30"/>
      <c r="T59" s="30"/>
      <c r="U59" s="30"/>
      <c r="V59" s="35"/>
      <c r="W59" s="35"/>
      <c r="X59" s="30"/>
      <c r="BD59" s="17"/>
      <c r="BE59" s="17"/>
      <c r="BF59" s="17"/>
    </row>
    <row r="60" spans="1:59">
      <c r="A60" s="26"/>
      <c r="B60" s="44" t="s">
        <v>119</v>
      </c>
      <c r="C60" s="34"/>
      <c r="D60" s="34"/>
      <c r="E60" s="35"/>
      <c r="F60" s="35"/>
      <c r="G60" s="35"/>
      <c r="H60" s="35"/>
      <c r="I60" s="35"/>
      <c r="J60" s="35"/>
      <c r="K60" s="35"/>
      <c r="L60" s="35"/>
      <c r="M60" s="35"/>
      <c r="N60" s="35"/>
      <c r="O60" s="35"/>
      <c r="P60" s="35"/>
      <c r="Q60" s="35"/>
      <c r="R60" s="30"/>
      <c r="S60" s="30"/>
      <c r="T60" s="30"/>
      <c r="U60" s="30"/>
      <c r="V60" s="35"/>
      <c r="W60" s="35"/>
      <c r="X60" s="30"/>
      <c r="BD60" s="17"/>
      <c r="BE60" s="17"/>
      <c r="BF60" s="17"/>
    </row>
    <row r="61" spans="1:59">
      <c r="B61" s="30"/>
      <c r="BD61" s="17"/>
      <c r="BE61" s="17"/>
      <c r="BF61" s="17"/>
      <c r="BG61" s="31"/>
    </row>
    <row r="62" spans="1:59" ht="15.95" customHeight="1">
      <c r="A62" s="26"/>
      <c r="B62" s="33"/>
      <c r="C62" s="94" t="s">
        <v>120</v>
      </c>
      <c r="D62" s="87" t="s">
        <v>117</v>
      </c>
      <c r="E62" s="87" t="s">
        <v>92</v>
      </c>
      <c r="F62" s="87" t="s">
        <v>58</v>
      </c>
      <c r="G62" s="87" t="s">
        <v>59</v>
      </c>
      <c r="H62" s="87" t="s">
        <v>60</v>
      </c>
      <c r="I62" s="87" t="s">
        <v>61</v>
      </c>
      <c r="J62" s="95" t="s">
        <v>96</v>
      </c>
      <c r="K62" s="87" t="s">
        <v>63</v>
      </c>
      <c r="L62" s="48">
        <v>1</v>
      </c>
      <c r="M62" s="48" t="s">
        <v>64</v>
      </c>
      <c r="N62" s="49" t="s">
        <v>65</v>
      </c>
      <c r="O62" s="49">
        <v>300</v>
      </c>
      <c r="P62" s="50">
        <v>1000</v>
      </c>
      <c r="Q62" s="51" t="s">
        <v>97</v>
      </c>
      <c r="R62" s="52">
        <v>0</v>
      </c>
      <c r="S62" s="53">
        <v>55</v>
      </c>
      <c r="T62" s="54" t="s">
        <v>121</v>
      </c>
      <c r="U62" s="54"/>
      <c r="V62" s="88"/>
      <c r="W62" s="88"/>
      <c r="X62" s="91"/>
      <c r="BD62" s="17"/>
      <c r="BE62" s="17"/>
      <c r="BF62" s="17"/>
    </row>
    <row r="63" spans="1:59">
      <c r="A63" s="26"/>
      <c r="B63" s="33"/>
      <c r="C63" s="94" t="s">
        <v>120</v>
      </c>
      <c r="D63" s="87" t="s">
        <v>117</v>
      </c>
      <c r="E63" s="87" t="s">
        <v>92</v>
      </c>
      <c r="F63" s="87" t="s">
        <v>58</v>
      </c>
      <c r="G63" s="87" t="s">
        <v>59</v>
      </c>
      <c r="H63" s="87" t="s">
        <v>60</v>
      </c>
      <c r="I63" s="87" t="s">
        <v>61</v>
      </c>
      <c r="J63" s="95" t="s">
        <v>96</v>
      </c>
      <c r="K63" s="87" t="s">
        <v>63</v>
      </c>
      <c r="L63" s="48">
        <v>1</v>
      </c>
      <c r="M63" s="48" t="s">
        <v>64</v>
      </c>
      <c r="N63" s="49" t="s">
        <v>68</v>
      </c>
      <c r="O63" s="50">
        <v>1001</v>
      </c>
      <c r="P63" s="50">
        <v>5000</v>
      </c>
      <c r="Q63" s="51" t="s">
        <v>99</v>
      </c>
      <c r="R63" s="52">
        <v>55000</v>
      </c>
      <c r="S63" s="53">
        <v>27.2</v>
      </c>
      <c r="T63" s="54" t="s">
        <v>121</v>
      </c>
      <c r="U63" s="54"/>
      <c r="V63" s="89"/>
      <c r="W63" s="89"/>
      <c r="X63" s="92"/>
      <c r="BD63" s="17"/>
      <c r="BE63" s="17"/>
      <c r="BF63" s="17"/>
    </row>
    <row r="64" spans="1:59">
      <c r="A64" s="26"/>
      <c r="B64" s="33"/>
      <c r="C64" s="94" t="s">
        <v>120</v>
      </c>
      <c r="D64" s="87" t="s">
        <v>117</v>
      </c>
      <c r="E64" s="87" t="s">
        <v>92</v>
      </c>
      <c r="F64" s="87" t="s">
        <v>58</v>
      </c>
      <c r="G64" s="87" t="s">
        <v>59</v>
      </c>
      <c r="H64" s="87" t="s">
        <v>60</v>
      </c>
      <c r="I64" s="87" t="s">
        <v>61</v>
      </c>
      <c r="J64" s="95" t="s">
        <v>96</v>
      </c>
      <c r="K64" s="87" t="s">
        <v>63</v>
      </c>
      <c r="L64" s="48">
        <v>1</v>
      </c>
      <c r="M64" s="48" t="s">
        <v>64</v>
      </c>
      <c r="N64" s="49" t="s">
        <v>70</v>
      </c>
      <c r="O64" s="50">
        <v>5001</v>
      </c>
      <c r="P64" s="50">
        <v>10000</v>
      </c>
      <c r="Q64" s="51" t="s">
        <v>100</v>
      </c>
      <c r="R64" s="52">
        <v>163800</v>
      </c>
      <c r="S64" s="53">
        <v>16</v>
      </c>
      <c r="T64" s="54" t="s">
        <v>121</v>
      </c>
      <c r="U64" s="54"/>
      <c r="V64" s="89"/>
      <c r="W64" s="89"/>
      <c r="X64" s="92"/>
      <c r="BD64" s="17"/>
      <c r="BE64" s="17"/>
      <c r="BF64" s="17"/>
    </row>
    <row r="65" spans="1:59">
      <c r="A65" s="26"/>
      <c r="B65" s="33"/>
      <c r="C65" s="94" t="s">
        <v>120</v>
      </c>
      <c r="D65" s="87" t="s">
        <v>117</v>
      </c>
      <c r="E65" s="87" t="s">
        <v>92</v>
      </c>
      <c r="F65" s="87" t="s">
        <v>58</v>
      </c>
      <c r="G65" s="87" t="s">
        <v>59</v>
      </c>
      <c r="H65" s="87" t="s">
        <v>60</v>
      </c>
      <c r="I65" s="87" t="s">
        <v>61</v>
      </c>
      <c r="J65" s="95" t="s">
        <v>96</v>
      </c>
      <c r="K65" s="87" t="s">
        <v>63</v>
      </c>
      <c r="L65" s="48">
        <v>1</v>
      </c>
      <c r="M65" s="48" t="s">
        <v>64</v>
      </c>
      <c r="N65" s="49" t="s">
        <v>72</v>
      </c>
      <c r="O65" s="50">
        <v>10001</v>
      </c>
      <c r="P65" s="50">
        <v>20000</v>
      </c>
      <c r="Q65" s="51" t="s">
        <v>101</v>
      </c>
      <c r="R65" s="52">
        <v>243800</v>
      </c>
      <c r="S65" s="53">
        <v>8.8000000000000007</v>
      </c>
      <c r="T65" s="54" t="s">
        <v>121</v>
      </c>
      <c r="U65" s="54"/>
      <c r="V65" s="89"/>
      <c r="W65" s="89"/>
      <c r="X65" s="92"/>
      <c r="BD65" s="17"/>
      <c r="BE65" s="17"/>
      <c r="BF65" s="17"/>
    </row>
    <row r="66" spans="1:59">
      <c r="A66" s="26"/>
      <c r="B66" s="33"/>
      <c r="C66" s="94" t="s">
        <v>120</v>
      </c>
      <c r="D66" s="87" t="s">
        <v>117</v>
      </c>
      <c r="E66" s="87" t="s">
        <v>92</v>
      </c>
      <c r="F66" s="87" t="s">
        <v>58</v>
      </c>
      <c r="G66" s="87" t="s">
        <v>59</v>
      </c>
      <c r="H66" s="87" t="s">
        <v>60</v>
      </c>
      <c r="I66" s="87" t="s">
        <v>61</v>
      </c>
      <c r="J66" s="95" t="s">
        <v>96</v>
      </c>
      <c r="K66" s="87" t="s">
        <v>63</v>
      </c>
      <c r="L66" s="48">
        <v>1</v>
      </c>
      <c r="M66" s="48" t="s">
        <v>64</v>
      </c>
      <c r="N66" s="49" t="s">
        <v>74</v>
      </c>
      <c r="O66" s="50">
        <v>20001</v>
      </c>
      <c r="P66" s="50">
        <v>50000</v>
      </c>
      <c r="Q66" s="51" t="s">
        <v>102</v>
      </c>
      <c r="R66" s="52">
        <v>331800</v>
      </c>
      <c r="S66" s="53">
        <v>6</v>
      </c>
      <c r="T66" s="54" t="s">
        <v>121</v>
      </c>
      <c r="U66" s="54"/>
      <c r="V66" s="89"/>
      <c r="W66" s="89"/>
      <c r="X66" s="92"/>
      <c r="BD66" s="17"/>
      <c r="BE66" s="17"/>
      <c r="BF66" s="17"/>
    </row>
    <row r="67" spans="1:59">
      <c r="A67" s="26"/>
      <c r="B67" s="33"/>
      <c r="C67" s="94" t="s">
        <v>120</v>
      </c>
      <c r="D67" s="87" t="s">
        <v>117</v>
      </c>
      <c r="E67" s="87" t="s">
        <v>92</v>
      </c>
      <c r="F67" s="87" t="s">
        <v>58</v>
      </c>
      <c r="G67" s="87" t="s">
        <v>59</v>
      </c>
      <c r="H67" s="87" t="s">
        <v>60</v>
      </c>
      <c r="I67" s="87" t="s">
        <v>61</v>
      </c>
      <c r="J67" s="95" t="s">
        <v>96</v>
      </c>
      <c r="K67" s="87" t="s">
        <v>63</v>
      </c>
      <c r="L67" s="48">
        <v>1</v>
      </c>
      <c r="M67" s="48" t="s">
        <v>64</v>
      </c>
      <c r="N67" s="49" t="s">
        <v>76</v>
      </c>
      <c r="O67" s="50">
        <v>50001</v>
      </c>
      <c r="P67" s="50">
        <v>100000</v>
      </c>
      <c r="Q67" s="51" t="s">
        <v>103</v>
      </c>
      <c r="R67" s="52">
        <v>511800</v>
      </c>
      <c r="S67" s="53">
        <v>5.2</v>
      </c>
      <c r="T67" s="54" t="s">
        <v>121</v>
      </c>
      <c r="U67" s="54"/>
      <c r="V67" s="89"/>
      <c r="W67" s="89"/>
      <c r="X67" s="92"/>
      <c r="BD67" s="17"/>
      <c r="BE67" s="17"/>
      <c r="BF67" s="17"/>
    </row>
    <row r="68" spans="1:59">
      <c r="A68" s="26"/>
      <c r="B68" s="33"/>
      <c r="C68" s="94" t="s">
        <v>120</v>
      </c>
      <c r="D68" s="87" t="s">
        <v>117</v>
      </c>
      <c r="E68" s="87" t="s">
        <v>92</v>
      </c>
      <c r="F68" s="87" t="s">
        <v>58</v>
      </c>
      <c r="G68" s="87" t="s">
        <v>59</v>
      </c>
      <c r="H68" s="87" t="s">
        <v>60</v>
      </c>
      <c r="I68" s="87" t="s">
        <v>61</v>
      </c>
      <c r="J68" s="95" t="s">
        <v>96</v>
      </c>
      <c r="K68" s="87" t="s">
        <v>63</v>
      </c>
      <c r="L68" s="48">
        <v>1</v>
      </c>
      <c r="M68" s="48" t="s">
        <v>64</v>
      </c>
      <c r="N68" s="49" t="s">
        <v>78</v>
      </c>
      <c r="O68" s="50">
        <v>100001</v>
      </c>
      <c r="P68" s="50">
        <v>9999999999</v>
      </c>
      <c r="Q68" s="51" t="s">
        <v>104</v>
      </c>
      <c r="R68" s="52">
        <v>771800</v>
      </c>
      <c r="S68" s="53">
        <v>4.8</v>
      </c>
      <c r="T68" s="54" t="s">
        <v>121</v>
      </c>
      <c r="U68" s="54"/>
      <c r="V68" s="90"/>
      <c r="W68" s="90"/>
      <c r="X68" s="93"/>
      <c r="BD68" s="17"/>
      <c r="BE68" s="17"/>
      <c r="BF68" s="17"/>
    </row>
    <row r="69" spans="1:59">
      <c r="B69" s="30"/>
      <c r="BD69" s="17"/>
      <c r="BE69" s="17"/>
      <c r="BF69" s="17"/>
      <c r="BG69" s="31"/>
    </row>
    <row r="70" spans="1:59" ht="20.25">
      <c r="A70" s="26"/>
      <c r="B70" s="40" t="s">
        <v>122</v>
      </c>
      <c r="C70" s="35"/>
      <c r="D70" s="41"/>
      <c r="E70" s="41"/>
      <c r="F70" s="41"/>
      <c r="G70" s="41"/>
      <c r="H70" s="41"/>
      <c r="I70" s="41"/>
      <c r="J70" s="42"/>
      <c r="K70" s="41"/>
      <c r="L70" s="41"/>
      <c r="M70" s="41"/>
      <c r="N70" s="41"/>
      <c r="O70" s="41"/>
      <c r="P70" s="41"/>
      <c r="Q70" s="41"/>
      <c r="R70" s="43"/>
      <c r="S70" s="43"/>
      <c r="T70" s="43"/>
      <c r="U70" s="30"/>
      <c r="V70" s="35"/>
      <c r="W70" s="35"/>
      <c r="X70" s="30"/>
      <c r="BD70" s="17"/>
      <c r="BE70" s="17"/>
      <c r="BF70" s="17"/>
      <c r="BG70" s="31"/>
    </row>
    <row r="71" spans="1:59">
      <c r="A71" s="26"/>
      <c r="B71" s="44" t="s">
        <v>123</v>
      </c>
      <c r="C71" s="34"/>
      <c r="D71" s="34"/>
      <c r="E71" s="35"/>
      <c r="F71" s="35"/>
      <c r="G71" s="35"/>
      <c r="H71" s="35"/>
      <c r="I71" s="35"/>
      <c r="J71" s="35"/>
      <c r="K71" s="35"/>
      <c r="L71" s="35"/>
      <c r="M71" s="35"/>
      <c r="N71" s="35"/>
      <c r="O71" s="35"/>
      <c r="P71" s="35"/>
      <c r="Q71" s="35"/>
      <c r="R71" s="30"/>
      <c r="S71" s="30"/>
      <c r="T71" s="30"/>
      <c r="U71" s="30"/>
      <c r="V71" s="35"/>
      <c r="W71" s="35"/>
      <c r="X71" s="30"/>
      <c r="BD71" s="17"/>
      <c r="BE71" s="17"/>
      <c r="BF71" s="17"/>
    </row>
    <row r="72" spans="1:59">
      <c r="A72" s="26"/>
      <c r="B72" s="44" t="s">
        <v>124</v>
      </c>
      <c r="C72" s="34"/>
      <c r="D72" s="34"/>
      <c r="E72" s="35"/>
      <c r="F72" s="35"/>
      <c r="G72" s="35"/>
      <c r="H72" s="35"/>
      <c r="I72" s="35"/>
      <c r="J72" s="35"/>
      <c r="K72" s="35"/>
      <c r="L72" s="35"/>
      <c r="M72" s="35"/>
      <c r="N72" s="35"/>
      <c r="O72" s="35"/>
      <c r="P72" s="35"/>
      <c r="Q72" s="35"/>
      <c r="R72" s="30"/>
      <c r="S72" s="30"/>
      <c r="T72" s="30"/>
      <c r="U72" s="30"/>
      <c r="V72" s="35"/>
      <c r="W72" s="35"/>
      <c r="X72" s="30"/>
      <c r="BD72" s="17"/>
      <c r="BE72" s="17"/>
      <c r="BF72" s="17"/>
    </row>
    <row r="73" spans="1:59">
      <c r="B73" s="30"/>
      <c r="BD73" s="17"/>
      <c r="BE73" s="17"/>
      <c r="BF73" s="17"/>
      <c r="BG73" s="31"/>
    </row>
    <row r="74" spans="1:59" ht="15.95" customHeight="1">
      <c r="A74" s="26"/>
      <c r="B74" s="33"/>
      <c r="C74" s="94" t="s">
        <v>125</v>
      </c>
      <c r="D74" s="87" t="s">
        <v>122</v>
      </c>
      <c r="E74" s="87" t="s">
        <v>92</v>
      </c>
      <c r="F74" s="87" t="s">
        <v>58</v>
      </c>
      <c r="G74" s="87" t="s">
        <v>59</v>
      </c>
      <c r="H74" s="87" t="s">
        <v>60</v>
      </c>
      <c r="I74" s="87" t="s">
        <v>61</v>
      </c>
      <c r="J74" s="95" t="s">
        <v>96</v>
      </c>
      <c r="K74" s="87" t="s">
        <v>63</v>
      </c>
      <c r="L74" s="48">
        <v>1</v>
      </c>
      <c r="M74" s="48" t="s">
        <v>64</v>
      </c>
      <c r="N74" s="49" t="s">
        <v>65</v>
      </c>
      <c r="O74" s="49">
        <v>300</v>
      </c>
      <c r="P74" s="50">
        <v>1000</v>
      </c>
      <c r="Q74" s="51" t="s">
        <v>126</v>
      </c>
      <c r="R74" s="52">
        <v>0</v>
      </c>
      <c r="S74" s="53">
        <v>71.5</v>
      </c>
      <c r="T74" s="54" t="s">
        <v>127</v>
      </c>
      <c r="U74" s="54"/>
      <c r="V74" s="88"/>
      <c r="W74" s="88"/>
      <c r="X74" s="91"/>
      <c r="BD74" s="17"/>
      <c r="BE74" s="17"/>
      <c r="BF74" s="17"/>
    </row>
    <row r="75" spans="1:59">
      <c r="A75" s="26"/>
      <c r="B75" s="33"/>
      <c r="C75" s="94" t="s">
        <v>125</v>
      </c>
      <c r="D75" s="87" t="s">
        <v>122</v>
      </c>
      <c r="E75" s="87" t="s">
        <v>92</v>
      </c>
      <c r="F75" s="87" t="s">
        <v>58</v>
      </c>
      <c r="G75" s="87" t="s">
        <v>59</v>
      </c>
      <c r="H75" s="87" t="s">
        <v>60</v>
      </c>
      <c r="I75" s="87" t="s">
        <v>61</v>
      </c>
      <c r="J75" s="95" t="s">
        <v>96</v>
      </c>
      <c r="K75" s="87" t="s">
        <v>63</v>
      </c>
      <c r="L75" s="48">
        <v>1</v>
      </c>
      <c r="M75" s="48" t="s">
        <v>64</v>
      </c>
      <c r="N75" s="49" t="s">
        <v>68</v>
      </c>
      <c r="O75" s="50">
        <v>1001</v>
      </c>
      <c r="P75" s="50">
        <v>5000</v>
      </c>
      <c r="Q75" s="51" t="s">
        <v>128</v>
      </c>
      <c r="R75" s="52">
        <v>71500</v>
      </c>
      <c r="S75" s="53">
        <v>35.36</v>
      </c>
      <c r="T75" s="54" t="s">
        <v>127</v>
      </c>
      <c r="U75" s="54"/>
      <c r="V75" s="89"/>
      <c r="W75" s="89"/>
      <c r="X75" s="92"/>
      <c r="BD75" s="17"/>
      <c r="BE75" s="17"/>
      <c r="BF75" s="17"/>
    </row>
    <row r="76" spans="1:59">
      <c r="A76" s="26"/>
      <c r="B76" s="33"/>
      <c r="C76" s="94" t="s">
        <v>125</v>
      </c>
      <c r="D76" s="87" t="s">
        <v>122</v>
      </c>
      <c r="E76" s="87" t="s">
        <v>92</v>
      </c>
      <c r="F76" s="87" t="s">
        <v>58</v>
      </c>
      <c r="G76" s="87" t="s">
        <v>59</v>
      </c>
      <c r="H76" s="87" t="s">
        <v>60</v>
      </c>
      <c r="I76" s="87" t="s">
        <v>61</v>
      </c>
      <c r="J76" s="95" t="s">
        <v>96</v>
      </c>
      <c r="K76" s="87" t="s">
        <v>63</v>
      </c>
      <c r="L76" s="48">
        <v>1</v>
      </c>
      <c r="M76" s="48" t="s">
        <v>64</v>
      </c>
      <c r="N76" s="49" t="s">
        <v>70</v>
      </c>
      <c r="O76" s="50">
        <v>5001</v>
      </c>
      <c r="P76" s="50">
        <v>10000</v>
      </c>
      <c r="Q76" s="51" t="s">
        <v>129</v>
      </c>
      <c r="R76" s="52">
        <v>212940</v>
      </c>
      <c r="S76" s="53">
        <v>20.8</v>
      </c>
      <c r="T76" s="54" t="s">
        <v>127</v>
      </c>
      <c r="U76" s="54"/>
      <c r="V76" s="89"/>
      <c r="W76" s="89"/>
      <c r="X76" s="92"/>
      <c r="BD76" s="17"/>
      <c r="BE76" s="17"/>
      <c r="BF76" s="17"/>
    </row>
    <row r="77" spans="1:59">
      <c r="A77" s="26"/>
      <c r="B77" s="33"/>
      <c r="C77" s="94" t="s">
        <v>125</v>
      </c>
      <c r="D77" s="87" t="s">
        <v>122</v>
      </c>
      <c r="E77" s="87" t="s">
        <v>92</v>
      </c>
      <c r="F77" s="87" t="s">
        <v>58</v>
      </c>
      <c r="G77" s="87" t="s">
        <v>59</v>
      </c>
      <c r="H77" s="87" t="s">
        <v>60</v>
      </c>
      <c r="I77" s="87" t="s">
        <v>61</v>
      </c>
      <c r="J77" s="95" t="s">
        <v>96</v>
      </c>
      <c r="K77" s="87" t="s">
        <v>63</v>
      </c>
      <c r="L77" s="48">
        <v>1</v>
      </c>
      <c r="M77" s="48" t="s">
        <v>64</v>
      </c>
      <c r="N77" s="49" t="s">
        <v>72</v>
      </c>
      <c r="O77" s="50">
        <v>10001</v>
      </c>
      <c r="P77" s="50">
        <v>20000</v>
      </c>
      <c r="Q77" s="51" t="s">
        <v>130</v>
      </c>
      <c r="R77" s="52">
        <v>316940</v>
      </c>
      <c r="S77" s="53">
        <v>11.44</v>
      </c>
      <c r="T77" s="54" t="s">
        <v>127</v>
      </c>
      <c r="U77" s="54"/>
      <c r="V77" s="89"/>
      <c r="W77" s="89"/>
      <c r="X77" s="92"/>
      <c r="BD77" s="17"/>
      <c r="BE77" s="17"/>
      <c r="BF77" s="17"/>
    </row>
    <row r="78" spans="1:59">
      <c r="A78" s="26"/>
      <c r="B78" s="33"/>
      <c r="C78" s="94" t="s">
        <v>125</v>
      </c>
      <c r="D78" s="87" t="s">
        <v>122</v>
      </c>
      <c r="E78" s="87" t="s">
        <v>92</v>
      </c>
      <c r="F78" s="87" t="s">
        <v>58</v>
      </c>
      <c r="G78" s="87" t="s">
        <v>59</v>
      </c>
      <c r="H78" s="87" t="s">
        <v>60</v>
      </c>
      <c r="I78" s="87" t="s">
        <v>61</v>
      </c>
      <c r="J78" s="95" t="s">
        <v>96</v>
      </c>
      <c r="K78" s="87" t="s">
        <v>63</v>
      </c>
      <c r="L78" s="48">
        <v>1</v>
      </c>
      <c r="M78" s="48" t="s">
        <v>64</v>
      </c>
      <c r="N78" s="49" t="s">
        <v>74</v>
      </c>
      <c r="O78" s="50">
        <v>20001</v>
      </c>
      <c r="P78" s="50">
        <v>50000</v>
      </c>
      <c r="Q78" s="51" t="s">
        <v>131</v>
      </c>
      <c r="R78" s="52">
        <v>431340</v>
      </c>
      <c r="S78" s="53">
        <v>7.78</v>
      </c>
      <c r="T78" s="54" t="s">
        <v>127</v>
      </c>
      <c r="U78" s="54"/>
      <c r="V78" s="89"/>
      <c r="W78" s="89"/>
      <c r="X78" s="92"/>
      <c r="BD78" s="17"/>
      <c r="BE78" s="17"/>
      <c r="BF78" s="17"/>
    </row>
    <row r="79" spans="1:59">
      <c r="A79" s="26"/>
      <c r="B79" s="33"/>
      <c r="C79" s="94" t="s">
        <v>125</v>
      </c>
      <c r="D79" s="87" t="s">
        <v>122</v>
      </c>
      <c r="E79" s="87" t="s">
        <v>92</v>
      </c>
      <c r="F79" s="87" t="s">
        <v>58</v>
      </c>
      <c r="G79" s="87" t="s">
        <v>59</v>
      </c>
      <c r="H79" s="87" t="s">
        <v>60</v>
      </c>
      <c r="I79" s="87" t="s">
        <v>61</v>
      </c>
      <c r="J79" s="95" t="s">
        <v>96</v>
      </c>
      <c r="K79" s="87" t="s">
        <v>63</v>
      </c>
      <c r="L79" s="48">
        <v>1</v>
      </c>
      <c r="M79" s="48" t="s">
        <v>64</v>
      </c>
      <c r="N79" s="49" t="s">
        <v>76</v>
      </c>
      <c r="O79" s="50">
        <v>50001</v>
      </c>
      <c r="P79" s="50">
        <v>100000</v>
      </c>
      <c r="Q79" s="51" t="s">
        <v>132</v>
      </c>
      <c r="R79" s="52">
        <v>664740</v>
      </c>
      <c r="S79" s="53">
        <v>6.76</v>
      </c>
      <c r="T79" s="54" t="s">
        <v>127</v>
      </c>
      <c r="U79" s="54"/>
      <c r="V79" s="89"/>
      <c r="W79" s="89"/>
      <c r="X79" s="92"/>
      <c r="BD79" s="17"/>
      <c r="BE79" s="17"/>
      <c r="BF79" s="17"/>
    </row>
    <row r="80" spans="1:59">
      <c r="A80" s="26"/>
      <c r="B80" s="33"/>
      <c r="C80" s="94" t="s">
        <v>125</v>
      </c>
      <c r="D80" s="87" t="s">
        <v>122</v>
      </c>
      <c r="E80" s="87" t="s">
        <v>92</v>
      </c>
      <c r="F80" s="87" t="s">
        <v>58</v>
      </c>
      <c r="G80" s="87" t="s">
        <v>59</v>
      </c>
      <c r="H80" s="87" t="s">
        <v>60</v>
      </c>
      <c r="I80" s="87" t="s">
        <v>61</v>
      </c>
      <c r="J80" s="95" t="s">
        <v>96</v>
      </c>
      <c r="K80" s="87" t="s">
        <v>63</v>
      </c>
      <c r="L80" s="48">
        <v>1</v>
      </c>
      <c r="M80" s="48" t="s">
        <v>64</v>
      </c>
      <c r="N80" s="49" t="s">
        <v>78</v>
      </c>
      <c r="O80" s="50">
        <v>100001</v>
      </c>
      <c r="P80" s="50">
        <v>9999999999</v>
      </c>
      <c r="Q80" s="51" t="s">
        <v>133</v>
      </c>
      <c r="R80" s="52">
        <v>1002740</v>
      </c>
      <c r="S80" s="53">
        <v>6.24</v>
      </c>
      <c r="T80" s="54" t="s">
        <v>127</v>
      </c>
      <c r="U80" s="54"/>
      <c r="V80" s="90"/>
      <c r="W80" s="90"/>
      <c r="X80" s="93"/>
      <c r="BD80" s="17"/>
      <c r="BE80" s="17"/>
      <c r="BF80" s="17"/>
    </row>
    <row r="81" spans="1:59">
      <c r="B81" s="30"/>
      <c r="BD81" s="17"/>
      <c r="BE81" s="17"/>
      <c r="BF81" s="17"/>
      <c r="BG81" s="31"/>
    </row>
    <row r="82" spans="1:59" ht="20.25">
      <c r="A82" s="26"/>
      <c r="B82" s="40" t="s">
        <v>134</v>
      </c>
      <c r="C82" s="35"/>
      <c r="D82" s="41"/>
      <c r="E82" s="41"/>
      <c r="F82" s="41"/>
      <c r="G82" s="41"/>
      <c r="H82" s="41"/>
      <c r="I82" s="41"/>
      <c r="J82" s="42"/>
      <c r="K82" s="41"/>
      <c r="L82" s="41"/>
      <c r="M82" s="41"/>
      <c r="N82" s="41"/>
      <c r="O82" s="41"/>
      <c r="P82" s="41"/>
      <c r="Q82" s="41"/>
      <c r="R82" s="43"/>
      <c r="S82" s="43"/>
      <c r="T82" s="43"/>
      <c r="U82" s="30"/>
      <c r="V82" s="35"/>
      <c r="W82" s="35"/>
      <c r="X82" s="30"/>
      <c r="BD82" s="17"/>
      <c r="BE82" s="17"/>
      <c r="BF82" s="17"/>
      <c r="BG82" s="31"/>
    </row>
    <row r="83" spans="1:59">
      <c r="A83" s="26"/>
      <c r="B83" s="44" t="s">
        <v>135</v>
      </c>
      <c r="C83" s="34"/>
      <c r="D83" s="34"/>
      <c r="E83" s="35"/>
      <c r="F83" s="35"/>
      <c r="G83" s="35"/>
      <c r="H83" s="35"/>
      <c r="I83" s="35"/>
      <c r="J83" s="35"/>
      <c r="K83" s="35"/>
      <c r="L83" s="35"/>
      <c r="M83" s="35"/>
      <c r="N83" s="35"/>
      <c r="O83" s="35"/>
      <c r="P83" s="35"/>
      <c r="Q83" s="35"/>
      <c r="R83" s="30"/>
      <c r="S83" s="30"/>
      <c r="T83" s="30"/>
      <c r="U83" s="30"/>
      <c r="V83" s="35"/>
      <c r="W83" s="35"/>
      <c r="X83" s="30"/>
      <c r="BD83" s="17"/>
      <c r="BE83" s="17"/>
      <c r="BF83" s="17"/>
    </row>
    <row r="84" spans="1:59">
      <c r="A84" s="26"/>
      <c r="B84" s="44" t="s">
        <v>136</v>
      </c>
      <c r="C84" s="34"/>
      <c r="D84" s="34"/>
      <c r="E84" s="35"/>
      <c r="F84" s="35"/>
      <c r="G84" s="35"/>
      <c r="H84" s="35"/>
      <c r="I84" s="35"/>
      <c r="J84" s="35"/>
      <c r="K84" s="35"/>
      <c r="L84" s="35"/>
      <c r="M84" s="35"/>
      <c r="N84" s="35"/>
      <c r="O84" s="35"/>
      <c r="P84" s="35"/>
      <c r="Q84" s="35"/>
      <c r="R84" s="30"/>
      <c r="S84" s="30"/>
      <c r="T84" s="30"/>
      <c r="U84" s="30"/>
      <c r="V84" s="35"/>
      <c r="W84" s="35"/>
      <c r="X84" s="30"/>
      <c r="BD84" s="17"/>
      <c r="BE84" s="17"/>
      <c r="BF84" s="17"/>
    </row>
    <row r="85" spans="1:59">
      <c r="B85" s="30"/>
      <c r="BD85" s="17"/>
      <c r="BE85" s="17"/>
      <c r="BF85" s="17"/>
      <c r="BG85" s="31"/>
    </row>
    <row r="86" spans="1:59" ht="31.5">
      <c r="A86" s="26"/>
      <c r="B86" s="33"/>
      <c r="C86" s="45" t="s">
        <v>137</v>
      </c>
      <c r="D86" s="46" t="s">
        <v>138</v>
      </c>
      <c r="E86" s="46" t="s">
        <v>139</v>
      </c>
      <c r="F86" s="46" t="s">
        <v>58</v>
      </c>
      <c r="G86" s="46" t="s">
        <v>59</v>
      </c>
      <c r="H86" s="46" t="s">
        <v>60</v>
      </c>
      <c r="I86" s="46" t="s">
        <v>61</v>
      </c>
      <c r="J86" s="47" t="s">
        <v>140</v>
      </c>
      <c r="K86" s="46" t="s">
        <v>63</v>
      </c>
      <c r="L86" s="48">
        <v>1</v>
      </c>
      <c r="M86" s="48" t="s">
        <v>141</v>
      </c>
      <c r="N86" s="49"/>
      <c r="O86" s="49"/>
      <c r="P86" s="50"/>
      <c r="Q86" s="51">
        <v>0</v>
      </c>
      <c r="R86" s="52"/>
      <c r="S86" s="53">
        <v>0</v>
      </c>
      <c r="T86" s="54" t="s">
        <v>142</v>
      </c>
      <c r="U86" s="55"/>
      <c r="V86" s="56"/>
      <c r="W86" s="56"/>
      <c r="X86" s="57"/>
      <c r="BD86" s="17"/>
      <c r="BE86" s="17"/>
      <c r="BF86" s="17"/>
    </row>
    <row r="87" spans="1:59" ht="31.5">
      <c r="A87" s="26"/>
      <c r="B87" s="33"/>
      <c r="C87" s="45" t="s">
        <v>143</v>
      </c>
      <c r="D87" s="46" t="s">
        <v>144</v>
      </c>
      <c r="E87" s="46" t="s">
        <v>139</v>
      </c>
      <c r="F87" s="46" t="s">
        <v>58</v>
      </c>
      <c r="G87" s="46" t="s">
        <v>59</v>
      </c>
      <c r="H87" s="46" t="s">
        <v>145</v>
      </c>
      <c r="I87" s="46" t="s">
        <v>61</v>
      </c>
      <c r="J87" s="47"/>
      <c r="K87" s="46" t="s">
        <v>146</v>
      </c>
      <c r="L87" s="48">
        <v>1</v>
      </c>
      <c r="M87" s="48" t="s">
        <v>141</v>
      </c>
      <c r="N87" s="49"/>
      <c r="O87" s="49"/>
      <c r="P87" s="50"/>
      <c r="Q87" s="51">
        <v>10000</v>
      </c>
      <c r="R87" s="52"/>
      <c r="S87" s="53">
        <v>10000</v>
      </c>
      <c r="T87" s="54" t="s">
        <v>147</v>
      </c>
      <c r="U87" s="55"/>
      <c r="V87" s="56"/>
      <c r="W87" s="56"/>
      <c r="X87" s="57"/>
      <c r="BD87" s="17"/>
      <c r="BE87" s="17"/>
      <c r="BF87" s="17"/>
    </row>
    <row r="88" spans="1:59" ht="31.5">
      <c r="A88" s="26"/>
      <c r="B88" s="33"/>
      <c r="C88" s="45" t="s">
        <v>148</v>
      </c>
      <c r="D88" s="46" t="s">
        <v>149</v>
      </c>
      <c r="E88" s="46" t="s">
        <v>139</v>
      </c>
      <c r="F88" s="46" t="s">
        <v>58</v>
      </c>
      <c r="G88" s="46" t="s">
        <v>59</v>
      </c>
      <c r="H88" s="46" t="s">
        <v>60</v>
      </c>
      <c r="I88" s="46" t="s">
        <v>61</v>
      </c>
      <c r="J88" s="47" t="s">
        <v>96</v>
      </c>
      <c r="K88" s="46" t="s">
        <v>17</v>
      </c>
      <c r="L88" s="48">
        <v>1</v>
      </c>
      <c r="M88" s="48" t="s">
        <v>141</v>
      </c>
      <c r="N88" s="49"/>
      <c r="O88" s="49"/>
      <c r="P88" s="50"/>
      <c r="Q88" s="51">
        <v>0</v>
      </c>
      <c r="R88" s="52"/>
      <c r="S88" s="53">
        <v>0</v>
      </c>
      <c r="T88" s="54" t="s">
        <v>150</v>
      </c>
      <c r="U88" s="55"/>
      <c r="V88" s="56"/>
      <c r="W88" s="56"/>
      <c r="X88" s="57"/>
      <c r="BD88" s="17"/>
      <c r="BE88" s="17"/>
      <c r="BF88" s="17"/>
    </row>
    <row r="89" spans="1:59">
      <c r="A89" s="26"/>
      <c r="B89" s="33"/>
      <c r="C89" s="45" t="s">
        <v>151</v>
      </c>
      <c r="D89" s="46" t="s">
        <v>152</v>
      </c>
      <c r="E89" s="46" t="s">
        <v>92</v>
      </c>
      <c r="F89" s="46" t="s">
        <v>58</v>
      </c>
      <c r="G89" s="46" t="s">
        <v>59</v>
      </c>
      <c r="H89" s="46" t="s">
        <v>60</v>
      </c>
      <c r="I89" s="46" t="s">
        <v>61</v>
      </c>
      <c r="J89" s="47" t="s">
        <v>96</v>
      </c>
      <c r="K89" s="46" t="s">
        <v>17</v>
      </c>
      <c r="L89" s="48">
        <v>1</v>
      </c>
      <c r="M89" s="48" t="s">
        <v>141</v>
      </c>
      <c r="N89" s="49"/>
      <c r="O89" s="49"/>
      <c r="P89" s="50"/>
      <c r="Q89" s="51">
        <v>0</v>
      </c>
      <c r="R89" s="52"/>
      <c r="S89" s="53">
        <v>0</v>
      </c>
      <c r="T89" s="54" t="s">
        <v>153</v>
      </c>
      <c r="U89" s="55"/>
      <c r="V89" s="56"/>
      <c r="W89" s="56"/>
      <c r="X89" s="57"/>
      <c r="BD89" s="17"/>
      <c r="BE89" s="17"/>
      <c r="BF89" s="17"/>
    </row>
    <row r="90" spans="1:59">
      <c r="B90" s="30"/>
      <c r="BD90" s="17"/>
      <c r="BE90" s="17"/>
      <c r="BF90" s="17"/>
      <c r="BG90" s="31"/>
    </row>
    <row r="91" spans="1:59" s="103" customFormat="1" ht="20.25">
      <c r="A91" s="97"/>
      <c r="B91" s="98" t="s">
        <v>154</v>
      </c>
      <c r="C91" s="99"/>
      <c r="D91" s="100"/>
      <c r="E91" s="100"/>
      <c r="F91" s="100"/>
      <c r="G91" s="100"/>
      <c r="H91" s="100"/>
      <c r="I91" s="100"/>
      <c r="J91" s="100"/>
      <c r="K91" s="100"/>
      <c r="L91" s="100"/>
      <c r="M91" s="100"/>
      <c r="N91" s="100"/>
      <c r="O91" s="100"/>
      <c r="P91" s="100"/>
      <c r="Q91" s="100"/>
      <c r="R91" s="101"/>
      <c r="S91" s="101"/>
      <c r="T91" s="101"/>
      <c r="U91" s="102"/>
      <c r="V91" s="99"/>
      <c r="W91" s="99"/>
      <c r="X91" s="102"/>
      <c r="BG91" s="108"/>
    </row>
    <row r="92" spans="1:59" s="103" customFormat="1">
      <c r="A92" s="97"/>
      <c r="B92" s="104" t="s">
        <v>155</v>
      </c>
      <c r="C92" s="105"/>
      <c r="D92" s="105"/>
      <c r="E92" s="99"/>
      <c r="F92" s="99"/>
      <c r="G92" s="99"/>
      <c r="H92" s="99"/>
      <c r="I92" s="99"/>
      <c r="J92" s="99"/>
      <c r="K92" s="99"/>
      <c r="L92" s="99"/>
      <c r="M92" s="99"/>
      <c r="N92" s="99"/>
      <c r="O92" s="99"/>
      <c r="P92" s="99"/>
      <c r="Q92" s="99"/>
      <c r="R92" s="102"/>
      <c r="S92" s="102"/>
      <c r="T92" s="102"/>
      <c r="U92" s="102"/>
      <c r="V92" s="99"/>
      <c r="W92" s="99"/>
      <c r="X92" s="102"/>
    </row>
    <row r="93" spans="1:59" s="103" customFormat="1">
      <c r="A93" s="97"/>
      <c r="B93" s="104"/>
      <c r="C93" s="105"/>
      <c r="D93" s="105"/>
      <c r="E93" s="99"/>
      <c r="F93" s="99"/>
      <c r="G93" s="99"/>
      <c r="H93" s="99"/>
      <c r="I93" s="99"/>
      <c r="J93" s="99"/>
      <c r="K93" s="99"/>
      <c r="L93" s="99"/>
      <c r="M93" s="99"/>
      <c r="N93" s="99"/>
      <c r="O93" s="99"/>
      <c r="P93" s="99"/>
      <c r="Q93" s="99"/>
      <c r="R93" s="102"/>
      <c r="S93" s="102"/>
      <c r="T93" s="102"/>
      <c r="U93" s="102"/>
      <c r="V93" s="99"/>
      <c r="W93" s="99"/>
      <c r="X93" s="102"/>
    </row>
    <row r="94" spans="1:59" s="103" customFormat="1">
      <c r="A94" s="97"/>
      <c r="B94" s="102"/>
      <c r="C94" s="106"/>
      <c r="D94" s="106"/>
      <c r="E94" s="107"/>
      <c r="F94" s="107"/>
      <c r="G94" s="107"/>
      <c r="H94" s="107"/>
      <c r="I94" s="107"/>
      <c r="J94" s="107"/>
      <c r="K94" s="107"/>
      <c r="L94" s="107"/>
      <c r="M94" s="107"/>
      <c r="N94" s="107"/>
      <c r="O94" s="107"/>
      <c r="P94" s="107"/>
      <c r="Q94" s="107"/>
      <c r="BG94" s="108"/>
    </row>
    <row r="95" spans="1:59" s="103" customFormat="1" ht="15.95" customHeight="1">
      <c r="A95" s="97"/>
      <c r="B95" s="109"/>
      <c r="C95" s="110" t="s">
        <v>156</v>
      </c>
      <c r="D95" s="110" t="s">
        <v>154</v>
      </c>
      <c r="E95" s="110" t="s">
        <v>157</v>
      </c>
      <c r="F95" s="110" t="s">
        <v>58</v>
      </c>
      <c r="G95" s="110" t="s">
        <v>59</v>
      </c>
      <c r="H95" s="110" t="s">
        <v>60</v>
      </c>
      <c r="I95" s="110" t="s">
        <v>61</v>
      </c>
      <c r="J95" s="110" t="s">
        <v>96</v>
      </c>
      <c r="K95" s="110" t="s">
        <v>17</v>
      </c>
      <c r="L95" s="111">
        <v>1</v>
      </c>
      <c r="M95" s="111" t="s">
        <v>64</v>
      </c>
      <c r="N95" s="111" t="s">
        <v>65</v>
      </c>
      <c r="O95" s="111">
        <v>1</v>
      </c>
      <c r="P95" s="112">
        <v>1000</v>
      </c>
      <c r="Q95" s="113" t="s">
        <v>158</v>
      </c>
      <c r="R95" s="114">
        <v>0</v>
      </c>
      <c r="S95" s="115">
        <v>27.5</v>
      </c>
      <c r="T95" s="116" t="s">
        <v>155</v>
      </c>
      <c r="U95" s="116"/>
      <c r="V95" s="117"/>
      <c r="W95" s="117"/>
      <c r="X95" s="118"/>
    </row>
    <row r="96" spans="1:59" s="103" customFormat="1">
      <c r="A96" s="97"/>
      <c r="B96" s="109"/>
      <c r="C96" s="110" t="s">
        <v>156</v>
      </c>
      <c r="D96" s="110" t="s">
        <v>154</v>
      </c>
      <c r="E96" s="110" t="s">
        <v>157</v>
      </c>
      <c r="F96" s="110" t="s">
        <v>58</v>
      </c>
      <c r="G96" s="110" t="s">
        <v>59</v>
      </c>
      <c r="H96" s="110" t="s">
        <v>60</v>
      </c>
      <c r="I96" s="110" t="s">
        <v>61</v>
      </c>
      <c r="J96" s="110" t="s">
        <v>96</v>
      </c>
      <c r="K96" s="110" t="s">
        <v>17</v>
      </c>
      <c r="L96" s="111">
        <v>1</v>
      </c>
      <c r="M96" s="111" t="s">
        <v>64</v>
      </c>
      <c r="N96" s="111" t="s">
        <v>68</v>
      </c>
      <c r="O96" s="112">
        <v>1001</v>
      </c>
      <c r="P96" s="112">
        <v>5000</v>
      </c>
      <c r="Q96" s="113" t="s">
        <v>159</v>
      </c>
      <c r="R96" s="114">
        <v>27500</v>
      </c>
      <c r="S96" s="115">
        <v>13.6</v>
      </c>
      <c r="T96" s="116" t="s">
        <v>155</v>
      </c>
      <c r="U96" s="116"/>
      <c r="V96" s="119"/>
      <c r="W96" s="119"/>
      <c r="X96" s="120"/>
    </row>
    <row r="97" spans="1:59" s="103" customFormat="1">
      <c r="A97" s="97"/>
      <c r="B97" s="109"/>
      <c r="C97" s="110" t="s">
        <v>156</v>
      </c>
      <c r="D97" s="110" t="s">
        <v>154</v>
      </c>
      <c r="E97" s="110" t="s">
        <v>157</v>
      </c>
      <c r="F97" s="110" t="s">
        <v>58</v>
      </c>
      <c r="G97" s="110" t="s">
        <v>59</v>
      </c>
      <c r="H97" s="110" t="s">
        <v>60</v>
      </c>
      <c r="I97" s="110" t="s">
        <v>61</v>
      </c>
      <c r="J97" s="110" t="s">
        <v>96</v>
      </c>
      <c r="K97" s="110" t="s">
        <v>17</v>
      </c>
      <c r="L97" s="111">
        <v>1</v>
      </c>
      <c r="M97" s="111" t="s">
        <v>64</v>
      </c>
      <c r="N97" s="111" t="s">
        <v>70</v>
      </c>
      <c r="O97" s="112">
        <v>5001</v>
      </c>
      <c r="P97" s="112">
        <v>10000</v>
      </c>
      <c r="Q97" s="113" t="s">
        <v>160</v>
      </c>
      <c r="R97" s="114">
        <v>81900</v>
      </c>
      <c r="S97" s="115">
        <v>8</v>
      </c>
      <c r="T97" s="116" t="s">
        <v>155</v>
      </c>
      <c r="U97" s="116"/>
      <c r="V97" s="119"/>
      <c r="W97" s="119"/>
      <c r="X97" s="120"/>
    </row>
    <row r="98" spans="1:59" s="103" customFormat="1">
      <c r="A98" s="97"/>
      <c r="B98" s="109"/>
      <c r="C98" s="110" t="s">
        <v>156</v>
      </c>
      <c r="D98" s="110" t="s">
        <v>154</v>
      </c>
      <c r="E98" s="110" t="s">
        <v>157</v>
      </c>
      <c r="F98" s="110" t="s">
        <v>58</v>
      </c>
      <c r="G98" s="110" t="s">
        <v>59</v>
      </c>
      <c r="H98" s="110" t="s">
        <v>60</v>
      </c>
      <c r="I98" s="110" t="s">
        <v>61</v>
      </c>
      <c r="J98" s="110" t="s">
        <v>96</v>
      </c>
      <c r="K98" s="110" t="s">
        <v>17</v>
      </c>
      <c r="L98" s="111">
        <v>1</v>
      </c>
      <c r="M98" s="111" t="s">
        <v>64</v>
      </c>
      <c r="N98" s="111" t="s">
        <v>72</v>
      </c>
      <c r="O98" s="112">
        <v>10001</v>
      </c>
      <c r="P98" s="112">
        <v>20000</v>
      </c>
      <c r="Q98" s="113" t="s">
        <v>161</v>
      </c>
      <c r="R98" s="114">
        <v>121900</v>
      </c>
      <c r="S98" s="115">
        <v>4.4000000000000004</v>
      </c>
      <c r="T98" s="116" t="s">
        <v>155</v>
      </c>
      <c r="U98" s="116"/>
      <c r="V98" s="119"/>
      <c r="W98" s="119"/>
      <c r="X98" s="120"/>
    </row>
    <row r="99" spans="1:59" s="103" customFormat="1">
      <c r="A99" s="97"/>
      <c r="B99" s="109"/>
      <c r="C99" s="110" t="s">
        <v>156</v>
      </c>
      <c r="D99" s="110" t="s">
        <v>154</v>
      </c>
      <c r="E99" s="110" t="s">
        <v>157</v>
      </c>
      <c r="F99" s="110" t="s">
        <v>58</v>
      </c>
      <c r="G99" s="110" t="s">
        <v>59</v>
      </c>
      <c r="H99" s="110" t="s">
        <v>60</v>
      </c>
      <c r="I99" s="110" t="s">
        <v>61</v>
      </c>
      <c r="J99" s="110" t="s">
        <v>96</v>
      </c>
      <c r="K99" s="110" t="s">
        <v>17</v>
      </c>
      <c r="L99" s="111">
        <v>1</v>
      </c>
      <c r="M99" s="111" t="s">
        <v>64</v>
      </c>
      <c r="N99" s="111" t="s">
        <v>74</v>
      </c>
      <c r="O99" s="112">
        <v>20001</v>
      </c>
      <c r="P99" s="112">
        <v>50000</v>
      </c>
      <c r="Q99" s="113" t="s">
        <v>162</v>
      </c>
      <c r="R99" s="114">
        <v>165900</v>
      </c>
      <c r="S99" s="115">
        <v>3</v>
      </c>
      <c r="T99" s="116" t="s">
        <v>155</v>
      </c>
      <c r="U99" s="116"/>
      <c r="V99" s="119"/>
      <c r="W99" s="119"/>
      <c r="X99" s="120"/>
    </row>
    <row r="100" spans="1:59" s="103" customFormat="1">
      <c r="A100" s="97"/>
      <c r="B100" s="109"/>
      <c r="C100" s="110" t="s">
        <v>156</v>
      </c>
      <c r="D100" s="110" t="s">
        <v>154</v>
      </c>
      <c r="E100" s="110" t="s">
        <v>157</v>
      </c>
      <c r="F100" s="110" t="s">
        <v>58</v>
      </c>
      <c r="G100" s="110" t="s">
        <v>59</v>
      </c>
      <c r="H100" s="110" t="s">
        <v>60</v>
      </c>
      <c r="I100" s="110" t="s">
        <v>61</v>
      </c>
      <c r="J100" s="110" t="s">
        <v>96</v>
      </c>
      <c r="K100" s="110" t="s">
        <v>17</v>
      </c>
      <c r="L100" s="111">
        <v>1</v>
      </c>
      <c r="M100" s="111" t="s">
        <v>64</v>
      </c>
      <c r="N100" s="111" t="s">
        <v>76</v>
      </c>
      <c r="O100" s="112">
        <v>50001</v>
      </c>
      <c r="P100" s="112">
        <v>100000</v>
      </c>
      <c r="Q100" s="113"/>
      <c r="R100" s="114">
        <v>255900</v>
      </c>
      <c r="S100" s="115">
        <v>2.6</v>
      </c>
      <c r="T100" s="116" t="s">
        <v>155</v>
      </c>
      <c r="U100" s="116"/>
      <c r="V100" s="119"/>
      <c r="W100" s="119"/>
      <c r="X100" s="120"/>
    </row>
    <row r="101" spans="1:59" s="103" customFormat="1">
      <c r="A101" s="97"/>
      <c r="B101" s="109"/>
      <c r="C101" s="110" t="s">
        <v>156</v>
      </c>
      <c r="D101" s="110" t="s">
        <v>154</v>
      </c>
      <c r="E101" s="110" t="s">
        <v>157</v>
      </c>
      <c r="F101" s="110" t="s">
        <v>58</v>
      </c>
      <c r="G101" s="110" t="s">
        <v>59</v>
      </c>
      <c r="H101" s="110" t="s">
        <v>60</v>
      </c>
      <c r="I101" s="110" t="s">
        <v>61</v>
      </c>
      <c r="J101" s="110" t="s">
        <v>96</v>
      </c>
      <c r="K101" s="110" t="s">
        <v>17</v>
      </c>
      <c r="L101" s="111">
        <v>1</v>
      </c>
      <c r="M101" s="111" t="s">
        <v>64</v>
      </c>
      <c r="N101" s="111" t="s">
        <v>78</v>
      </c>
      <c r="O101" s="112">
        <v>100001</v>
      </c>
      <c r="P101" s="112">
        <v>9999999999</v>
      </c>
      <c r="Q101" s="113" t="s">
        <v>163</v>
      </c>
      <c r="R101" s="114">
        <v>385900</v>
      </c>
      <c r="S101" s="115">
        <v>2.4</v>
      </c>
      <c r="T101" s="116" t="s">
        <v>155</v>
      </c>
      <c r="U101" s="116"/>
      <c r="V101" s="121"/>
      <c r="W101" s="121"/>
      <c r="X101" s="122"/>
    </row>
    <row r="102" spans="1:59" s="103" customFormat="1">
      <c r="A102" s="97"/>
      <c r="B102" s="102"/>
      <c r="C102" s="106"/>
      <c r="D102" s="106"/>
      <c r="E102" s="107"/>
      <c r="F102" s="107"/>
      <c r="G102" s="107"/>
      <c r="H102" s="107"/>
      <c r="I102" s="107"/>
      <c r="J102" s="107"/>
      <c r="K102" s="107"/>
      <c r="L102" s="107"/>
      <c r="M102" s="107"/>
      <c r="N102" s="107"/>
      <c r="O102" s="107"/>
      <c r="P102" s="107"/>
      <c r="Q102" s="107"/>
      <c r="BG102" s="108"/>
    </row>
    <row r="103" spans="1:59" s="103" customFormat="1" ht="27.75">
      <c r="A103" s="123" t="s">
        <v>164</v>
      </c>
      <c r="B103" s="109"/>
      <c r="C103" s="105"/>
      <c r="D103" s="105"/>
      <c r="E103" s="105"/>
      <c r="F103" s="105"/>
      <c r="G103" s="105"/>
      <c r="H103" s="105"/>
      <c r="I103" s="105"/>
      <c r="J103" s="105"/>
      <c r="K103" s="105"/>
      <c r="L103" s="99"/>
      <c r="M103" s="99"/>
      <c r="N103" s="99"/>
      <c r="O103" s="99"/>
      <c r="P103" s="99"/>
      <c r="Q103" s="99"/>
      <c r="R103" s="102"/>
      <c r="S103" s="102"/>
      <c r="T103" s="102"/>
      <c r="U103" s="102"/>
      <c r="V103" s="99"/>
      <c r="W103" s="99"/>
      <c r="X103" s="102"/>
    </row>
    <row r="104" spans="1:59" s="103" customFormat="1">
      <c r="A104" s="97"/>
      <c r="B104" s="109"/>
      <c r="C104" s="105"/>
      <c r="D104" s="105"/>
      <c r="E104" s="105"/>
      <c r="F104" s="105"/>
      <c r="G104" s="105"/>
      <c r="H104" s="105"/>
      <c r="I104" s="105"/>
      <c r="J104" s="105"/>
      <c r="K104" s="105"/>
      <c r="L104" s="99"/>
      <c r="M104" s="99"/>
      <c r="N104" s="124"/>
      <c r="O104" s="125"/>
      <c r="P104" s="125"/>
      <c r="Q104" s="99"/>
      <c r="R104" s="126"/>
      <c r="S104" s="126"/>
      <c r="T104" s="127"/>
      <c r="U104" s="102"/>
      <c r="V104" s="99"/>
      <c r="W104" s="99"/>
      <c r="X104" s="102"/>
    </row>
    <row r="105" spans="1:59" s="103" customFormat="1" ht="20.25">
      <c r="A105" s="97"/>
      <c r="B105" s="98" t="s">
        <v>165</v>
      </c>
      <c r="C105" s="99"/>
      <c r="D105" s="100"/>
      <c r="E105" s="100"/>
      <c r="F105" s="100"/>
      <c r="G105" s="100"/>
      <c r="H105" s="100"/>
      <c r="I105" s="100"/>
      <c r="J105" s="100"/>
      <c r="K105" s="100"/>
      <c r="L105" s="100"/>
      <c r="M105" s="100"/>
      <c r="N105" s="100"/>
      <c r="O105" s="100"/>
      <c r="P105" s="100"/>
      <c r="Q105" s="100"/>
      <c r="R105" s="101"/>
      <c r="S105" s="101"/>
      <c r="T105" s="101"/>
      <c r="U105" s="102"/>
      <c r="V105" s="99"/>
      <c r="W105" s="99"/>
      <c r="X105" s="102"/>
    </row>
    <row r="106" spans="1:59" s="103" customFormat="1">
      <c r="A106" s="97"/>
      <c r="B106" s="104" t="s">
        <v>166</v>
      </c>
      <c r="C106" s="105"/>
      <c r="D106" s="105"/>
      <c r="E106" s="99"/>
      <c r="F106" s="99"/>
      <c r="G106" s="99"/>
      <c r="H106" s="99"/>
      <c r="I106" s="99"/>
      <c r="J106" s="99"/>
      <c r="K106" s="99"/>
      <c r="L106" s="99"/>
      <c r="M106" s="99"/>
      <c r="N106" s="99"/>
      <c r="O106" s="99"/>
      <c r="P106" s="99"/>
      <c r="Q106" s="99"/>
      <c r="R106" s="102"/>
      <c r="S106" s="102"/>
      <c r="T106" s="102"/>
      <c r="U106" s="102"/>
      <c r="V106" s="99"/>
      <c r="W106" s="99"/>
      <c r="X106" s="102"/>
    </row>
    <row r="107" spans="1:59" s="103" customFormat="1">
      <c r="A107" s="97"/>
      <c r="B107" s="104" t="s">
        <v>167</v>
      </c>
      <c r="C107" s="105"/>
      <c r="D107" s="105"/>
      <c r="E107" s="99"/>
      <c r="F107" s="99"/>
      <c r="G107" s="99"/>
      <c r="H107" s="99"/>
      <c r="I107" s="99"/>
      <c r="J107" s="99"/>
      <c r="K107" s="99"/>
      <c r="L107" s="99"/>
      <c r="M107" s="99"/>
      <c r="N107" s="99"/>
      <c r="O107" s="99"/>
      <c r="P107" s="99"/>
      <c r="Q107" s="99"/>
      <c r="R107" s="102"/>
      <c r="S107" s="102"/>
      <c r="T107" s="102"/>
      <c r="U107" s="102"/>
      <c r="V107" s="99"/>
      <c r="W107" s="99"/>
      <c r="X107" s="102"/>
    </row>
    <row r="108" spans="1:59" s="103" customFormat="1">
      <c r="A108" s="97"/>
      <c r="B108" s="102"/>
      <c r="C108" s="106"/>
      <c r="D108" s="106"/>
      <c r="E108" s="107"/>
      <c r="F108" s="107"/>
      <c r="G108" s="107"/>
      <c r="H108" s="107"/>
      <c r="I108" s="107"/>
      <c r="J108" s="107"/>
      <c r="K108" s="107"/>
      <c r="L108" s="107"/>
      <c r="M108" s="107"/>
      <c r="N108" s="107"/>
      <c r="O108" s="107"/>
      <c r="P108" s="107"/>
      <c r="Q108" s="107"/>
      <c r="BG108" s="108"/>
    </row>
    <row r="109" spans="1:59" s="103" customFormat="1" ht="18" customHeight="1">
      <c r="A109" s="97"/>
      <c r="B109" s="102"/>
      <c r="C109" s="128" t="s">
        <v>168</v>
      </c>
      <c r="D109" s="128" t="s">
        <v>169</v>
      </c>
      <c r="E109" s="128" t="s">
        <v>164</v>
      </c>
      <c r="F109" s="128" t="s">
        <v>58</v>
      </c>
      <c r="G109" s="128" t="s">
        <v>59</v>
      </c>
      <c r="H109" s="128" t="s">
        <v>60</v>
      </c>
      <c r="I109" s="128" t="s">
        <v>61</v>
      </c>
      <c r="J109" s="128" t="s">
        <v>170</v>
      </c>
      <c r="K109" s="128" t="s">
        <v>171</v>
      </c>
      <c r="L109" s="111">
        <v>0.33150684931506802</v>
      </c>
      <c r="M109" s="111" t="s">
        <v>64</v>
      </c>
      <c r="N109" s="111" t="s">
        <v>65</v>
      </c>
      <c r="O109" s="111">
        <v>1</v>
      </c>
      <c r="P109" s="112">
        <v>5000</v>
      </c>
      <c r="Q109" s="113">
        <v>30165.29</v>
      </c>
      <c r="R109" s="114">
        <v>30165.289260000001</v>
      </c>
      <c r="S109" s="115">
        <v>0</v>
      </c>
      <c r="T109" s="116" t="s">
        <v>172</v>
      </c>
      <c r="U109" s="116"/>
      <c r="V109" s="129"/>
      <c r="W109" s="129"/>
      <c r="X109" s="130"/>
    </row>
    <row r="110" spans="1:59" s="103" customFormat="1">
      <c r="A110" s="97"/>
      <c r="B110" s="102"/>
      <c r="C110" s="131" t="s">
        <v>168</v>
      </c>
      <c r="D110" s="131" t="s">
        <v>169</v>
      </c>
      <c r="E110" s="131" t="s">
        <v>164</v>
      </c>
      <c r="F110" s="131" t="s">
        <v>58</v>
      </c>
      <c r="G110" s="131" t="s">
        <v>59</v>
      </c>
      <c r="H110" s="131" t="s">
        <v>60</v>
      </c>
      <c r="I110" s="131" t="s">
        <v>61</v>
      </c>
      <c r="J110" s="131" t="s">
        <v>170</v>
      </c>
      <c r="K110" s="131" t="s">
        <v>171</v>
      </c>
      <c r="L110" s="111">
        <v>0.33150684931506802</v>
      </c>
      <c r="M110" s="111" t="s">
        <v>64</v>
      </c>
      <c r="N110" s="111" t="s">
        <v>68</v>
      </c>
      <c r="O110" s="112">
        <v>5001</v>
      </c>
      <c r="P110" s="112">
        <v>20000</v>
      </c>
      <c r="Q110" s="113" t="s">
        <v>173</v>
      </c>
      <c r="R110" s="114">
        <v>75413.223140000002</v>
      </c>
      <c r="S110" s="115">
        <v>0</v>
      </c>
      <c r="T110" s="116" t="s">
        <v>172</v>
      </c>
      <c r="U110" s="116"/>
      <c r="V110" s="129"/>
      <c r="W110" s="129"/>
      <c r="X110" s="130"/>
    </row>
    <row r="111" spans="1:59" s="103" customFormat="1">
      <c r="A111" s="97"/>
      <c r="B111" s="102"/>
      <c r="C111" s="132" t="s">
        <v>168</v>
      </c>
      <c r="D111" s="132" t="s">
        <v>169</v>
      </c>
      <c r="E111" s="132" t="s">
        <v>164</v>
      </c>
      <c r="F111" s="132" t="s">
        <v>58</v>
      </c>
      <c r="G111" s="132" t="s">
        <v>59</v>
      </c>
      <c r="H111" s="132" t="s">
        <v>60</v>
      </c>
      <c r="I111" s="132" t="s">
        <v>61</v>
      </c>
      <c r="J111" s="132" t="s">
        <v>170</v>
      </c>
      <c r="K111" s="132" t="s">
        <v>171</v>
      </c>
      <c r="L111" s="111">
        <v>0.33150684931506802</v>
      </c>
      <c r="M111" s="111" t="s">
        <v>64</v>
      </c>
      <c r="N111" s="111" t="s">
        <v>70</v>
      </c>
      <c r="O111" s="112">
        <v>20001</v>
      </c>
      <c r="P111" s="112">
        <v>999999999</v>
      </c>
      <c r="Q111" s="113" t="s">
        <v>174</v>
      </c>
      <c r="R111" s="114">
        <v>150826.44630000001</v>
      </c>
      <c r="S111" s="115">
        <v>0</v>
      </c>
      <c r="T111" s="116" t="s">
        <v>172</v>
      </c>
      <c r="U111" s="116"/>
      <c r="V111" s="129"/>
      <c r="W111" s="129"/>
      <c r="X111" s="130"/>
    </row>
    <row r="112" spans="1:59">
      <c r="B112" s="30"/>
      <c r="BD112" s="17"/>
      <c r="BE112" s="17"/>
      <c r="BF112" s="17"/>
      <c r="BG112" s="31"/>
    </row>
    <row r="113" spans="1:59" ht="27.75">
      <c r="A113" s="32" t="s">
        <v>175</v>
      </c>
      <c r="B113" s="33"/>
      <c r="C113" s="34"/>
      <c r="D113" s="34"/>
      <c r="E113" s="34"/>
      <c r="F113" s="34"/>
      <c r="G113" s="34"/>
      <c r="H113" s="34"/>
      <c r="I113" s="34"/>
      <c r="J113" s="34"/>
      <c r="K113" s="34"/>
      <c r="L113" s="35"/>
      <c r="M113" s="35"/>
      <c r="N113" s="35"/>
      <c r="O113" s="35"/>
      <c r="P113" s="35"/>
      <c r="Q113" s="35"/>
      <c r="R113" s="30"/>
      <c r="S113" s="30"/>
      <c r="T113" s="30"/>
      <c r="U113" s="30"/>
      <c r="V113" s="35"/>
      <c r="W113" s="35"/>
      <c r="X113" s="30"/>
      <c r="BD113" s="17"/>
      <c r="BE113" s="17"/>
      <c r="BF113" s="17"/>
    </row>
    <row r="114" spans="1:59">
      <c r="A114" s="26"/>
      <c r="B114" s="33"/>
      <c r="C114" s="34"/>
      <c r="D114" s="34"/>
      <c r="E114" s="34"/>
      <c r="F114" s="34"/>
      <c r="G114" s="34"/>
      <c r="H114" s="34"/>
      <c r="I114" s="34"/>
      <c r="J114" s="34"/>
      <c r="K114" s="34"/>
      <c r="L114" s="35"/>
      <c r="M114" s="35"/>
      <c r="N114" s="36"/>
      <c r="O114" s="37"/>
      <c r="P114" s="37"/>
      <c r="Q114" s="35"/>
      <c r="R114" s="38"/>
      <c r="S114" s="38"/>
      <c r="T114" s="39"/>
      <c r="U114" s="30"/>
      <c r="V114" s="35"/>
      <c r="W114" s="35"/>
      <c r="X114" s="30"/>
      <c r="BD114" s="17"/>
      <c r="BE114" s="17"/>
      <c r="BF114" s="17"/>
    </row>
    <row r="115" spans="1:59" ht="20.25">
      <c r="A115" s="26"/>
      <c r="B115" s="40" t="s">
        <v>175</v>
      </c>
      <c r="C115" s="35"/>
      <c r="D115" s="41"/>
      <c r="E115" s="41"/>
      <c r="F115" s="41"/>
      <c r="G115" s="41"/>
      <c r="H115" s="41"/>
      <c r="I115" s="41"/>
      <c r="J115" s="42"/>
      <c r="K115" s="41"/>
      <c r="L115" s="41"/>
      <c r="M115" s="41"/>
      <c r="N115" s="41"/>
      <c r="O115" s="41"/>
      <c r="P115" s="41"/>
      <c r="Q115" s="41"/>
      <c r="R115" s="43"/>
      <c r="S115" s="43"/>
      <c r="T115" s="43"/>
      <c r="U115" s="30"/>
      <c r="V115" s="35"/>
      <c r="W115" s="35"/>
      <c r="X115" s="30"/>
      <c r="BD115" s="17"/>
      <c r="BE115" s="17"/>
      <c r="BF115" s="17"/>
    </row>
    <row r="116" spans="1:59">
      <c r="A116" s="26"/>
      <c r="B116" s="44" t="s">
        <v>176</v>
      </c>
      <c r="C116" s="34"/>
      <c r="D116" s="34"/>
      <c r="E116" s="35"/>
      <c r="F116" s="35"/>
      <c r="G116" s="35"/>
      <c r="H116" s="35"/>
      <c r="I116" s="35"/>
      <c r="J116" s="35"/>
      <c r="K116" s="35"/>
      <c r="L116" s="35"/>
      <c r="M116" s="35"/>
      <c r="N116" s="35"/>
      <c r="O116" s="35"/>
      <c r="P116" s="35"/>
      <c r="Q116" s="35"/>
      <c r="R116" s="30"/>
      <c r="S116" s="30"/>
      <c r="T116" s="30"/>
      <c r="U116" s="30"/>
      <c r="V116" s="35"/>
      <c r="W116" s="35"/>
      <c r="X116" s="30"/>
      <c r="BD116" s="17"/>
      <c r="BE116" s="17"/>
      <c r="BF116" s="17"/>
    </row>
    <row r="117" spans="1:59">
      <c r="A117" s="26"/>
      <c r="B117" s="44" t="s">
        <v>177</v>
      </c>
      <c r="C117" s="34"/>
      <c r="D117" s="34"/>
      <c r="E117" s="35"/>
      <c r="F117" s="35"/>
      <c r="G117" s="35"/>
      <c r="H117" s="35"/>
      <c r="I117" s="35"/>
      <c r="J117" s="35"/>
      <c r="K117" s="35"/>
      <c r="L117" s="35"/>
      <c r="M117" s="35"/>
      <c r="N117" s="35"/>
      <c r="O117" s="35"/>
      <c r="P117" s="35"/>
      <c r="Q117" s="35"/>
      <c r="R117" s="30"/>
      <c r="S117" s="30"/>
      <c r="T117" s="30"/>
      <c r="U117" s="30"/>
      <c r="V117" s="35"/>
      <c r="W117" s="35"/>
      <c r="X117" s="30"/>
      <c r="BD117" s="17"/>
      <c r="BE117" s="17"/>
      <c r="BF117" s="17"/>
    </row>
    <row r="118" spans="1:59">
      <c r="B118" s="30"/>
      <c r="BD118" s="17"/>
      <c r="BE118" s="17"/>
      <c r="BF118" s="17"/>
      <c r="BG118" s="31"/>
    </row>
    <row r="119" spans="1:59" ht="15.95" customHeight="1">
      <c r="A119" s="26"/>
      <c r="B119" s="33"/>
      <c r="C119" s="94" t="s">
        <v>178</v>
      </c>
      <c r="D119" s="87" t="s">
        <v>175</v>
      </c>
      <c r="E119" s="87" t="s">
        <v>175</v>
      </c>
      <c r="F119" s="87" t="s">
        <v>58</v>
      </c>
      <c r="G119" s="87" t="s">
        <v>59</v>
      </c>
      <c r="H119" s="87" t="s">
        <v>60</v>
      </c>
      <c r="I119" s="87" t="s">
        <v>61</v>
      </c>
      <c r="J119" s="95" t="s">
        <v>96</v>
      </c>
      <c r="K119" s="87" t="s">
        <v>63</v>
      </c>
      <c r="L119" s="48">
        <v>1</v>
      </c>
      <c r="M119" s="48" t="s">
        <v>64</v>
      </c>
      <c r="N119" s="49" t="s">
        <v>65</v>
      </c>
      <c r="O119" s="49">
        <v>100</v>
      </c>
      <c r="P119" s="50">
        <v>1000</v>
      </c>
      <c r="Q119" s="51" t="s">
        <v>179</v>
      </c>
      <c r="R119" s="52">
        <v>0</v>
      </c>
      <c r="S119" s="53">
        <v>35</v>
      </c>
      <c r="T119" s="54" t="s">
        <v>180</v>
      </c>
      <c r="U119" s="54"/>
      <c r="V119" s="88"/>
      <c r="W119" s="88"/>
      <c r="X119" s="91"/>
      <c r="BD119" s="17"/>
      <c r="BE119" s="17"/>
      <c r="BF119" s="17"/>
    </row>
    <row r="120" spans="1:59">
      <c r="A120" s="26"/>
      <c r="B120" s="33"/>
      <c r="C120" s="94" t="s">
        <v>178</v>
      </c>
      <c r="D120" s="87" t="s">
        <v>175</v>
      </c>
      <c r="E120" s="87" t="s">
        <v>175</v>
      </c>
      <c r="F120" s="87" t="s">
        <v>58</v>
      </c>
      <c r="G120" s="87" t="s">
        <v>59</v>
      </c>
      <c r="H120" s="87" t="s">
        <v>60</v>
      </c>
      <c r="I120" s="87" t="s">
        <v>61</v>
      </c>
      <c r="J120" s="95" t="s">
        <v>96</v>
      </c>
      <c r="K120" s="87" t="s">
        <v>63</v>
      </c>
      <c r="L120" s="48">
        <v>1</v>
      </c>
      <c r="M120" s="48" t="s">
        <v>64</v>
      </c>
      <c r="N120" s="49" t="s">
        <v>68</v>
      </c>
      <c r="O120" s="50">
        <v>1001</v>
      </c>
      <c r="P120" s="50">
        <v>5000</v>
      </c>
      <c r="Q120" s="51" t="s">
        <v>181</v>
      </c>
      <c r="R120" s="52">
        <v>35000</v>
      </c>
      <c r="S120" s="53">
        <v>17</v>
      </c>
      <c r="T120" s="54" t="s">
        <v>180</v>
      </c>
      <c r="U120" s="54"/>
      <c r="V120" s="89"/>
      <c r="W120" s="89"/>
      <c r="X120" s="92"/>
      <c r="BD120" s="17"/>
      <c r="BE120" s="17"/>
      <c r="BF120" s="17"/>
    </row>
    <row r="121" spans="1:59">
      <c r="A121" s="26"/>
      <c r="B121" s="33"/>
      <c r="C121" s="94" t="s">
        <v>178</v>
      </c>
      <c r="D121" s="87" t="s">
        <v>175</v>
      </c>
      <c r="E121" s="87" t="s">
        <v>175</v>
      </c>
      <c r="F121" s="87" t="s">
        <v>58</v>
      </c>
      <c r="G121" s="87" t="s">
        <v>59</v>
      </c>
      <c r="H121" s="87" t="s">
        <v>60</v>
      </c>
      <c r="I121" s="87" t="s">
        <v>61</v>
      </c>
      <c r="J121" s="95" t="s">
        <v>96</v>
      </c>
      <c r="K121" s="87" t="s">
        <v>63</v>
      </c>
      <c r="L121" s="48">
        <v>1</v>
      </c>
      <c r="M121" s="48" t="s">
        <v>64</v>
      </c>
      <c r="N121" s="49" t="s">
        <v>70</v>
      </c>
      <c r="O121" s="50">
        <v>5001</v>
      </c>
      <c r="P121" s="50">
        <v>10000</v>
      </c>
      <c r="Q121" s="51" t="s">
        <v>182</v>
      </c>
      <c r="R121" s="52">
        <v>103000</v>
      </c>
      <c r="S121" s="53">
        <v>10</v>
      </c>
      <c r="T121" s="54" t="s">
        <v>180</v>
      </c>
      <c r="U121" s="54"/>
      <c r="V121" s="89"/>
      <c r="W121" s="89"/>
      <c r="X121" s="92"/>
      <c r="BD121" s="17"/>
      <c r="BE121" s="17"/>
      <c r="BF121" s="17"/>
    </row>
    <row r="122" spans="1:59">
      <c r="A122" s="26"/>
      <c r="B122" s="33"/>
      <c r="C122" s="94" t="s">
        <v>178</v>
      </c>
      <c r="D122" s="87" t="s">
        <v>175</v>
      </c>
      <c r="E122" s="87" t="s">
        <v>175</v>
      </c>
      <c r="F122" s="87" t="s">
        <v>58</v>
      </c>
      <c r="G122" s="87" t="s">
        <v>59</v>
      </c>
      <c r="H122" s="87" t="s">
        <v>60</v>
      </c>
      <c r="I122" s="87" t="s">
        <v>61</v>
      </c>
      <c r="J122" s="95" t="s">
        <v>96</v>
      </c>
      <c r="K122" s="87" t="s">
        <v>63</v>
      </c>
      <c r="L122" s="48">
        <v>1</v>
      </c>
      <c r="M122" s="48" t="s">
        <v>64</v>
      </c>
      <c r="N122" s="49" t="s">
        <v>72</v>
      </c>
      <c r="O122" s="50">
        <v>10001</v>
      </c>
      <c r="P122" s="50">
        <v>20000</v>
      </c>
      <c r="Q122" s="51" t="s">
        <v>183</v>
      </c>
      <c r="R122" s="52">
        <v>153000</v>
      </c>
      <c r="S122" s="53">
        <v>5.5</v>
      </c>
      <c r="T122" s="54" t="s">
        <v>180</v>
      </c>
      <c r="U122" s="54"/>
      <c r="V122" s="89"/>
      <c r="W122" s="89"/>
      <c r="X122" s="92"/>
      <c r="BD122" s="17"/>
      <c r="BE122" s="17"/>
      <c r="BF122" s="17"/>
    </row>
    <row r="123" spans="1:59">
      <c r="A123" s="26"/>
      <c r="B123" s="33"/>
      <c r="C123" s="94" t="s">
        <v>178</v>
      </c>
      <c r="D123" s="87" t="s">
        <v>175</v>
      </c>
      <c r="E123" s="87" t="s">
        <v>175</v>
      </c>
      <c r="F123" s="87" t="s">
        <v>58</v>
      </c>
      <c r="G123" s="87" t="s">
        <v>59</v>
      </c>
      <c r="H123" s="87" t="s">
        <v>60</v>
      </c>
      <c r="I123" s="87" t="s">
        <v>61</v>
      </c>
      <c r="J123" s="95" t="s">
        <v>96</v>
      </c>
      <c r="K123" s="87" t="s">
        <v>63</v>
      </c>
      <c r="L123" s="48">
        <v>1</v>
      </c>
      <c r="M123" s="48" t="s">
        <v>64</v>
      </c>
      <c r="N123" s="49" t="s">
        <v>74</v>
      </c>
      <c r="O123" s="50">
        <v>20001</v>
      </c>
      <c r="P123" s="50">
        <v>50000</v>
      </c>
      <c r="Q123" s="51" t="s">
        <v>184</v>
      </c>
      <c r="R123" s="52">
        <v>208000</v>
      </c>
      <c r="S123" s="53">
        <v>3.75</v>
      </c>
      <c r="T123" s="54" t="s">
        <v>180</v>
      </c>
      <c r="U123" s="54"/>
      <c r="V123" s="89"/>
      <c r="W123" s="89"/>
      <c r="X123" s="92"/>
      <c r="BD123" s="17"/>
      <c r="BE123" s="17"/>
      <c r="BF123" s="17"/>
    </row>
    <row r="124" spans="1:59">
      <c r="A124" s="26"/>
      <c r="B124" s="33"/>
      <c r="C124" s="94" t="s">
        <v>178</v>
      </c>
      <c r="D124" s="87" t="s">
        <v>175</v>
      </c>
      <c r="E124" s="87" t="s">
        <v>175</v>
      </c>
      <c r="F124" s="87" t="s">
        <v>58</v>
      </c>
      <c r="G124" s="87" t="s">
        <v>59</v>
      </c>
      <c r="H124" s="87" t="s">
        <v>60</v>
      </c>
      <c r="I124" s="87" t="s">
        <v>61</v>
      </c>
      <c r="J124" s="95" t="s">
        <v>96</v>
      </c>
      <c r="K124" s="87" t="s">
        <v>63</v>
      </c>
      <c r="L124" s="48">
        <v>1</v>
      </c>
      <c r="M124" s="48" t="s">
        <v>64</v>
      </c>
      <c r="N124" s="49" t="s">
        <v>76</v>
      </c>
      <c r="O124" s="50">
        <v>50001</v>
      </c>
      <c r="P124" s="50">
        <v>100000</v>
      </c>
      <c r="Q124" s="51" t="s">
        <v>185</v>
      </c>
      <c r="R124" s="52">
        <v>320500</v>
      </c>
      <c r="S124" s="53">
        <v>3.25</v>
      </c>
      <c r="T124" s="54" t="s">
        <v>180</v>
      </c>
      <c r="U124" s="54"/>
      <c r="V124" s="89"/>
      <c r="W124" s="89"/>
      <c r="X124" s="92"/>
      <c r="BD124" s="17"/>
      <c r="BE124" s="17"/>
      <c r="BF124" s="17"/>
    </row>
    <row r="125" spans="1:59">
      <c r="A125" s="26"/>
      <c r="B125" s="33"/>
      <c r="C125" s="94" t="s">
        <v>178</v>
      </c>
      <c r="D125" s="87" t="s">
        <v>175</v>
      </c>
      <c r="E125" s="87" t="s">
        <v>175</v>
      </c>
      <c r="F125" s="87" t="s">
        <v>58</v>
      </c>
      <c r="G125" s="87" t="s">
        <v>59</v>
      </c>
      <c r="H125" s="87" t="s">
        <v>60</v>
      </c>
      <c r="I125" s="87" t="s">
        <v>61</v>
      </c>
      <c r="J125" s="95" t="s">
        <v>96</v>
      </c>
      <c r="K125" s="87" t="s">
        <v>63</v>
      </c>
      <c r="L125" s="48">
        <v>1</v>
      </c>
      <c r="M125" s="48" t="s">
        <v>64</v>
      </c>
      <c r="N125" s="49" t="s">
        <v>78</v>
      </c>
      <c r="O125" s="50">
        <v>100001</v>
      </c>
      <c r="P125" s="50">
        <v>9999999999</v>
      </c>
      <c r="Q125" s="51" t="s">
        <v>186</v>
      </c>
      <c r="R125" s="52">
        <v>483000</v>
      </c>
      <c r="S125" s="53">
        <v>3</v>
      </c>
      <c r="T125" s="54" t="s">
        <v>180</v>
      </c>
      <c r="U125" s="54"/>
      <c r="V125" s="90"/>
      <c r="W125" s="90"/>
      <c r="X125" s="93"/>
      <c r="BD125" s="17"/>
      <c r="BE125" s="17"/>
      <c r="BF125" s="17"/>
    </row>
    <row r="126" spans="1:59">
      <c r="B126" s="30"/>
      <c r="BD126" s="17"/>
      <c r="BE126" s="17"/>
      <c r="BF126" s="17"/>
      <c r="BG126" s="31"/>
    </row>
    <row r="127" spans="1:59" ht="20.25">
      <c r="A127" s="26"/>
      <c r="B127" s="40" t="s">
        <v>187</v>
      </c>
      <c r="C127" s="35"/>
      <c r="D127" s="41"/>
      <c r="E127" s="41"/>
      <c r="F127" s="41"/>
      <c r="G127" s="41"/>
      <c r="H127" s="41"/>
      <c r="I127" s="41"/>
      <c r="J127" s="42"/>
      <c r="K127" s="41"/>
      <c r="L127" s="41"/>
      <c r="M127" s="41"/>
      <c r="N127" s="41"/>
      <c r="O127" s="41"/>
      <c r="P127" s="41"/>
      <c r="Q127" s="41"/>
      <c r="R127" s="43"/>
      <c r="S127" s="43"/>
      <c r="T127" s="43"/>
      <c r="U127" s="30"/>
      <c r="V127" s="35"/>
      <c r="W127" s="35"/>
      <c r="X127" s="30"/>
      <c r="BD127" s="17"/>
      <c r="BE127" s="17"/>
      <c r="BF127" s="17"/>
      <c r="BG127" s="31"/>
    </row>
    <row r="128" spans="1:59">
      <c r="A128" s="26"/>
      <c r="B128" s="44" t="s">
        <v>176</v>
      </c>
      <c r="C128" s="34"/>
      <c r="D128" s="34"/>
      <c r="E128" s="35"/>
      <c r="F128" s="35"/>
      <c r="G128" s="35"/>
      <c r="H128" s="35"/>
      <c r="I128" s="35"/>
      <c r="J128" s="35"/>
      <c r="K128" s="35"/>
      <c r="L128" s="35"/>
      <c r="M128" s="35"/>
      <c r="N128" s="35"/>
      <c r="O128" s="35"/>
      <c r="P128" s="35"/>
      <c r="Q128" s="35"/>
      <c r="R128" s="30"/>
      <c r="S128" s="30"/>
      <c r="T128" s="30"/>
      <c r="U128" s="30"/>
      <c r="V128" s="35"/>
      <c r="W128" s="35"/>
      <c r="X128" s="30"/>
      <c r="BD128" s="17"/>
      <c r="BE128" s="17"/>
      <c r="BF128" s="17"/>
    </row>
    <row r="129" spans="1:59">
      <c r="A129" s="26"/>
      <c r="B129" s="44" t="s">
        <v>177</v>
      </c>
      <c r="C129" s="34"/>
      <c r="D129" s="34"/>
      <c r="E129" s="35"/>
      <c r="F129" s="35"/>
      <c r="G129" s="35"/>
      <c r="H129" s="35"/>
      <c r="I129" s="35"/>
      <c r="J129" s="35"/>
      <c r="K129" s="35"/>
      <c r="L129" s="35"/>
      <c r="M129" s="35"/>
      <c r="N129" s="35"/>
      <c r="O129" s="35"/>
      <c r="P129" s="35"/>
      <c r="Q129" s="35"/>
      <c r="R129" s="30"/>
      <c r="S129" s="30"/>
      <c r="T129" s="30"/>
      <c r="U129" s="30"/>
      <c r="V129" s="35"/>
      <c r="W129" s="35"/>
      <c r="X129" s="30"/>
      <c r="BD129" s="17"/>
      <c r="BE129" s="17"/>
      <c r="BF129" s="17"/>
    </row>
    <row r="130" spans="1:59">
      <c r="B130" s="30"/>
      <c r="BD130" s="17"/>
      <c r="BE130" s="17"/>
      <c r="BF130" s="17"/>
      <c r="BG130" s="31"/>
    </row>
    <row r="131" spans="1:59" ht="31.5">
      <c r="A131" s="26"/>
      <c r="B131" s="33"/>
      <c r="C131" s="45" t="s">
        <v>188</v>
      </c>
      <c r="D131" s="46" t="s">
        <v>175</v>
      </c>
      <c r="E131" s="46" t="s">
        <v>175</v>
      </c>
      <c r="F131" s="46" t="s">
        <v>58</v>
      </c>
      <c r="G131" s="46" t="s">
        <v>189</v>
      </c>
      <c r="H131" s="46" t="s">
        <v>60</v>
      </c>
      <c r="I131" s="46" t="s">
        <v>61</v>
      </c>
      <c r="J131" s="47" t="s">
        <v>96</v>
      </c>
      <c r="K131" s="46" t="s">
        <v>63</v>
      </c>
      <c r="L131" s="48">
        <v>1</v>
      </c>
      <c r="M131" s="48" t="s">
        <v>64</v>
      </c>
      <c r="N131" s="49" t="s">
        <v>65</v>
      </c>
      <c r="O131" s="49">
        <v>100</v>
      </c>
      <c r="P131" s="50">
        <v>1000</v>
      </c>
      <c r="Q131" s="51" t="s">
        <v>179</v>
      </c>
      <c r="R131" s="52">
        <v>0</v>
      </c>
      <c r="S131" s="53">
        <v>35</v>
      </c>
      <c r="T131" s="54" t="s">
        <v>180</v>
      </c>
      <c r="U131" s="55" t="s">
        <v>190</v>
      </c>
      <c r="V131" s="56"/>
      <c r="W131" s="56"/>
      <c r="X131" s="57"/>
      <c r="BD131" s="17"/>
      <c r="BE131" s="17"/>
      <c r="BF131" s="17"/>
    </row>
    <row r="132" spans="1:59" ht="31.5">
      <c r="A132" s="26"/>
      <c r="B132" s="33"/>
      <c r="C132" s="45" t="s">
        <v>191</v>
      </c>
      <c r="D132" s="46" t="s">
        <v>192</v>
      </c>
      <c r="E132" s="46" t="s">
        <v>175</v>
      </c>
      <c r="F132" s="46" t="s">
        <v>58</v>
      </c>
      <c r="G132" s="46" t="s">
        <v>189</v>
      </c>
      <c r="H132" s="46" t="s">
        <v>60</v>
      </c>
      <c r="I132" s="46" t="s">
        <v>61</v>
      </c>
      <c r="J132" s="47" t="s">
        <v>96</v>
      </c>
      <c r="K132" s="46" t="s">
        <v>63</v>
      </c>
      <c r="L132" s="48">
        <v>2</v>
      </c>
      <c r="M132" s="48" t="s">
        <v>64</v>
      </c>
      <c r="N132" s="49" t="s">
        <v>65</v>
      </c>
      <c r="O132" s="49">
        <v>100</v>
      </c>
      <c r="P132" s="50">
        <v>1000</v>
      </c>
      <c r="Q132" s="51" t="s">
        <v>193</v>
      </c>
      <c r="R132" s="52">
        <v>0</v>
      </c>
      <c r="S132" s="53">
        <v>68.25</v>
      </c>
      <c r="T132" s="54" t="s">
        <v>194</v>
      </c>
      <c r="U132" s="55" t="s">
        <v>190</v>
      </c>
      <c r="V132" s="56"/>
      <c r="W132" s="56"/>
      <c r="X132" s="57"/>
      <c r="BD132" s="17"/>
      <c r="BE132" s="17"/>
      <c r="BF132" s="17"/>
    </row>
    <row r="133" spans="1:59" ht="31.5">
      <c r="A133" s="26"/>
      <c r="B133" s="33"/>
      <c r="C133" s="45" t="s">
        <v>195</v>
      </c>
      <c r="D133" s="46" t="s">
        <v>196</v>
      </c>
      <c r="E133" s="46" t="s">
        <v>175</v>
      </c>
      <c r="F133" s="46" t="s">
        <v>58</v>
      </c>
      <c r="G133" s="46" t="s">
        <v>189</v>
      </c>
      <c r="H133" s="46" t="s">
        <v>60</v>
      </c>
      <c r="I133" s="46" t="s">
        <v>61</v>
      </c>
      <c r="J133" s="47" t="s">
        <v>96</v>
      </c>
      <c r="K133" s="46" t="s">
        <v>63</v>
      </c>
      <c r="L133" s="48">
        <v>3</v>
      </c>
      <c r="M133" s="48" t="s">
        <v>64</v>
      </c>
      <c r="N133" s="49" t="s">
        <v>65</v>
      </c>
      <c r="O133" s="49">
        <v>100</v>
      </c>
      <c r="P133" s="50">
        <v>1000</v>
      </c>
      <c r="Q133" s="51" t="s">
        <v>197</v>
      </c>
      <c r="R133" s="52">
        <v>0</v>
      </c>
      <c r="S133" s="53">
        <v>99.75</v>
      </c>
      <c r="T133" s="54" t="s">
        <v>198</v>
      </c>
      <c r="U133" s="55" t="s">
        <v>190</v>
      </c>
      <c r="V133" s="56"/>
      <c r="W133" s="56"/>
      <c r="X133" s="57"/>
      <c r="BD133" s="17"/>
      <c r="BE133" s="17"/>
      <c r="BF133" s="17"/>
    </row>
    <row r="134" spans="1:59" ht="31.5">
      <c r="A134" s="26"/>
      <c r="B134" s="33"/>
      <c r="C134" s="45" t="s">
        <v>199</v>
      </c>
      <c r="D134" s="46" t="s">
        <v>192</v>
      </c>
      <c r="E134" s="46" t="s">
        <v>175</v>
      </c>
      <c r="F134" s="46" t="s">
        <v>58</v>
      </c>
      <c r="G134" s="46" t="s">
        <v>189</v>
      </c>
      <c r="H134" s="46" t="s">
        <v>60</v>
      </c>
      <c r="I134" s="46" t="s">
        <v>61</v>
      </c>
      <c r="J134" s="47" t="s">
        <v>96</v>
      </c>
      <c r="K134" s="46" t="s">
        <v>200</v>
      </c>
      <c r="L134" s="48">
        <v>2</v>
      </c>
      <c r="M134" s="48" t="s">
        <v>64</v>
      </c>
      <c r="N134" s="49" t="s">
        <v>65</v>
      </c>
      <c r="O134" s="49">
        <v>100</v>
      </c>
      <c r="P134" s="50">
        <v>1000</v>
      </c>
      <c r="Q134" s="51" t="s">
        <v>193</v>
      </c>
      <c r="R134" s="52">
        <v>0</v>
      </c>
      <c r="S134" s="53">
        <v>68.25</v>
      </c>
      <c r="T134" s="54" t="s">
        <v>194</v>
      </c>
      <c r="U134" s="55" t="s">
        <v>190</v>
      </c>
      <c r="V134" s="56"/>
      <c r="W134" s="56"/>
      <c r="X134" s="57"/>
      <c r="BD134" s="17"/>
      <c r="BE134" s="17"/>
      <c r="BF134" s="17"/>
    </row>
    <row r="135" spans="1:59" ht="31.5">
      <c r="A135" s="26"/>
      <c r="B135" s="33"/>
      <c r="C135" s="45" t="s">
        <v>201</v>
      </c>
      <c r="D135" s="46" t="s">
        <v>196</v>
      </c>
      <c r="E135" s="46" t="s">
        <v>175</v>
      </c>
      <c r="F135" s="46" t="s">
        <v>58</v>
      </c>
      <c r="G135" s="46" t="s">
        <v>189</v>
      </c>
      <c r="H135" s="46" t="s">
        <v>60</v>
      </c>
      <c r="I135" s="46" t="s">
        <v>61</v>
      </c>
      <c r="J135" s="47" t="s">
        <v>96</v>
      </c>
      <c r="K135" s="46" t="s">
        <v>200</v>
      </c>
      <c r="L135" s="48">
        <v>3</v>
      </c>
      <c r="M135" s="48" t="s">
        <v>64</v>
      </c>
      <c r="N135" s="49" t="s">
        <v>65</v>
      </c>
      <c r="O135" s="49">
        <v>100</v>
      </c>
      <c r="P135" s="50">
        <v>1000</v>
      </c>
      <c r="Q135" s="51" t="s">
        <v>197</v>
      </c>
      <c r="R135" s="52">
        <v>0</v>
      </c>
      <c r="S135" s="53">
        <v>99.75</v>
      </c>
      <c r="T135" s="54" t="s">
        <v>198</v>
      </c>
      <c r="U135" s="55" t="s">
        <v>190</v>
      </c>
      <c r="V135" s="56"/>
      <c r="W135" s="56"/>
      <c r="X135" s="57"/>
      <c r="BD135" s="17"/>
      <c r="BE135" s="17"/>
      <c r="BF135" s="17"/>
    </row>
    <row r="136" spans="1:59">
      <c r="B136" s="30"/>
      <c r="BD136" s="17"/>
      <c r="BE136" s="17"/>
      <c r="BF136" s="17"/>
      <c r="BG136" s="31"/>
    </row>
    <row r="137" spans="1:59" ht="20.25">
      <c r="A137" s="26"/>
      <c r="B137" s="40" t="s">
        <v>202</v>
      </c>
      <c r="C137" s="35"/>
      <c r="D137" s="41"/>
      <c r="E137" s="41"/>
      <c r="F137" s="41"/>
      <c r="G137" s="41"/>
      <c r="H137" s="41"/>
      <c r="I137" s="41"/>
      <c r="J137" s="42"/>
      <c r="K137" s="41"/>
      <c r="L137" s="41"/>
      <c r="M137" s="41"/>
      <c r="N137" s="41"/>
      <c r="O137" s="41"/>
      <c r="P137" s="41"/>
      <c r="Q137" s="41"/>
      <c r="R137" s="43"/>
      <c r="S137" s="43"/>
      <c r="T137" s="43"/>
      <c r="U137" s="30"/>
      <c r="V137" s="35"/>
      <c r="W137" s="35"/>
      <c r="X137" s="30"/>
      <c r="BD137" s="17"/>
      <c r="BE137" s="17"/>
      <c r="BF137" s="17"/>
      <c r="BG137" s="31"/>
    </row>
    <row r="138" spans="1:59">
      <c r="A138" s="26"/>
      <c r="B138" s="44" t="s">
        <v>203</v>
      </c>
      <c r="C138" s="34"/>
      <c r="D138" s="34"/>
      <c r="E138" s="35"/>
      <c r="F138" s="35"/>
      <c r="G138" s="35"/>
      <c r="H138" s="35"/>
      <c r="I138" s="35"/>
      <c r="J138" s="35"/>
      <c r="K138" s="35"/>
      <c r="L138" s="35"/>
      <c r="M138" s="35"/>
      <c r="N138" s="35"/>
      <c r="O138" s="35"/>
      <c r="P138" s="35"/>
      <c r="Q138" s="35"/>
      <c r="R138" s="30"/>
      <c r="S138" s="30"/>
      <c r="T138" s="30"/>
      <c r="U138" s="30"/>
      <c r="V138" s="35"/>
      <c r="W138" s="35"/>
      <c r="X138" s="30"/>
      <c r="BD138" s="17"/>
      <c r="BE138" s="17"/>
      <c r="BF138" s="17"/>
    </row>
    <row r="139" spans="1:59">
      <c r="A139" s="26"/>
      <c r="B139" s="44"/>
      <c r="C139" s="34"/>
      <c r="D139" s="34"/>
      <c r="E139" s="35"/>
      <c r="F139" s="35"/>
      <c r="G139" s="35"/>
      <c r="H139" s="35"/>
      <c r="I139" s="35"/>
      <c r="J139" s="35"/>
      <c r="K139" s="35"/>
      <c r="L139" s="35"/>
      <c r="M139" s="35"/>
      <c r="N139" s="35"/>
      <c r="O139" s="35"/>
      <c r="P139" s="35"/>
      <c r="Q139" s="35"/>
      <c r="R139" s="30"/>
      <c r="S139" s="30"/>
      <c r="T139" s="30"/>
      <c r="U139" s="30"/>
      <c r="V139" s="35"/>
      <c r="W139" s="35"/>
      <c r="X139" s="30"/>
      <c r="BD139" s="17"/>
      <c r="BE139" s="17"/>
      <c r="BF139" s="17"/>
    </row>
    <row r="140" spans="1:59">
      <c r="B140" s="30"/>
      <c r="BD140" s="17"/>
      <c r="BE140" s="17"/>
      <c r="BF140" s="17"/>
      <c r="BG140" s="31"/>
    </row>
    <row r="141" spans="1:59" ht="31.5">
      <c r="A141" s="26"/>
      <c r="B141" s="33"/>
      <c r="C141" s="45" t="s">
        <v>204</v>
      </c>
      <c r="D141" s="46" t="s">
        <v>205</v>
      </c>
      <c r="E141" s="46" t="s">
        <v>175</v>
      </c>
      <c r="F141" s="46" t="s">
        <v>58</v>
      </c>
      <c r="G141" s="46" t="s">
        <v>59</v>
      </c>
      <c r="H141" s="46" t="s">
        <v>145</v>
      </c>
      <c r="I141" s="46" t="s">
        <v>61</v>
      </c>
      <c r="J141" s="47"/>
      <c r="K141" s="46" t="s">
        <v>63</v>
      </c>
      <c r="L141" s="48">
        <v>1</v>
      </c>
      <c r="M141" s="48" t="s">
        <v>141</v>
      </c>
      <c r="N141" s="49"/>
      <c r="O141" s="49"/>
      <c r="P141" s="50"/>
      <c r="Q141" s="51">
        <v>0</v>
      </c>
      <c r="R141" s="52"/>
      <c r="S141" s="53">
        <v>0</v>
      </c>
      <c r="T141" s="54" t="s">
        <v>206</v>
      </c>
      <c r="U141" s="55"/>
      <c r="V141" s="56"/>
      <c r="W141" s="56"/>
      <c r="X141" s="57"/>
      <c r="BD141" s="17"/>
      <c r="BE141" s="17"/>
      <c r="BF141" s="17"/>
    </row>
    <row r="142" spans="1:59" ht="31.5">
      <c r="A142" s="26"/>
      <c r="B142" s="33"/>
      <c r="C142" s="45" t="s">
        <v>207</v>
      </c>
      <c r="D142" s="46" t="s">
        <v>208</v>
      </c>
      <c r="E142" s="46" t="s">
        <v>175</v>
      </c>
      <c r="F142" s="46" t="s">
        <v>58</v>
      </c>
      <c r="G142" s="46" t="s">
        <v>59</v>
      </c>
      <c r="H142" s="46" t="s">
        <v>145</v>
      </c>
      <c r="I142" s="46" t="s">
        <v>61</v>
      </c>
      <c r="J142" s="47"/>
      <c r="K142" s="46" t="s">
        <v>63</v>
      </c>
      <c r="L142" s="48">
        <v>1</v>
      </c>
      <c r="M142" s="48" t="s">
        <v>141</v>
      </c>
      <c r="N142" s="49"/>
      <c r="O142" s="49"/>
      <c r="P142" s="50"/>
      <c r="Q142" s="51">
        <v>10000</v>
      </c>
      <c r="R142" s="52"/>
      <c r="S142" s="53">
        <v>10000</v>
      </c>
      <c r="T142" s="54" t="s">
        <v>209</v>
      </c>
      <c r="U142" s="55"/>
      <c r="V142" s="56"/>
      <c r="W142" s="56"/>
      <c r="X142" s="57"/>
      <c r="BD142" s="17"/>
      <c r="BE142" s="17"/>
      <c r="BF142" s="17"/>
    </row>
    <row r="143" spans="1:59">
      <c r="B143" s="30"/>
      <c r="BD143" s="17"/>
      <c r="BE143" s="17"/>
      <c r="BF143" s="17"/>
      <c r="BG143" s="31"/>
    </row>
    <row r="144" spans="1:59" ht="20.25">
      <c r="A144" s="26"/>
      <c r="B144" s="40" t="s">
        <v>210</v>
      </c>
      <c r="C144" s="35"/>
      <c r="D144" s="41"/>
      <c r="E144" s="41"/>
      <c r="F144" s="41"/>
      <c r="G144" s="41"/>
      <c r="H144" s="41"/>
      <c r="I144" s="41"/>
      <c r="J144" s="42" t="s">
        <v>211</v>
      </c>
      <c r="K144" s="41"/>
      <c r="L144" s="41"/>
      <c r="M144" s="41"/>
      <c r="N144" s="41"/>
      <c r="O144" s="41"/>
      <c r="P144" s="41"/>
      <c r="Q144" s="41"/>
      <c r="R144" s="43"/>
      <c r="S144" s="43"/>
      <c r="T144" s="43"/>
      <c r="U144" s="30"/>
      <c r="V144" s="35"/>
      <c r="W144" s="35"/>
      <c r="X144" s="30"/>
      <c r="BD144" s="17"/>
      <c r="BE144" s="17"/>
      <c r="BF144" s="17"/>
      <c r="BG144" s="31"/>
    </row>
    <row r="145" spans="1:59">
      <c r="A145" s="26"/>
      <c r="B145" s="44" t="s">
        <v>212</v>
      </c>
      <c r="C145" s="34"/>
      <c r="D145" s="34"/>
      <c r="E145" s="35"/>
      <c r="F145" s="35"/>
      <c r="G145" s="35"/>
      <c r="H145" s="35"/>
      <c r="I145" s="35"/>
      <c r="J145" s="35"/>
      <c r="K145" s="35"/>
      <c r="L145" s="35"/>
      <c r="M145" s="35"/>
      <c r="N145" s="35"/>
      <c r="O145" s="35"/>
      <c r="P145" s="35"/>
      <c r="Q145" s="35"/>
      <c r="R145" s="30"/>
      <c r="S145" s="30"/>
      <c r="T145" s="30"/>
      <c r="U145" s="30"/>
      <c r="V145" s="35"/>
      <c r="W145" s="35"/>
      <c r="X145" s="30"/>
      <c r="BD145" s="17"/>
      <c r="BE145" s="17"/>
      <c r="BF145" s="17"/>
    </row>
    <row r="146" spans="1:59">
      <c r="A146" s="26"/>
      <c r="B146" s="44"/>
      <c r="C146" s="34"/>
      <c r="D146" s="34"/>
      <c r="E146" s="35"/>
      <c r="F146" s="35"/>
      <c r="G146" s="35"/>
      <c r="H146" s="35"/>
      <c r="I146" s="35"/>
      <c r="J146" s="35"/>
      <c r="K146" s="35"/>
      <c r="L146" s="35"/>
      <c r="M146" s="35"/>
      <c r="N146" s="35"/>
      <c r="O146" s="35"/>
      <c r="P146" s="35"/>
      <c r="Q146" s="35"/>
      <c r="R146" s="30"/>
      <c r="S146" s="30"/>
      <c r="T146" s="30"/>
      <c r="U146" s="30"/>
      <c r="V146" s="35"/>
      <c r="W146" s="35"/>
      <c r="X146" s="30"/>
      <c r="BD146" s="17"/>
      <c r="BE146" s="17"/>
      <c r="BF146" s="17"/>
    </row>
    <row r="147" spans="1:59">
      <c r="B147" s="30"/>
      <c r="BD147" s="17"/>
      <c r="BE147" s="17"/>
      <c r="BF147" s="17"/>
      <c r="BG147" s="31"/>
    </row>
    <row r="148" spans="1:59" ht="31.5">
      <c r="A148" s="26"/>
      <c r="B148" s="33"/>
      <c r="C148" s="45" t="s">
        <v>213</v>
      </c>
      <c r="D148" s="46" t="s">
        <v>210</v>
      </c>
      <c r="E148" s="46" t="s">
        <v>175</v>
      </c>
      <c r="F148" s="46" t="s">
        <v>58</v>
      </c>
      <c r="G148" s="46" t="s">
        <v>59</v>
      </c>
      <c r="H148" s="46" t="s">
        <v>60</v>
      </c>
      <c r="I148" s="46" t="s">
        <v>61</v>
      </c>
      <c r="J148" s="47"/>
      <c r="K148" s="46" t="s">
        <v>63</v>
      </c>
      <c r="L148" s="48">
        <v>1</v>
      </c>
      <c r="M148" s="48" t="s">
        <v>141</v>
      </c>
      <c r="N148" s="49"/>
      <c r="O148" s="49"/>
      <c r="P148" s="50"/>
      <c r="Q148" s="51" t="s">
        <v>214</v>
      </c>
      <c r="R148" s="52"/>
      <c r="S148" s="53" t="s">
        <v>214</v>
      </c>
      <c r="T148" s="54" t="s">
        <v>212</v>
      </c>
      <c r="U148" s="55" t="s">
        <v>211</v>
      </c>
      <c r="V148" s="56"/>
      <c r="W148" s="56"/>
      <c r="X148" s="57"/>
      <c r="BD148" s="17"/>
      <c r="BE148" s="17"/>
      <c r="BF148" s="17"/>
    </row>
    <row r="149" spans="1:59">
      <c r="B149" s="30"/>
      <c r="BD149" s="17"/>
      <c r="BE149" s="17"/>
      <c r="BF149" s="17"/>
      <c r="BG149" s="31"/>
    </row>
    <row r="150" spans="1:59" ht="27.75">
      <c r="A150" s="32" t="s">
        <v>215</v>
      </c>
      <c r="B150" s="33"/>
      <c r="C150" s="34"/>
      <c r="D150" s="34"/>
      <c r="E150" s="34"/>
      <c r="F150" s="34"/>
      <c r="G150" s="34"/>
      <c r="H150" s="34"/>
      <c r="I150" s="34"/>
      <c r="J150" s="34"/>
      <c r="K150" s="34"/>
      <c r="L150" s="35"/>
      <c r="M150" s="35"/>
      <c r="N150" s="35"/>
      <c r="O150" s="35"/>
      <c r="P150" s="35"/>
      <c r="Q150" s="35"/>
      <c r="R150" s="30"/>
      <c r="S150" s="30"/>
      <c r="T150" s="30"/>
      <c r="U150" s="30"/>
      <c r="V150" s="35"/>
      <c r="W150" s="35"/>
      <c r="X150" s="30"/>
      <c r="BD150" s="17"/>
      <c r="BE150" s="17"/>
      <c r="BF150" s="17"/>
    </row>
    <row r="151" spans="1:59">
      <c r="A151" s="26"/>
      <c r="B151" s="33"/>
      <c r="C151" s="34"/>
      <c r="D151" s="34"/>
      <c r="E151" s="34"/>
      <c r="F151" s="34"/>
      <c r="G151" s="34"/>
      <c r="H151" s="34"/>
      <c r="I151" s="34"/>
      <c r="J151" s="34"/>
      <c r="K151" s="34"/>
      <c r="L151" s="35"/>
      <c r="M151" s="35"/>
      <c r="N151" s="36"/>
      <c r="O151" s="37"/>
      <c r="P151" s="37"/>
      <c r="Q151" s="35"/>
      <c r="R151" s="38"/>
      <c r="S151" s="38"/>
      <c r="T151" s="39"/>
      <c r="U151" s="30"/>
      <c r="V151" s="35"/>
      <c r="W151" s="35"/>
      <c r="X151" s="30"/>
      <c r="BD151" s="17"/>
      <c r="BE151" s="17"/>
      <c r="BF151" s="17"/>
    </row>
    <row r="152" spans="1:59" ht="20.25">
      <c r="A152" s="26"/>
      <c r="B152" s="40" t="s">
        <v>216</v>
      </c>
      <c r="C152" s="35"/>
      <c r="D152" s="41"/>
      <c r="E152" s="41"/>
      <c r="F152" s="41"/>
      <c r="G152" s="41"/>
      <c r="H152" s="41"/>
      <c r="I152" s="41"/>
      <c r="J152" s="42"/>
      <c r="K152" s="41"/>
      <c r="L152" s="41"/>
      <c r="M152" s="41"/>
      <c r="N152" s="41"/>
      <c r="O152" s="41"/>
      <c r="P152" s="41"/>
      <c r="Q152" s="41"/>
      <c r="R152" s="43"/>
      <c r="S152" s="43"/>
      <c r="T152" s="43"/>
      <c r="U152" s="30"/>
      <c r="V152" s="35"/>
      <c r="W152" s="35"/>
      <c r="X152" s="30"/>
      <c r="BD152" s="17"/>
      <c r="BE152" s="17"/>
      <c r="BF152" s="17"/>
    </row>
    <row r="153" spans="1:59">
      <c r="A153" s="26"/>
      <c r="B153" s="44" t="s">
        <v>217</v>
      </c>
      <c r="C153" s="34"/>
      <c r="D153" s="34"/>
      <c r="E153" s="35"/>
      <c r="F153" s="35"/>
      <c r="G153" s="35"/>
      <c r="H153" s="35"/>
      <c r="I153" s="35"/>
      <c r="J153" s="35"/>
      <c r="K153" s="35"/>
      <c r="L153" s="35"/>
      <c r="M153" s="35"/>
      <c r="N153" s="35"/>
      <c r="O153" s="35"/>
      <c r="P153" s="35"/>
      <c r="Q153" s="35"/>
      <c r="R153" s="30"/>
      <c r="S153" s="30"/>
      <c r="T153" s="30"/>
      <c r="U153" s="30"/>
      <c r="V153" s="35"/>
      <c r="W153" s="35"/>
      <c r="X153" s="30"/>
      <c r="BD153" s="17"/>
      <c r="BE153" s="17"/>
      <c r="BF153" s="17"/>
    </row>
    <row r="154" spans="1:59">
      <c r="A154" s="26"/>
      <c r="B154" s="44" t="s">
        <v>218</v>
      </c>
      <c r="C154" s="34"/>
      <c r="D154" s="34"/>
      <c r="E154" s="35"/>
      <c r="F154" s="35"/>
      <c r="G154" s="35"/>
      <c r="H154" s="35"/>
      <c r="I154" s="35"/>
      <c r="J154" s="35"/>
      <c r="K154" s="35"/>
      <c r="L154" s="35"/>
      <c r="M154" s="35"/>
      <c r="N154" s="35"/>
      <c r="O154" s="35"/>
      <c r="P154" s="35"/>
      <c r="Q154" s="35"/>
      <c r="R154" s="30"/>
      <c r="S154" s="30"/>
      <c r="T154" s="30"/>
      <c r="U154" s="30"/>
      <c r="V154" s="35"/>
      <c r="W154" s="35"/>
      <c r="X154" s="30"/>
      <c r="BD154" s="17"/>
      <c r="BE154" s="17"/>
      <c r="BF154" s="17"/>
    </row>
    <row r="155" spans="1:59">
      <c r="B155" s="30"/>
      <c r="BD155" s="17"/>
      <c r="BE155" s="17"/>
      <c r="BF155" s="17"/>
      <c r="BG155" s="31"/>
    </row>
    <row r="156" spans="1:59" ht="15.95" customHeight="1">
      <c r="A156" s="26"/>
      <c r="B156" s="33"/>
      <c r="C156" s="94" t="s">
        <v>219</v>
      </c>
      <c r="D156" s="87" t="s">
        <v>216</v>
      </c>
      <c r="E156" s="87" t="s">
        <v>175</v>
      </c>
      <c r="F156" s="87" t="s">
        <v>58</v>
      </c>
      <c r="G156" s="87" t="s">
        <v>59</v>
      </c>
      <c r="H156" s="87" t="s">
        <v>60</v>
      </c>
      <c r="I156" s="87" t="s">
        <v>61</v>
      </c>
      <c r="J156" s="95" t="s">
        <v>220</v>
      </c>
      <c r="K156" s="87" t="s">
        <v>63</v>
      </c>
      <c r="L156" s="48">
        <v>1</v>
      </c>
      <c r="M156" s="48" t="s">
        <v>64</v>
      </c>
      <c r="N156" s="49" t="s">
        <v>65</v>
      </c>
      <c r="O156" s="49">
        <v>5</v>
      </c>
      <c r="P156" s="50">
        <v>10</v>
      </c>
      <c r="Q156" s="51" t="s">
        <v>221</v>
      </c>
      <c r="R156" s="52">
        <v>0</v>
      </c>
      <c r="S156" s="53">
        <v>1050</v>
      </c>
      <c r="T156" s="54" t="s">
        <v>222</v>
      </c>
      <c r="U156" s="54"/>
      <c r="V156" s="88"/>
      <c r="W156" s="88"/>
      <c r="X156" s="91"/>
      <c r="BD156" s="17"/>
      <c r="BE156" s="17"/>
      <c r="BF156" s="17"/>
    </row>
    <row r="157" spans="1:59">
      <c r="A157" s="26"/>
      <c r="B157" s="33"/>
      <c r="C157" s="94" t="s">
        <v>219</v>
      </c>
      <c r="D157" s="87" t="s">
        <v>216</v>
      </c>
      <c r="E157" s="87" t="s">
        <v>175</v>
      </c>
      <c r="F157" s="87" t="s">
        <v>58</v>
      </c>
      <c r="G157" s="87" t="s">
        <v>59</v>
      </c>
      <c r="H157" s="87" t="s">
        <v>60</v>
      </c>
      <c r="I157" s="87" t="s">
        <v>61</v>
      </c>
      <c r="J157" s="95" t="s">
        <v>220</v>
      </c>
      <c r="K157" s="87" t="s">
        <v>63</v>
      </c>
      <c r="L157" s="48">
        <v>1</v>
      </c>
      <c r="M157" s="48" t="s">
        <v>64</v>
      </c>
      <c r="N157" s="49" t="s">
        <v>68</v>
      </c>
      <c r="O157" s="50">
        <v>11</v>
      </c>
      <c r="P157" s="50">
        <v>50</v>
      </c>
      <c r="Q157" s="51" t="s">
        <v>223</v>
      </c>
      <c r="R157" s="52">
        <v>10500</v>
      </c>
      <c r="S157" s="53">
        <v>690</v>
      </c>
      <c r="T157" s="54" t="s">
        <v>222</v>
      </c>
      <c r="U157" s="54"/>
      <c r="V157" s="89"/>
      <c r="W157" s="89"/>
      <c r="X157" s="92"/>
      <c r="BD157" s="17"/>
      <c r="BE157" s="17"/>
      <c r="BF157" s="17"/>
    </row>
    <row r="158" spans="1:59">
      <c r="A158" s="26"/>
      <c r="B158" s="33"/>
      <c r="C158" s="94" t="s">
        <v>219</v>
      </c>
      <c r="D158" s="87" t="s">
        <v>216</v>
      </c>
      <c r="E158" s="87" t="s">
        <v>175</v>
      </c>
      <c r="F158" s="87" t="s">
        <v>58</v>
      </c>
      <c r="G158" s="87" t="s">
        <v>59</v>
      </c>
      <c r="H158" s="87" t="s">
        <v>60</v>
      </c>
      <c r="I158" s="87" t="s">
        <v>61</v>
      </c>
      <c r="J158" s="95" t="s">
        <v>220</v>
      </c>
      <c r="K158" s="87" t="s">
        <v>63</v>
      </c>
      <c r="L158" s="48">
        <v>1</v>
      </c>
      <c r="M158" s="48" t="s">
        <v>64</v>
      </c>
      <c r="N158" s="49" t="s">
        <v>70</v>
      </c>
      <c r="O158" s="50">
        <v>51</v>
      </c>
      <c r="P158" s="50">
        <v>100</v>
      </c>
      <c r="Q158" s="51" t="s">
        <v>224</v>
      </c>
      <c r="R158" s="52">
        <v>38100</v>
      </c>
      <c r="S158" s="53">
        <v>470</v>
      </c>
      <c r="T158" s="54" t="s">
        <v>222</v>
      </c>
      <c r="U158" s="54"/>
      <c r="V158" s="89"/>
      <c r="W158" s="89"/>
      <c r="X158" s="92"/>
      <c r="BD158" s="17"/>
      <c r="BE158" s="17"/>
      <c r="BF158" s="17"/>
    </row>
    <row r="159" spans="1:59">
      <c r="A159" s="26"/>
      <c r="B159" s="33"/>
      <c r="C159" s="94" t="s">
        <v>219</v>
      </c>
      <c r="D159" s="87" t="s">
        <v>216</v>
      </c>
      <c r="E159" s="87" t="s">
        <v>175</v>
      </c>
      <c r="F159" s="87" t="s">
        <v>58</v>
      </c>
      <c r="G159" s="87" t="s">
        <v>59</v>
      </c>
      <c r="H159" s="87" t="s">
        <v>60</v>
      </c>
      <c r="I159" s="87" t="s">
        <v>61</v>
      </c>
      <c r="J159" s="95" t="s">
        <v>220</v>
      </c>
      <c r="K159" s="87" t="s">
        <v>63</v>
      </c>
      <c r="L159" s="48">
        <v>1</v>
      </c>
      <c r="M159" s="48" t="s">
        <v>64</v>
      </c>
      <c r="N159" s="49" t="s">
        <v>72</v>
      </c>
      <c r="O159" s="50">
        <v>101</v>
      </c>
      <c r="P159" s="50">
        <v>200</v>
      </c>
      <c r="Q159" s="51" t="s">
        <v>225</v>
      </c>
      <c r="R159" s="52">
        <v>61600</v>
      </c>
      <c r="S159" s="53">
        <v>335</v>
      </c>
      <c r="T159" s="54" t="s">
        <v>222</v>
      </c>
      <c r="U159" s="54"/>
      <c r="V159" s="89"/>
      <c r="W159" s="89"/>
      <c r="X159" s="92"/>
      <c r="BD159" s="17"/>
      <c r="BE159" s="17"/>
      <c r="BF159" s="17"/>
    </row>
    <row r="160" spans="1:59">
      <c r="A160" s="26"/>
      <c r="B160" s="33"/>
      <c r="C160" s="94" t="s">
        <v>219</v>
      </c>
      <c r="D160" s="87" t="s">
        <v>216</v>
      </c>
      <c r="E160" s="87" t="s">
        <v>175</v>
      </c>
      <c r="F160" s="87" t="s">
        <v>58</v>
      </c>
      <c r="G160" s="87" t="s">
        <v>59</v>
      </c>
      <c r="H160" s="87" t="s">
        <v>60</v>
      </c>
      <c r="I160" s="87" t="s">
        <v>61</v>
      </c>
      <c r="J160" s="95" t="s">
        <v>220</v>
      </c>
      <c r="K160" s="87" t="s">
        <v>63</v>
      </c>
      <c r="L160" s="48">
        <v>1</v>
      </c>
      <c r="M160" s="48" t="s">
        <v>64</v>
      </c>
      <c r="N160" s="49" t="s">
        <v>74</v>
      </c>
      <c r="O160" s="50">
        <v>201</v>
      </c>
      <c r="P160" s="50">
        <v>500</v>
      </c>
      <c r="Q160" s="51" t="s">
        <v>226</v>
      </c>
      <c r="R160" s="52">
        <v>95100</v>
      </c>
      <c r="S160" s="53">
        <v>239</v>
      </c>
      <c r="T160" s="54" t="s">
        <v>222</v>
      </c>
      <c r="U160" s="54"/>
      <c r="V160" s="89"/>
      <c r="W160" s="89"/>
      <c r="X160" s="92"/>
      <c r="BD160" s="17"/>
      <c r="BE160" s="17"/>
      <c r="BF160" s="17"/>
    </row>
    <row r="161" spans="1:59">
      <c r="A161" s="26"/>
      <c r="B161" s="33"/>
      <c r="C161" s="94" t="s">
        <v>219</v>
      </c>
      <c r="D161" s="87" t="s">
        <v>216</v>
      </c>
      <c r="E161" s="87" t="s">
        <v>175</v>
      </c>
      <c r="F161" s="87" t="s">
        <v>58</v>
      </c>
      <c r="G161" s="87" t="s">
        <v>59</v>
      </c>
      <c r="H161" s="87" t="s">
        <v>60</v>
      </c>
      <c r="I161" s="87" t="s">
        <v>61</v>
      </c>
      <c r="J161" s="95" t="s">
        <v>220</v>
      </c>
      <c r="K161" s="87" t="s">
        <v>63</v>
      </c>
      <c r="L161" s="48">
        <v>1</v>
      </c>
      <c r="M161" s="48" t="s">
        <v>64</v>
      </c>
      <c r="N161" s="49" t="s">
        <v>76</v>
      </c>
      <c r="O161" s="50">
        <v>501</v>
      </c>
      <c r="P161" s="50">
        <v>1000</v>
      </c>
      <c r="Q161" s="51" t="s">
        <v>227</v>
      </c>
      <c r="R161" s="52">
        <v>166800</v>
      </c>
      <c r="S161" s="53">
        <v>182</v>
      </c>
      <c r="T161" s="54" t="s">
        <v>222</v>
      </c>
      <c r="U161" s="54"/>
      <c r="V161" s="89"/>
      <c r="W161" s="89"/>
      <c r="X161" s="92"/>
      <c r="BD161" s="17"/>
      <c r="BE161" s="17"/>
      <c r="BF161" s="17"/>
    </row>
    <row r="162" spans="1:59">
      <c r="A162" s="26"/>
      <c r="B162" s="33"/>
      <c r="C162" s="94" t="s">
        <v>219</v>
      </c>
      <c r="D162" s="87" t="s">
        <v>216</v>
      </c>
      <c r="E162" s="87" t="s">
        <v>175</v>
      </c>
      <c r="F162" s="87" t="s">
        <v>58</v>
      </c>
      <c r="G162" s="87" t="s">
        <v>59</v>
      </c>
      <c r="H162" s="87" t="s">
        <v>60</v>
      </c>
      <c r="I162" s="87" t="s">
        <v>61</v>
      </c>
      <c r="J162" s="95" t="s">
        <v>220</v>
      </c>
      <c r="K162" s="87" t="s">
        <v>63</v>
      </c>
      <c r="L162" s="48">
        <v>1</v>
      </c>
      <c r="M162" s="48" t="s">
        <v>64</v>
      </c>
      <c r="N162" s="49" t="s">
        <v>78</v>
      </c>
      <c r="O162" s="50">
        <v>1001</v>
      </c>
      <c r="P162" s="50">
        <v>9999999999</v>
      </c>
      <c r="Q162" s="51" t="s">
        <v>228</v>
      </c>
      <c r="R162" s="52">
        <v>257800</v>
      </c>
      <c r="S162" s="53">
        <v>108</v>
      </c>
      <c r="T162" s="54" t="s">
        <v>222</v>
      </c>
      <c r="U162" s="54"/>
      <c r="V162" s="90"/>
      <c r="W162" s="90"/>
      <c r="X162" s="93"/>
      <c r="BD162" s="17"/>
      <c r="BE162" s="17"/>
      <c r="BF162" s="17"/>
    </row>
    <row r="163" spans="1:59">
      <c r="B163" s="30"/>
      <c r="BD163" s="17"/>
      <c r="BE163" s="17"/>
      <c r="BF163" s="17"/>
      <c r="BG163" s="31"/>
    </row>
    <row r="164" spans="1:59" ht="20.25">
      <c r="A164" s="26"/>
      <c r="B164" s="40" t="s">
        <v>229</v>
      </c>
      <c r="C164" s="35"/>
      <c r="D164" s="41"/>
      <c r="E164" s="41"/>
      <c r="F164" s="41"/>
      <c r="G164" s="41"/>
      <c r="H164" s="41"/>
      <c r="I164" s="41"/>
      <c r="J164" s="42"/>
      <c r="K164" s="41"/>
      <c r="L164" s="41"/>
      <c r="M164" s="41"/>
      <c r="N164" s="41"/>
      <c r="O164" s="41"/>
      <c r="P164" s="41"/>
      <c r="Q164" s="41"/>
      <c r="R164" s="43"/>
      <c r="S164" s="43"/>
      <c r="T164" s="43"/>
      <c r="U164" s="30"/>
      <c r="V164" s="35"/>
      <c r="W164" s="35"/>
      <c r="X164" s="30"/>
      <c r="BD164" s="17"/>
      <c r="BE164" s="17"/>
      <c r="BF164" s="17"/>
      <c r="BG164" s="31"/>
    </row>
    <row r="165" spans="1:59">
      <c r="A165" s="26"/>
      <c r="B165" s="44" t="s">
        <v>230</v>
      </c>
      <c r="C165" s="34"/>
      <c r="D165" s="34"/>
      <c r="E165" s="35"/>
      <c r="F165" s="35"/>
      <c r="G165" s="35"/>
      <c r="H165" s="35"/>
      <c r="I165" s="35"/>
      <c r="J165" s="35"/>
      <c r="K165" s="35"/>
      <c r="L165" s="35"/>
      <c r="M165" s="35"/>
      <c r="N165" s="35"/>
      <c r="O165" s="35"/>
      <c r="P165" s="35"/>
      <c r="Q165" s="35"/>
      <c r="R165" s="30"/>
      <c r="S165" s="30"/>
      <c r="T165" s="30"/>
      <c r="U165" s="30"/>
      <c r="V165" s="35"/>
      <c r="W165" s="35"/>
      <c r="X165" s="30"/>
      <c r="BD165" s="17"/>
      <c r="BE165" s="17"/>
      <c r="BF165" s="17"/>
    </row>
    <row r="166" spans="1:59">
      <c r="A166" s="26"/>
      <c r="B166" s="44"/>
      <c r="C166" s="34"/>
      <c r="D166" s="34"/>
      <c r="E166" s="35"/>
      <c r="F166" s="35"/>
      <c r="G166" s="35"/>
      <c r="H166" s="35"/>
      <c r="I166" s="35"/>
      <c r="J166" s="35"/>
      <c r="K166" s="35"/>
      <c r="L166" s="35"/>
      <c r="M166" s="35"/>
      <c r="N166" s="35"/>
      <c r="O166" s="35"/>
      <c r="P166" s="35"/>
      <c r="Q166" s="35"/>
      <c r="R166" s="30"/>
      <c r="S166" s="30"/>
      <c r="T166" s="30"/>
      <c r="U166" s="30"/>
      <c r="V166" s="35"/>
      <c r="W166" s="35"/>
      <c r="X166" s="30"/>
      <c r="BD166" s="17"/>
      <c r="BE166" s="17"/>
      <c r="BF166" s="17"/>
    </row>
    <row r="167" spans="1:59">
      <c r="B167" s="30"/>
      <c r="BD167" s="17"/>
      <c r="BE167" s="17"/>
      <c r="BF167" s="17"/>
      <c r="BG167" s="31"/>
    </row>
    <row r="168" spans="1:59" ht="31.5">
      <c r="A168" s="26"/>
      <c r="B168" s="33"/>
      <c r="C168" s="45" t="s">
        <v>231</v>
      </c>
      <c r="D168" s="46" t="s">
        <v>232</v>
      </c>
      <c r="E168" s="46" t="s">
        <v>175</v>
      </c>
      <c r="F168" s="46" t="s">
        <v>58</v>
      </c>
      <c r="G168" s="46" t="s">
        <v>59</v>
      </c>
      <c r="H168" s="46" t="s">
        <v>60</v>
      </c>
      <c r="I168" s="46" t="s">
        <v>61</v>
      </c>
      <c r="J168" s="47"/>
      <c r="K168" s="46" t="s">
        <v>146</v>
      </c>
      <c r="L168" s="48">
        <v>1</v>
      </c>
      <c r="M168" s="48" t="s">
        <v>141</v>
      </c>
      <c r="N168" s="49"/>
      <c r="O168" s="49"/>
      <c r="P168" s="50"/>
      <c r="Q168" s="51">
        <v>325</v>
      </c>
      <c r="R168" s="52"/>
      <c r="S168" s="53">
        <v>325</v>
      </c>
      <c r="T168" s="54" t="s">
        <v>230</v>
      </c>
      <c r="U168" s="55"/>
      <c r="V168" s="56"/>
      <c r="W168" s="56"/>
      <c r="X168" s="57"/>
      <c r="BD168" s="17"/>
      <c r="BE168" s="17"/>
      <c r="BF168" s="17"/>
    </row>
    <row r="169" spans="1:59">
      <c r="B169" s="30"/>
      <c r="BD169" s="17"/>
      <c r="BE169" s="17"/>
      <c r="BF169" s="17"/>
      <c r="BG169" s="31"/>
    </row>
    <row r="170" spans="1:59" ht="27.75">
      <c r="A170" s="32" t="s">
        <v>233</v>
      </c>
      <c r="B170" s="33"/>
      <c r="C170" s="34"/>
      <c r="D170" s="34"/>
      <c r="E170" s="34"/>
      <c r="F170" s="34"/>
      <c r="G170" s="34"/>
      <c r="H170" s="34"/>
      <c r="I170" s="34"/>
      <c r="J170" s="34"/>
      <c r="K170" s="34"/>
      <c r="L170" s="35"/>
      <c r="M170" s="35"/>
      <c r="N170" s="35"/>
      <c r="O170" s="35"/>
      <c r="P170" s="35"/>
      <c r="Q170" s="35"/>
      <c r="R170" s="30"/>
      <c r="S170" s="30"/>
      <c r="T170" s="30"/>
      <c r="U170" s="30"/>
      <c r="V170" s="35"/>
      <c r="W170" s="35"/>
      <c r="X170" s="30"/>
      <c r="BD170" s="17"/>
      <c r="BE170" s="17"/>
      <c r="BF170" s="17"/>
    </row>
    <row r="171" spans="1:59">
      <c r="A171" s="26"/>
      <c r="B171" s="33"/>
      <c r="C171" s="34"/>
      <c r="D171" s="34"/>
      <c r="E171" s="34"/>
      <c r="F171" s="34"/>
      <c r="G171" s="34"/>
      <c r="H171" s="34"/>
      <c r="I171" s="34"/>
      <c r="J171" s="34"/>
      <c r="K171" s="34"/>
      <c r="L171" s="35"/>
      <c r="M171" s="35"/>
      <c r="N171" s="36"/>
      <c r="O171" s="37"/>
      <c r="P171" s="37"/>
      <c r="Q171" s="35"/>
      <c r="R171" s="38"/>
      <c r="S171" s="38"/>
      <c r="T171" s="39"/>
      <c r="U171" s="30"/>
      <c r="V171" s="35"/>
      <c r="W171" s="35"/>
      <c r="X171" s="30"/>
      <c r="BD171" s="17"/>
      <c r="BE171" s="17"/>
      <c r="BF171" s="17"/>
    </row>
    <row r="172" spans="1:59" ht="20.25">
      <c r="A172" s="26"/>
      <c r="B172" s="40" t="s">
        <v>233</v>
      </c>
      <c r="C172" s="35"/>
      <c r="D172" s="41"/>
      <c r="E172" s="41"/>
      <c r="F172" s="41"/>
      <c r="G172" s="41"/>
      <c r="H172" s="41"/>
      <c r="I172" s="41"/>
      <c r="J172" s="42" t="s">
        <v>234</v>
      </c>
      <c r="K172" s="41"/>
      <c r="L172" s="41"/>
      <c r="M172" s="41"/>
      <c r="N172" s="41"/>
      <c r="O172" s="41"/>
      <c r="P172" s="41"/>
      <c r="Q172" s="41"/>
      <c r="R172" s="43"/>
      <c r="S172" s="43"/>
      <c r="T172" s="43"/>
      <c r="U172" s="30"/>
      <c r="V172" s="35"/>
      <c r="W172" s="35"/>
      <c r="X172" s="30"/>
      <c r="BD172" s="17"/>
      <c r="BE172" s="17"/>
      <c r="BF172" s="17"/>
    </row>
    <row r="173" spans="1:59">
      <c r="A173" s="26"/>
      <c r="B173" s="44" t="s">
        <v>235</v>
      </c>
      <c r="C173" s="34"/>
      <c r="D173" s="34"/>
      <c r="E173" s="35"/>
      <c r="F173" s="35"/>
      <c r="G173" s="35"/>
      <c r="H173" s="35"/>
      <c r="I173" s="35"/>
      <c r="J173" s="35"/>
      <c r="K173" s="35"/>
      <c r="L173" s="35"/>
      <c r="M173" s="35"/>
      <c r="N173" s="35"/>
      <c r="O173" s="35"/>
      <c r="P173" s="35"/>
      <c r="Q173" s="35"/>
      <c r="R173" s="30"/>
      <c r="S173" s="30"/>
      <c r="T173" s="30"/>
      <c r="U173" s="30"/>
      <c r="V173" s="35"/>
      <c r="W173" s="35"/>
      <c r="X173" s="30"/>
      <c r="BD173" s="17"/>
      <c r="BE173" s="17"/>
      <c r="BF173" s="17"/>
    </row>
    <row r="174" spans="1:59">
      <c r="A174" s="26"/>
      <c r="B174" s="44"/>
      <c r="C174" s="34"/>
      <c r="D174" s="34"/>
      <c r="E174" s="35"/>
      <c r="F174" s="35"/>
      <c r="G174" s="35"/>
      <c r="H174" s="35"/>
      <c r="I174" s="35"/>
      <c r="J174" s="35"/>
      <c r="K174" s="35"/>
      <c r="L174" s="35"/>
      <c r="M174" s="35"/>
      <c r="N174" s="35"/>
      <c r="O174" s="35"/>
      <c r="P174" s="35"/>
      <c r="Q174" s="35"/>
      <c r="R174" s="30"/>
      <c r="S174" s="30"/>
      <c r="T174" s="30"/>
      <c r="U174" s="30"/>
      <c r="V174" s="35"/>
      <c r="W174" s="35"/>
      <c r="X174" s="30"/>
      <c r="BD174" s="17"/>
      <c r="BE174" s="17"/>
      <c r="BF174" s="17"/>
    </row>
    <row r="175" spans="1:59">
      <c r="B175" s="30"/>
      <c r="BD175" s="17"/>
      <c r="BE175" s="17"/>
      <c r="BF175" s="17"/>
      <c r="BG175" s="31"/>
    </row>
    <row r="176" spans="1:59" ht="15.95" customHeight="1">
      <c r="A176" s="26"/>
      <c r="B176" s="33"/>
      <c r="C176" s="94" t="s">
        <v>236</v>
      </c>
      <c r="D176" s="87" t="s">
        <v>233</v>
      </c>
      <c r="E176" s="87" t="s">
        <v>175</v>
      </c>
      <c r="F176" s="87" t="s">
        <v>58</v>
      </c>
      <c r="G176" s="87" t="s">
        <v>59</v>
      </c>
      <c r="H176" s="87" t="s">
        <v>60</v>
      </c>
      <c r="I176" s="87" t="s">
        <v>61</v>
      </c>
      <c r="J176" s="95" t="s">
        <v>96</v>
      </c>
      <c r="K176" s="87" t="s">
        <v>63</v>
      </c>
      <c r="L176" s="48">
        <v>1</v>
      </c>
      <c r="M176" s="48" t="s">
        <v>64</v>
      </c>
      <c r="N176" s="49" t="s">
        <v>65</v>
      </c>
      <c r="O176" s="49">
        <v>100</v>
      </c>
      <c r="P176" s="50">
        <v>1000</v>
      </c>
      <c r="Q176" s="51" t="s">
        <v>237</v>
      </c>
      <c r="R176" s="52">
        <v>0</v>
      </c>
      <c r="S176" s="53">
        <v>17.5</v>
      </c>
      <c r="T176" s="54" t="s">
        <v>238</v>
      </c>
      <c r="U176" s="54"/>
      <c r="V176" s="88"/>
      <c r="W176" s="88"/>
      <c r="X176" s="91">
        <v>45748</v>
      </c>
      <c r="BD176" s="17"/>
      <c r="BE176" s="17"/>
      <c r="BF176" s="17"/>
    </row>
    <row r="177" spans="1:59">
      <c r="A177" s="26"/>
      <c r="B177" s="33"/>
      <c r="C177" s="94" t="s">
        <v>236</v>
      </c>
      <c r="D177" s="87" t="s">
        <v>233</v>
      </c>
      <c r="E177" s="87" t="s">
        <v>175</v>
      </c>
      <c r="F177" s="87" t="s">
        <v>58</v>
      </c>
      <c r="G177" s="87" t="s">
        <v>59</v>
      </c>
      <c r="H177" s="87" t="s">
        <v>60</v>
      </c>
      <c r="I177" s="87" t="s">
        <v>61</v>
      </c>
      <c r="J177" s="95" t="s">
        <v>96</v>
      </c>
      <c r="K177" s="87" t="s">
        <v>63</v>
      </c>
      <c r="L177" s="48">
        <v>1</v>
      </c>
      <c r="M177" s="48" t="s">
        <v>64</v>
      </c>
      <c r="N177" s="49" t="s">
        <v>68</v>
      </c>
      <c r="O177" s="50">
        <v>1001</v>
      </c>
      <c r="P177" s="50">
        <v>5000</v>
      </c>
      <c r="Q177" s="51" t="s">
        <v>239</v>
      </c>
      <c r="R177" s="52">
        <v>17500</v>
      </c>
      <c r="S177" s="53">
        <v>8.5</v>
      </c>
      <c r="T177" s="54" t="s">
        <v>238</v>
      </c>
      <c r="U177" s="54"/>
      <c r="V177" s="89"/>
      <c r="W177" s="89"/>
      <c r="X177" s="92">
        <v>45748</v>
      </c>
      <c r="BD177" s="17"/>
      <c r="BE177" s="17"/>
      <c r="BF177" s="17"/>
    </row>
    <row r="178" spans="1:59">
      <c r="A178" s="26"/>
      <c r="B178" s="33"/>
      <c r="C178" s="94" t="s">
        <v>236</v>
      </c>
      <c r="D178" s="87" t="s">
        <v>233</v>
      </c>
      <c r="E178" s="87" t="s">
        <v>175</v>
      </c>
      <c r="F178" s="87" t="s">
        <v>58</v>
      </c>
      <c r="G178" s="87" t="s">
        <v>59</v>
      </c>
      <c r="H178" s="87" t="s">
        <v>60</v>
      </c>
      <c r="I178" s="87" t="s">
        <v>61</v>
      </c>
      <c r="J178" s="95" t="s">
        <v>96</v>
      </c>
      <c r="K178" s="87" t="s">
        <v>63</v>
      </c>
      <c r="L178" s="48">
        <v>1</v>
      </c>
      <c r="M178" s="48" t="s">
        <v>64</v>
      </c>
      <c r="N178" s="49" t="s">
        <v>70</v>
      </c>
      <c r="O178" s="50">
        <v>5001</v>
      </c>
      <c r="P178" s="50">
        <v>10000</v>
      </c>
      <c r="Q178" s="51" t="s">
        <v>240</v>
      </c>
      <c r="R178" s="52">
        <v>51500</v>
      </c>
      <c r="S178" s="53">
        <v>5</v>
      </c>
      <c r="T178" s="54" t="s">
        <v>238</v>
      </c>
      <c r="U178" s="54"/>
      <c r="V178" s="89"/>
      <c r="W178" s="89"/>
      <c r="X178" s="92">
        <v>45748</v>
      </c>
      <c r="BD178" s="17"/>
      <c r="BE178" s="17"/>
      <c r="BF178" s="17"/>
    </row>
    <row r="179" spans="1:59">
      <c r="A179" s="26"/>
      <c r="B179" s="33"/>
      <c r="C179" s="94" t="s">
        <v>236</v>
      </c>
      <c r="D179" s="87" t="s">
        <v>233</v>
      </c>
      <c r="E179" s="87" t="s">
        <v>175</v>
      </c>
      <c r="F179" s="87" t="s">
        <v>58</v>
      </c>
      <c r="G179" s="87" t="s">
        <v>59</v>
      </c>
      <c r="H179" s="87" t="s">
        <v>60</v>
      </c>
      <c r="I179" s="87" t="s">
        <v>61</v>
      </c>
      <c r="J179" s="95" t="s">
        <v>96</v>
      </c>
      <c r="K179" s="87" t="s">
        <v>63</v>
      </c>
      <c r="L179" s="48">
        <v>1</v>
      </c>
      <c r="M179" s="48" t="s">
        <v>64</v>
      </c>
      <c r="N179" s="49" t="s">
        <v>72</v>
      </c>
      <c r="O179" s="50">
        <v>10001</v>
      </c>
      <c r="P179" s="50">
        <v>20000</v>
      </c>
      <c r="Q179" s="51" t="s">
        <v>241</v>
      </c>
      <c r="R179" s="52">
        <v>76500</v>
      </c>
      <c r="S179" s="53">
        <v>2.75</v>
      </c>
      <c r="T179" s="54" t="s">
        <v>238</v>
      </c>
      <c r="U179" s="54"/>
      <c r="V179" s="89"/>
      <c r="W179" s="89"/>
      <c r="X179" s="92">
        <v>45748</v>
      </c>
      <c r="BD179" s="17"/>
      <c r="BE179" s="17"/>
      <c r="BF179" s="17"/>
    </row>
    <row r="180" spans="1:59">
      <c r="A180" s="26"/>
      <c r="B180" s="33"/>
      <c r="C180" s="94" t="s">
        <v>236</v>
      </c>
      <c r="D180" s="87" t="s">
        <v>233</v>
      </c>
      <c r="E180" s="87" t="s">
        <v>175</v>
      </c>
      <c r="F180" s="87" t="s">
        <v>58</v>
      </c>
      <c r="G180" s="87" t="s">
        <v>59</v>
      </c>
      <c r="H180" s="87" t="s">
        <v>60</v>
      </c>
      <c r="I180" s="87" t="s">
        <v>61</v>
      </c>
      <c r="J180" s="95" t="s">
        <v>96</v>
      </c>
      <c r="K180" s="87" t="s">
        <v>63</v>
      </c>
      <c r="L180" s="48">
        <v>1</v>
      </c>
      <c r="M180" s="48" t="s">
        <v>64</v>
      </c>
      <c r="N180" s="49" t="s">
        <v>74</v>
      </c>
      <c r="O180" s="50">
        <v>20001</v>
      </c>
      <c r="P180" s="50">
        <v>50000</v>
      </c>
      <c r="Q180" s="51" t="s">
        <v>242</v>
      </c>
      <c r="R180" s="52">
        <v>104000</v>
      </c>
      <c r="S180" s="53">
        <v>1.88</v>
      </c>
      <c r="T180" s="54" t="s">
        <v>238</v>
      </c>
      <c r="U180" s="54"/>
      <c r="V180" s="89"/>
      <c r="W180" s="89"/>
      <c r="X180" s="92">
        <v>45748</v>
      </c>
      <c r="BD180" s="17"/>
      <c r="BE180" s="17"/>
      <c r="BF180" s="17"/>
    </row>
    <row r="181" spans="1:59">
      <c r="A181" s="26"/>
      <c r="B181" s="33"/>
      <c r="C181" s="94" t="s">
        <v>236</v>
      </c>
      <c r="D181" s="87" t="s">
        <v>233</v>
      </c>
      <c r="E181" s="87" t="s">
        <v>175</v>
      </c>
      <c r="F181" s="87" t="s">
        <v>58</v>
      </c>
      <c r="G181" s="87" t="s">
        <v>59</v>
      </c>
      <c r="H181" s="87" t="s">
        <v>60</v>
      </c>
      <c r="I181" s="87" t="s">
        <v>61</v>
      </c>
      <c r="J181" s="95" t="s">
        <v>96</v>
      </c>
      <c r="K181" s="87" t="s">
        <v>63</v>
      </c>
      <c r="L181" s="48">
        <v>1</v>
      </c>
      <c r="M181" s="48" t="s">
        <v>64</v>
      </c>
      <c r="N181" s="49" t="s">
        <v>76</v>
      </c>
      <c r="O181" s="50">
        <v>50001</v>
      </c>
      <c r="P181" s="50">
        <v>100000</v>
      </c>
      <c r="Q181" s="51" t="s">
        <v>243</v>
      </c>
      <c r="R181" s="52">
        <v>160400</v>
      </c>
      <c r="S181" s="53">
        <v>1.63</v>
      </c>
      <c r="T181" s="54" t="s">
        <v>238</v>
      </c>
      <c r="U181" s="54"/>
      <c r="V181" s="89"/>
      <c r="W181" s="89"/>
      <c r="X181" s="92">
        <v>45748</v>
      </c>
      <c r="BD181" s="17"/>
      <c r="BE181" s="17"/>
      <c r="BF181" s="17"/>
    </row>
    <row r="182" spans="1:59">
      <c r="A182" s="26"/>
      <c r="B182" s="33"/>
      <c r="C182" s="94" t="s">
        <v>236</v>
      </c>
      <c r="D182" s="87" t="s">
        <v>233</v>
      </c>
      <c r="E182" s="87" t="s">
        <v>175</v>
      </c>
      <c r="F182" s="87" t="s">
        <v>58</v>
      </c>
      <c r="G182" s="87" t="s">
        <v>59</v>
      </c>
      <c r="H182" s="87" t="s">
        <v>60</v>
      </c>
      <c r="I182" s="87" t="s">
        <v>61</v>
      </c>
      <c r="J182" s="95" t="s">
        <v>96</v>
      </c>
      <c r="K182" s="87" t="s">
        <v>63</v>
      </c>
      <c r="L182" s="48">
        <v>1</v>
      </c>
      <c r="M182" s="48" t="s">
        <v>64</v>
      </c>
      <c r="N182" s="49" t="s">
        <v>78</v>
      </c>
      <c r="O182" s="50">
        <v>100001</v>
      </c>
      <c r="P182" s="50">
        <v>9999999999</v>
      </c>
      <c r="Q182" s="51" t="s">
        <v>244</v>
      </c>
      <c r="R182" s="52">
        <v>241900</v>
      </c>
      <c r="S182" s="53">
        <v>1.5</v>
      </c>
      <c r="T182" s="54" t="s">
        <v>238</v>
      </c>
      <c r="U182" s="54"/>
      <c r="V182" s="90"/>
      <c r="W182" s="90"/>
      <c r="X182" s="93">
        <v>45748</v>
      </c>
      <c r="BD182" s="17"/>
      <c r="BE182" s="17"/>
      <c r="BF182" s="17"/>
    </row>
    <row r="183" spans="1:59">
      <c r="B183" s="30"/>
      <c r="BD183" s="17"/>
      <c r="BE183" s="17"/>
      <c r="BF183" s="17"/>
      <c r="BG183" s="31"/>
    </row>
    <row r="184" spans="1:59" ht="20.25">
      <c r="A184" s="26"/>
      <c r="B184" s="40" t="s">
        <v>245</v>
      </c>
      <c r="C184" s="35"/>
      <c r="D184" s="41"/>
      <c r="E184" s="41"/>
      <c r="F184" s="41"/>
      <c r="G184" s="41"/>
      <c r="H184" s="41"/>
      <c r="I184" s="41"/>
      <c r="J184" s="42" t="s">
        <v>246</v>
      </c>
      <c r="K184" s="41"/>
      <c r="L184" s="41"/>
      <c r="M184" s="41"/>
      <c r="N184" s="41"/>
      <c r="O184" s="41"/>
      <c r="P184" s="41"/>
      <c r="Q184" s="41"/>
      <c r="R184" s="43"/>
      <c r="S184" s="43"/>
      <c r="T184" s="43"/>
      <c r="U184" s="30"/>
      <c r="V184" s="35"/>
      <c r="W184" s="35"/>
      <c r="X184" s="30"/>
      <c r="BD184" s="17"/>
      <c r="BE184" s="17"/>
      <c r="BF184" s="17"/>
      <c r="BG184" s="31"/>
    </row>
    <row r="185" spans="1:59">
      <c r="A185" s="26"/>
      <c r="B185" s="44" t="s">
        <v>235</v>
      </c>
      <c r="C185" s="34"/>
      <c r="D185" s="34"/>
      <c r="E185" s="35"/>
      <c r="F185" s="35"/>
      <c r="G185" s="35"/>
      <c r="H185" s="35"/>
      <c r="I185" s="35"/>
      <c r="J185" s="35"/>
      <c r="K185" s="35"/>
      <c r="L185" s="35"/>
      <c r="M185" s="35"/>
      <c r="N185" s="35"/>
      <c r="O185" s="35"/>
      <c r="P185" s="35"/>
      <c r="Q185" s="35"/>
      <c r="R185" s="30"/>
      <c r="S185" s="30"/>
      <c r="T185" s="30"/>
      <c r="U185" s="30"/>
      <c r="V185" s="35"/>
      <c r="W185" s="35"/>
      <c r="X185" s="30"/>
      <c r="BD185" s="17"/>
      <c r="BE185" s="17"/>
      <c r="BF185" s="17"/>
    </row>
    <row r="186" spans="1:59">
      <c r="A186" s="26"/>
      <c r="B186" s="44"/>
      <c r="C186" s="34"/>
      <c r="D186" s="34"/>
      <c r="E186" s="35"/>
      <c r="F186" s="35"/>
      <c r="G186" s="35"/>
      <c r="H186" s="35"/>
      <c r="I186" s="35"/>
      <c r="J186" s="35"/>
      <c r="K186" s="35"/>
      <c r="L186" s="35"/>
      <c r="M186" s="35"/>
      <c r="N186" s="35"/>
      <c r="O186" s="35"/>
      <c r="P186" s="35"/>
      <c r="Q186" s="35"/>
      <c r="R186" s="30"/>
      <c r="S186" s="30"/>
      <c r="T186" s="30"/>
      <c r="U186" s="30"/>
      <c r="V186" s="35"/>
      <c r="W186" s="35"/>
      <c r="X186" s="30"/>
      <c r="BD186" s="17"/>
      <c r="BE186" s="17"/>
      <c r="BF186" s="17"/>
    </row>
    <row r="187" spans="1:59">
      <c r="B187" s="30"/>
      <c r="BD187" s="17"/>
      <c r="BE187" s="17"/>
      <c r="BF187" s="17"/>
      <c r="BG187" s="31"/>
    </row>
    <row r="188" spans="1:59" ht="15.95" customHeight="1">
      <c r="A188" s="26"/>
      <c r="B188" s="33"/>
      <c r="C188" s="94" t="s">
        <v>247</v>
      </c>
      <c r="D188" s="87" t="s">
        <v>245</v>
      </c>
      <c r="E188" s="87" t="s">
        <v>175</v>
      </c>
      <c r="F188" s="87" t="s">
        <v>58</v>
      </c>
      <c r="G188" s="87" t="s">
        <v>59</v>
      </c>
      <c r="H188" s="87" t="s">
        <v>60</v>
      </c>
      <c r="I188" s="87" t="s">
        <v>61</v>
      </c>
      <c r="J188" s="95" t="s">
        <v>96</v>
      </c>
      <c r="K188" s="87" t="s">
        <v>63</v>
      </c>
      <c r="L188" s="48">
        <v>1</v>
      </c>
      <c r="M188" s="48" t="s">
        <v>64</v>
      </c>
      <c r="N188" s="49" t="s">
        <v>65</v>
      </c>
      <c r="O188" s="49">
        <v>500</v>
      </c>
      <c r="P188" s="50">
        <v>1000</v>
      </c>
      <c r="Q188" s="51" t="s">
        <v>248</v>
      </c>
      <c r="R188" s="52">
        <v>0</v>
      </c>
      <c r="S188" s="53">
        <v>21</v>
      </c>
      <c r="T188" s="54" t="s">
        <v>249</v>
      </c>
      <c r="U188" s="54" t="s">
        <v>246</v>
      </c>
      <c r="V188" s="88"/>
      <c r="W188" s="88"/>
      <c r="X188" s="91">
        <v>45748</v>
      </c>
      <c r="BD188" s="17"/>
      <c r="BE188" s="17"/>
      <c r="BF188" s="17"/>
    </row>
    <row r="189" spans="1:59">
      <c r="A189" s="26"/>
      <c r="B189" s="33"/>
      <c r="C189" s="94" t="s">
        <v>247</v>
      </c>
      <c r="D189" s="87" t="s">
        <v>245</v>
      </c>
      <c r="E189" s="87" t="s">
        <v>175</v>
      </c>
      <c r="F189" s="87" t="s">
        <v>58</v>
      </c>
      <c r="G189" s="87" t="s">
        <v>59</v>
      </c>
      <c r="H189" s="87" t="s">
        <v>60</v>
      </c>
      <c r="I189" s="87" t="s">
        <v>61</v>
      </c>
      <c r="J189" s="95" t="s">
        <v>96</v>
      </c>
      <c r="K189" s="87" t="s">
        <v>63</v>
      </c>
      <c r="L189" s="48">
        <v>1</v>
      </c>
      <c r="M189" s="48" t="s">
        <v>64</v>
      </c>
      <c r="N189" s="49" t="s">
        <v>68</v>
      </c>
      <c r="O189" s="50">
        <v>1001</v>
      </c>
      <c r="P189" s="50">
        <v>5000</v>
      </c>
      <c r="Q189" s="51" t="s">
        <v>250</v>
      </c>
      <c r="R189" s="52">
        <v>21000</v>
      </c>
      <c r="S189" s="53">
        <v>10.199999999999999</v>
      </c>
      <c r="T189" s="54" t="s">
        <v>249</v>
      </c>
      <c r="U189" s="54" t="s">
        <v>246</v>
      </c>
      <c r="V189" s="89"/>
      <c r="W189" s="89"/>
      <c r="X189" s="92">
        <v>45748</v>
      </c>
      <c r="BD189" s="17"/>
      <c r="BE189" s="17"/>
      <c r="BF189" s="17"/>
    </row>
    <row r="190" spans="1:59">
      <c r="A190" s="26"/>
      <c r="B190" s="33"/>
      <c r="C190" s="94" t="s">
        <v>247</v>
      </c>
      <c r="D190" s="87" t="s">
        <v>245</v>
      </c>
      <c r="E190" s="87" t="s">
        <v>175</v>
      </c>
      <c r="F190" s="87" t="s">
        <v>58</v>
      </c>
      <c r="G190" s="87" t="s">
        <v>59</v>
      </c>
      <c r="H190" s="87" t="s">
        <v>60</v>
      </c>
      <c r="I190" s="87" t="s">
        <v>61</v>
      </c>
      <c r="J190" s="95" t="s">
        <v>96</v>
      </c>
      <c r="K190" s="87" t="s">
        <v>63</v>
      </c>
      <c r="L190" s="48">
        <v>1</v>
      </c>
      <c r="M190" s="48" t="s">
        <v>64</v>
      </c>
      <c r="N190" s="49" t="s">
        <v>70</v>
      </c>
      <c r="O190" s="50">
        <v>5001</v>
      </c>
      <c r="P190" s="50">
        <v>10000</v>
      </c>
      <c r="Q190" s="51" t="s">
        <v>251</v>
      </c>
      <c r="R190" s="52">
        <v>61800</v>
      </c>
      <c r="S190" s="53">
        <v>6</v>
      </c>
      <c r="T190" s="54" t="s">
        <v>249</v>
      </c>
      <c r="U190" s="54" t="s">
        <v>246</v>
      </c>
      <c r="V190" s="89"/>
      <c r="W190" s="89"/>
      <c r="X190" s="92">
        <v>45748</v>
      </c>
      <c r="BD190" s="17"/>
      <c r="BE190" s="17"/>
      <c r="BF190" s="17"/>
    </row>
    <row r="191" spans="1:59">
      <c r="A191" s="26"/>
      <c r="B191" s="33"/>
      <c r="C191" s="94" t="s">
        <v>247</v>
      </c>
      <c r="D191" s="87" t="s">
        <v>245</v>
      </c>
      <c r="E191" s="87" t="s">
        <v>175</v>
      </c>
      <c r="F191" s="87" t="s">
        <v>58</v>
      </c>
      <c r="G191" s="87" t="s">
        <v>59</v>
      </c>
      <c r="H191" s="87" t="s">
        <v>60</v>
      </c>
      <c r="I191" s="87" t="s">
        <v>61</v>
      </c>
      <c r="J191" s="95" t="s">
        <v>96</v>
      </c>
      <c r="K191" s="87" t="s">
        <v>63</v>
      </c>
      <c r="L191" s="48">
        <v>1</v>
      </c>
      <c r="M191" s="48" t="s">
        <v>64</v>
      </c>
      <c r="N191" s="49" t="s">
        <v>72</v>
      </c>
      <c r="O191" s="50">
        <v>10001</v>
      </c>
      <c r="P191" s="50">
        <v>20000</v>
      </c>
      <c r="Q191" s="51" t="s">
        <v>252</v>
      </c>
      <c r="R191" s="52">
        <v>91800</v>
      </c>
      <c r="S191" s="53">
        <v>3.3</v>
      </c>
      <c r="T191" s="54" t="s">
        <v>249</v>
      </c>
      <c r="U191" s="54" t="s">
        <v>246</v>
      </c>
      <c r="V191" s="89"/>
      <c r="W191" s="89"/>
      <c r="X191" s="92">
        <v>45748</v>
      </c>
      <c r="BD191" s="17"/>
      <c r="BE191" s="17"/>
      <c r="BF191" s="17"/>
    </row>
    <row r="192" spans="1:59">
      <c r="A192" s="26"/>
      <c r="B192" s="33"/>
      <c r="C192" s="94" t="s">
        <v>247</v>
      </c>
      <c r="D192" s="87" t="s">
        <v>245</v>
      </c>
      <c r="E192" s="87" t="s">
        <v>175</v>
      </c>
      <c r="F192" s="87" t="s">
        <v>58</v>
      </c>
      <c r="G192" s="87" t="s">
        <v>59</v>
      </c>
      <c r="H192" s="87" t="s">
        <v>60</v>
      </c>
      <c r="I192" s="87" t="s">
        <v>61</v>
      </c>
      <c r="J192" s="95" t="s">
        <v>96</v>
      </c>
      <c r="K192" s="87" t="s">
        <v>63</v>
      </c>
      <c r="L192" s="48">
        <v>1</v>
      </c>
      <c r="M192" s="48" t="s">
        <v>64</v>
      </c>
      <c r="N192" s="49" t="s">
        <v>74</v>
      </c>
      <c r="O192" s="50">
        <v>20001</v>
      </c>
      <c r="P192" s="50">
        <v>50000</v>
      </c>
      <c r="Q192" s="51" t="s">
        <v>253</v>
      </c>
      <c r="R192" s="52">
        <v>124800</v>
      </c>
      <c r="S192" s="53">
        <v>2.25</v>
      </c>
      <c r="T192" s="54" t="s">
        <v>249</v>
      </c>
      <c r="U192" s="54" t="s">
        <v>246</v>
      </c>
      <c r="V192" s="89"/>
      <c r="W192" s="89"/>
      <c r="X192" s="92">
        <v>45748</v>
      </c>
      <c r="BD192" s="17"/>
      <c r="BE192" s="17"/>
      <c r="BF192" s="17"/>
    </row>
    <row r="193" spans="1:59">
      <c r="A193" s="26"/>
      <c r="B193" s="33"/>
      <c r="C193" s="94" t="s">
        <v>247</v>
      </c>
      <c r="D193" s="87" t="s">
        <v>245</v>
      </c>
      <c r="E193" s="87" t="s">
        <v>175</v>
      </c>
      <c r="F193" s="87" t="s">
        <v>58</v>
      </c>
      <c r="G193" s="87" t="s">
        <v>59</v>
      </c>
      <c r="H193" s="87" t="s">
        <v>60</v>
      </c>
      <c r="I193" s="87" t="s">
        <v>61</v>
      </c>
      <c r="J193" s="95" t="s">
        <v>96</v>
      </c>
      <c r="K193" s="87" t="s">
        <v>63</v>
      </c>
      <c r="L193" s="48">
        <v>1</v>
      </c>
      <c r="M193" s="48" t="s">
        <v>64</v>
      </c>
      <c r="N193" s="49" t="s">
        <v>76</v>
      </c>
      <c r="O193" s="50">
        <v>50001</v>
      </c>
      <c r="P193" s="50">
        <v>100000</v>
      </c>
      <c r="Q193" s="51" t="s">
        <v>254</v>
      </c>
      <c r="R193" s="52">
        <v>192300</v>
      </c>
      <c r="S193" s="53">
        <v>1.95</v>
      </c>
      <c r="T193" s="54" t="s">
        <v>249</v>
      </c>
      <c r="U193" s="54" t="s">
        <v>246</v>
      </c>
      <c r="V193" s="89"/>
      <c r="W193" s="89"/>
      <c r="X193" s="92">
        <v>45748</v>
      </c>
      <c r="BD193" s="17"/>
      <c r="BE193" s="17"/>
      <c r="BF193" s="17"/>
    </row>
    <row r="194" spans="1:59">
      <c r="A194" s="26"/>
      <c r="B194" s="33"/>
      <c r="C194" s="94" t="s">
        <v>247</v>
      </c>
      <c r="D194" s="87" t="s">
        <v>245</v>
      </c>
      <c r="E194" s="87" t="s">
        <v>175</v>
      </c>
      <c r="F194" s="87" t="s">
        <v>58</v>
      </c>
      <c r="G194" s="87" t="s">
        <v>59</v>
      </c>
      <c r="H194" s="87" t="s">
        <v>60</v>
      </c>
      <c r="I194" s="87" t="s">
        <v>61</v>
      </c>
      <c r="J194" s="95" t="s">
        <v>96</v>
      </c>
      <c r="K194" s="87" t="s">
        <v>63</v>
      </c>
      <c r="L194" s="48">
        <v>1</v>
      </c>
      <c r="M194" s="48" t="s">
        <v>64</v>
      </c>
      <c r="N194" s="49" t="s">
        <v>78</v>
      </c>
      <c r="O194" s="50">
        <v>100001</v>
      </c>
      <c r="P194" s="50">
        <v>9999999999</v>
      </c>
      <c r="Q194" s="51" t="s">
        <v>255</v>
      </c>
      <c r="R194" s="52">
        <v>289800</v>
      </c>
      <c r="S194" s="53">
        <v>1.8</v>
      </c>
      <c r="T194" s="54" t="s">
        <v>249</v>
      </c>
      <c r="U194" s="54" t="s">
        <v>246</v>
      </c>
      <c r="V194" s="90"/>
      <c r="W194" s="90"/>
      <c r="X194" s="93">
        <v>45748</v>
      </c>
      <c r="BD194" s="17"/>
      <c r="BE194" s="17"/>
      <c r="BF194" s="17"/>
    </row>
    <row r="195" spans="1:59">
      <c r="B195" s="30"/>
      <c r="BD195" s="17"/>
      <c r="BE195" s="17"/>
      <c r="BF195" s="17"/>
      <c r="BG195" s="31"/>
    </row>
    <row r="196" spans="1:59" ht="27.75">
      <c r="A196" s="32" t="s">
        <v>256</v>
      </c>
      <c r="B196" s="33"/>
      <c r="C196" s="34"/>
      <c r="D196" s="34"/>
      <c r="E196" s="34"/>
      <c r="F196" s="34"/>
      <c r="G196" s="34"/>
      <c r="H196" s="34"/>
      <c r="I196" s="34"/>
      <c r="J196" s="34"/>
      <c r="K196" s="34"/>
      <c r="L196" s="35"/>
      <c r="M196" s="35"/>
      <c r="N196" s="35"/>
      <c r="O196" s="35"/>
      <c r="P196" s="35"/>
      <c r="Q196" s="35"/>
      <c r="R196" s="30"/>
      <c r="S196" s="30"/>
      <c r="T196" s="30"/>
      <c r="U196" s="30"/>
      <c r="V196" s="35"/>
      <c r="W196" s="35"/>
      <c r="X196" s="30"/>
      <c r="BD196" s="17"/>
      <c r="BE196" s="17"/>
      <c r="BF196" s="17"/>
    </row>
    <row r="197" spans="1:59">
      <c r="A197" s="26"/>
      <c r="B197" s="33"/>
      <c r="C197" s="34"/>
      <c r="D197" s="34"/>
      <c r="E197" s="34"/>
      <c r="F197" s="34"/>
      <c r="G197" s="34"/>
      <c r="H197" s="34"/>
      <c r="I197" s="34"/>
      <c r="J197" s="34"/>
      <c r="K197" s="34"/>
      <c r="L197" s="35"/>
      <c r="M197" s="35"/>
      <c r="N197" s="36"/>
      <c r="O197" s="37"/>
      <c r="P197" s="37"/>
      <c r="Q197" s="35"/>
      <c r="R197" s="38"/>
      <c r="S197" s="38"/>
      <c r="T197" s="39"/>
      <c r="U197" s="30"/>
      <c r="V197" s="35"/>
      <c r="W197" s="35"/>
      <c r="X197" s="30"/>
      <c r="BD197" s="17"/>
      <c r="BE197" s="17"/>
      <c r="BF197" s="17"/>
    </row>
    <row r="198" spans="1:59" ht="20.25">
      <c r="A198" s="26"/>
      <c r="B198" s="40" t="s">
        <v>257</v>
      </c>
      <c r="C198" s="35"/>
      <c r="D198" s="41"/>
      <c r="E198" s="41"/>
      <c r="F198" s="41"/>
      <c r="G198" s="41"/>
      <c r="H198" s="41"/>
      <c r="I198" s="41"/>
      <c r="J198" s="42"/>
      <c r="K198" s="41"/>
      <c r="L198" s="41"/>
      <c r="M198" s="41"/>
      <c r="N198" s="41"/>
      <c r="O198" s="41"/>
      <c r="P198" s="41"/>
      <c r="Q198" s="41"/>
      <c r="R198" s="43"/>
      <c r="S198" s="43"/>
      <c r="T198" s="43"/>
      <c r="U198" s="30"/>
      <c r="V198" s="35"/>
      <c r="W198" s="35"/>
      <c r="X198" s="30"/>
      <c r="BD198" s="17"/>
      <c r="BE198" s="17"/>
      <c r="BF198" s="17"/>
    </row>
    <row r="199" spans="1:59">
      <c r="A199" s="26"/>
      <c r="B199" s="44" t="s">
        <v>258</v>
      </c>
      <c r="C199" s="34"/>
      <c r="D199" s="34"/>
      <c r="E199" s="35"/>
      <c r="F199" s="35"/>
      <c r="G199" s="35"/>
      <c r="H199" s="35"/>
      <c r="I199" s="35"/>
      <c r="J199" s="35"/>
      <c r="K199" s="35"/>
      <c r="L199" s="35"/>
      <c r="M199" s="35"/>
      <c r="N199" s="35"/>
      <c r="O199" s="35"/>
      <c r="P199" s="35"/>
      <c r="Q199" s="35"/>
      <c r="R199" s="30"/>
      <c r="S199" s="30"/>
      <c r="T199" s="30"/>
      <c r="U199" s="30"/>
      <c r="V199" s="35"/>
      <c r="W199" s="35"/>
      <c r="X199" s="30"/>
      <c r="BD199" s="17"/>
      <c r="BE199" s="17"/>
      <c r="BF199" s="17"/>
    </row>
    <row r="200" spans="1:59">
      <c r="A200" s="26"/>
      <c r="B200" s="44" t="s">
        <v>259</v>
      </c>
      <c r="C200" s="34"/>
      <c r="D200" s="34"/>
      <c r="E200" s="35"/>
      <c r="F200" s="35"/>
      <c r="G200" s="35"/>
      <c r="H200" s="35"/>
      <c r="I200" s="35"/>
      <c r="J200" s="35"/>
      <c r="K200" s="35"/>
      <c r="L200" s="35"/>
      <c r="M200" s="35"/>
      <c r="N200" s="35"/>
      <c r="O200" s="35"/>
      <c r="P200" s="35"/>
      <c r="Q200" s="35"/>
      <c r="R200" s="30"/>
      <c r="S200" s="30"/>
      <c r="T200" s="30"/>
      <c r="U200" s="30"/>
      <c r="V200" s="35"/>
      <c r="W200" s="35"/>
      <c r="X200" s="30"/>
      <c r="BD200" s="17"/>
      <c r="BE200" s="17"/>
      <c r="BF200" s="17"/>
    </row>
    <row r="201" spans="1:59">
      <c r="B201" s="30"/>
      <c r="BD201" s="17"/>
      <c r="BE201" s="17"/>
      <c r="BF201" s="17"/>
      <c r="BG201" s="31"/>
    </row>
    <row r="202" spans="1:59" ht="15.95" customHeight="1">
      <c r="A202" s="26"/>
      <c r="B202" s="33"/>
      <c r="C202" s="94" t="s">
        <v>260</v>
      </c>
      <c r="D202" s="87" t="s">
        <v>257</v>
      </c>
      <c r="E202" s="87" t="s">
        <v>256</v>
      </c>
      <c r="F202" s="87" t="s">
        <v>58</v>
      </c>
      <c r="G202" s="87" t="s">
        <v>59</v>
      </c>
      <c r="H202" s="87" t="s">
        <v>60</v>
      </c>
      <c r="I202" s="87" t="s">
        <v>61</v>
      </c>
      <c r="J202" s="95" t="s">
        <v>261</v>
      </c>
      <c r="K202" s="87" t="s">
        <v>63</v>
      </c>
      <c r="L202" s="48">
        <v>1</v>
      </c>
      <c r="M202" s="48" t="s">
        <v>64</v>
      </c>
      <c r="N202" s="49" t="s">
        <v>65</v>
      </c>
      <c r="O202" s="49">
        <v>100</v>
      </c>
      <c r="P202" s="50">
        <v>1000</v>
      </c>
      <c r="Q202" s="51" t="s">
        <v>262</v>
      </c>
      <c r="R202" s="52">
        <v>0</v>
      </c>
      <c r="S202" s="53">
        <v>140</v>
      </c>
      <c r="T202" s="54" t="s">
        <v>263</v>
      </c>
      <c r="U202" s="54"/>
      <c r="V202" s="88"/>
      <c r="W202" s="88"/>
      <c r="X202" s="91"/>
      <c r="BD202" s="17"/>
      <c r="BE202" s="17"/>
      <c r="BF202" s="17"/>
    </row>
    <row r="203" spans="1:59">
      <c r="A203" s="26"/>
      <c r="B203" s="33"/>
      <c r="C203" s="94" t="s">
        <v>260</v>
      </c>
      <c r="D203" s="87" t="s">
        <v>257</v>
      </c>
      <c r="E203" s="87" t="s">
        <v>256</v>
      </c>
      <c r="F203" s="87" t="s">
        <v>58</v>
      </c>
      <c r="G203" s="87" t="s">
        <v>59</v>
      </c>
      <c r="H203" s="87" t="s">
        <v>60</v>
      </c>
      <c r="I203" s="87" t="s">
        <v>61</v>
      </c>
      <c r="J203" s="95" t="s">
        <v>261</v>
      </c>
      <c r="K203" s="87" t="s">
        <v>63</v>
      </c>
      <c r="L203" s="48">
        <v>1</v>
      </c>
      <c r="M203" s="48" t="s">
        <v>64</v>
      </c>
      <c r="N203" s="49" t="s">
        <v>68</v>
      </c>
      <c r="O203" s="50">
        <v>1001</v>
      </c>
      <c r="P203" s="50">
        <v>5000</v>
      </c>
      <c r="Q203" s="51" t="s">
        <v>264</v>
      </c>
      <c r="R203" s="52">
        <v>140000</v>
      </c>
      <c r="S203" s="53">
        <v>64</v>
      </c>
      <c r="T203" s="54" t="s">
        <v>263</v>
      </c>
      <c r="U203" s="54"/>
      <c r="V203" s="89"/>
      <c r="W203" s="89"/>
      <c r="X203" s="92"/>
      <c r="BD203" s="17"/>
      <c r="BE203" s="17"/>
      <c r="BF203" s="17"/>
    </row>
    <row r="204" spans="1:59">
      <c r="A204" s="26"/>
      <c r="B204" s="33"/>
      <c r="C204" s="94" t="s">
        <v>260</v>
      </c>
      <c r="D204" s="87" t="s">
        <v>257</v>
      </c>
      <c r="E204" s="87" t="s">
        <v>256</v>
      </c>
      <c r="F204" s="87" t="s">
        <v>58</v>
      </c>
      <c r="G204" s="87" t="s">
        <v>59</v>
      </c>
      <c r="H204" s="87" t="s">
        <v>60</v>
      </c>
      <c r="I204" s="87" t="s">
        <v>61</v>
      </c>
      <c r="J204" s="95" t="s">
        <v>261</v>
      </c>
      <c r="K204" s="87" t="s">
        <v>63</v>
      </c>
      <c r="L204" s="48">
        <v>1</v>
      </c>
      <c r="M204" s="48" t="s">
        <v>64</v>
      </c>
      <c r="N204" s="49" t="s">
        <v>70</v>
      </c>
      <c r="O204" s="50">
        <v>5001</v>
      </c>
      <c r="P204" s="50">
        <v>10000</v>
      </c>
      <c r="Q204" s="51" t="s">
        <v>265</v>
      </c>
      <c r="R204" s="52">
        <v>396000</v>
      </c>
      <c r="S204" s="53">
        <v>53</v>
      </c>
      <c r="T204" s="54" t="s">
        <v>263</v>
      </c>
      <c r="U204" s="54"/>
      <c r="V204" s="89"/>
      <c r="W204" s="89"/>
      <c r="X204" s="92"/>
      <c r="BD204" s="17"/>
      <c r="BE204" s="17"/>
      <c r="BF204" s="17"/>
    </row>
    <row r="205" spans="1:59">
      <c r="A205" s="26"/>
      <c r="B205" s="33"/>
      <c r="C205" s="94" t="s">
        <v>260</v>
      </c>
      <c r="D205" s="87" t="s">
        <v>257</v>
      </c>
      <c r="E205" s="87" t="s">
        <v>256</v>
      </c>
      <c r="F205" s="87" t="s">
        <v>58</v>
      </c>
      <c r="G205" s="87" t="s">
        <v>59</v>
      </c>
      <c r="H205" s="87" t="s">
        <v>60</v>
      </c>
      <c r="I205" s="87" t="s">
        <v>61</v>
      </c>
      <c r="J205" s="95" t="s">
        <v>261</v>
      </c>
      <c r="K205" s="87" t="s">
        <v>63</v>
      </c>
      <c r="L205" s="48">
        <v>1</v>
      </c>
      <c r="M205" s="48" t="s">
        <v>64</v>
      </c>
      <c r="N205" s="49" t="s">
        <v>72</v>
      </c>
      <c r="O205" s="50">
        <v>10001</v>
      </c>
      <c r="P205" s="50">
        <v>20000</v>
      </c>
      <c r="Q205" s="51" t="s">
        <v>266</v>
      </c>
      <c r="R205" s="52">
        <v>661000</v>
      </c>
      <c r="S205" s="53">
        <v>38</v>
      </c>
      <c r="T205" s="54" t="s">
        <v>263</v>
      </c>
      <c r="U205" s="54"/>
      <c r="V205" s="89"/>
      <c r="W205" s="89"/>
      <c r="X205" s="92"/>
      <c r="BD205" s="17"/>
      <c r="BE205" s="17"/>
      <c r="BF205" s="17"/>
    </row>
    <row r="206" spans="1:59">
      <c r="A206" s="26"/>
      <c r="B206" s="33"/>
      <c r="C206" s="94" t="s">
        <v>260</v>
      </c>
      <c r="D206" s="87" t="s">
        <v>257</v>
      </c>
      <c r="E206" s="87" t="s">
        <v>256</v>
      </c>
      <c r="F206" s="87" t="s">
        <v>58</v>
      </c>
      <c r="G206" s="87" t="s">
        <v>59</v>
      </c>
      <c r="H206" s="87" t="s">
        <v>60</v>
      </c>
      <c r="I206" s="87" t="s">
        <v>61</v>
      </c>
      <c r="J206" s="95" t="s">
        <v>261</v>
      </c>
      <c r="K206" s="87" t="s">
        <v>63</v>
      </c>
      <c r="L206" s="48">
        <v>1</v>
      </c>
      <c r="M206" s="48" t="s">
        <v>64</v>
      </c>
      <c r="N206" s="49" t="s">
        <v>74</v>
      </c>
      <c r="O206" s="50">
        <v>20001</v>
      </c>
      <c r="P206" s="50">
        <v>50000</v>
      </c>
      <c r="Q206" s="51" t="s">
        <v>267</v>
      </c>
      <c r="R206" s="52">
        <v>1041000</v>
      </c>
      <c r="S206" s="53">
        <v>35</v>
      </c>
      <c r="T206" s="54" t="s">
        <v>263</v>
      </c>
      <c r="U206" s="54"/>
      <c r="V206" s="89"/>
      <c r="W206" s="89"/>
      <c r="X206" s="92"/>
      <c r="BD206" s="17"/>
      <c r="BE206" s="17"/>
      <c r="BF206" s="17"/>
    </row>
    <row r="207" spans="1:59">
      <c r="A207" s="26"/>
      <c r="B207" s="33"/>
      <c r="C207" s="94" t="s">
        <v>260</v>
      </c>
      <c r="D207" s="87" t="s">
        <v>257</v>
      </c>
      <c r="E207" s="87" t="s">
        <v>256</v>
      </c>
      <c r="F207" s="87" t="s">
        <v>58</v>
      </c>
      <c r="G207" s="87" t="s">
        <v>59</v>
      </c>
      <c r="H207" s="87" t="s">
        <v>60</v>
      </c>
      <c r="I207" s="87" t="s">
        <v>61</v>
      </c>
      <c r="J207" s="95" t="s">
        <v>261</v>
      </c>
      <c r="K207" s="87" t="s">
        <v>63</v>
      </c>
      <c r="L207" s="48">
        <v>1</v>
      </c>
      <c r="M207" s="48" t="s">
        <v>64</v>
      </c>
      <c r="N207" s="49" t="s">
        <v>76</v>
      </c>
      <c r="O207" s="50">
        <v>50001</v>
      </c>
      <c r="P207" s="50">
        <v>100000</v>
      </c>
      <c r="Q207" s="51" t="s">
        <v>268</v>
      </c>
      <c r="R207" s="52">
        <v>2091000</v>
      </c>
      <c r="S207" s="53">
        <v>35</v>
      </c>
      <c r="T207" s="54" t="s">
        <v>263</v>
      </c>
      <c r="U207" s="54"/>
      <c r="V207" s="89"/>
      <c r="W207" s="89"/>
      <c r="X207" s="92"/>
      <c r="BD207" s="17"/>
      <c r="BE207" s="17"/>
      <c r="BF207" s="17"/>
    </row>
    <row r="208" spans="1:59">
      <c r="A208" s="26"/>
      <c r="B208" s="33"/>
      <c r="C208" s="94" t="s">
        <v>260</v>
      </c>
      <c r="D208" s="87" t="s">
        <v>257</v>
      </c>
      <c r="E208" s="87" t="s">
        <v>256</v>
      </c>
      <c r="F208" s="87" t="s">
        <v>58</v>
      </c>
      <c r="G208" s="87" t="s">
        <v>59</v>
      </c>
      <c r="H208" s="87" t="s">
        <v>60</v>
      </c>
      <c r="I208" s="87" t="s">
        <v>61</v>
      </c>
      <c r="J208" s="95" t="s">
        <v>261</v>
      </c>
      <c r="K208" s="87" t="s">
        <v>63</v>
      </c>
      <c r="L208" s="48">
        <v>1</v>
      </c>
      <c r="M208" s="48" t="s">
        <v>64</v>
      </c>
      <c r="N208" s="49" t="s">
        <v>78</v>
      </c>
      <c r="O208" s="50">
        <v>100001</v>
      </c>
      <c r="P208" s="50">
        <v>9999999999</v>
      </c>
      <c r="Q208" s="51" t="s">
        <v>269</v>
      </c>
      <c r="R208" s="52">
        <v>3841000</v>
      </c>
      <c r="S208" s="53">
        <v>35</v>
      </c>
      <c r="T208" s="54" t="s">
        <v>263</v>
      </c>
      <c r="U208" s="54"/>
      <c r="V208" s="90"/>
      <c r="W208" s="90"/>
      <c r="X208" s="93"/>
      <c r="BD208" s="17"/>
      <c r="BE208" s="17"/>
      <c r="BF208" s="17"/>
    </row>
    <row r="209" spans="1:59">
      <c r="B209" s="30"/>
      <c r="BD209" s="17"/>
      <c r="BE209" s="17"/>
      <c r="BF209" s="17"/>
      <c r="BG209" s="31"/>
    </row>
    <row r="210" spans="1:59" ht="20.25">
      <c r="A210" s="26"/>
      <c r="B210" s="40" t="s">
        <v>270</v>
      </c>
      <c r="C210" s="35"/>
      <c r="D210" s="41"/>
      <c r="E210" s="41"/>
      <c r="F210" s="41"/>
      <c r="G210" s="41"/>
      <c r="H210" s="41"/>
      <c r="I210" s="41"/>
      <c r="J210" s="42"/>
      <c r="K210" s="41"/>
      <c r="L210" s="41"/>
      <c r="M210" s="41"/>
      <c r="N210" s="41"/>
      <c r="O210" s="41"/>
      <c r="P210" s="41"/>
      <c r="Q210" s="41"/>
      <c r="R210" s="43"/>
      <c r="S210" s="43"/>
      <c r="T210" s="43"/>
      <c r="U210" s="30"/>
      <c r="V210" s="35"/>
      <c r="W210" s="35"/>
      <c r="X210" s="30"/>
      <c r="BD210" s="17"/>
      <c r="BE210" s="17"/>
      <c r="BF210" s="17"/>
      <c r="BG210" s="31"/>
    </row>
    <row r="211" spans="1:59">
      <c r="A211" s="26"/>
      <c r="B211" s="44" t="s">
        <v>271</v>
      </c>
      <c r="C211" s="34"/>
      <c r="D211" s="34"/>
      <c r="E211" s="35"/>
      <c r="F211" s="35"/>
      <c r="G211" s="35"/>
      <c r="H211" s="35"/>
      <c r="I211" s="35"/>
      <c r="J211" s="35"/>
      <c r="K211" s="35"/>
      <c r="L211" s="35"/>
      <c r="M211" s="35"/>
      <c r="N211" s="35"/>
      <c r="O211" s="35"/>
      <c r="P211" s="35"/>
      <c r="Q211" s="35"/>
      <c r="R211" s="30"/>
      <c r="S211" s="30"/>
      <c r="T211" s="30"/>
      <c r="U211" s="30"/>
      <c r="V211" s="35"/>
      <c r="W211" s="35"/>
      <c r="X211" s="30"/>
      <c r="BD211" s="17"/>
      <c r="BE211" s="17"/>
      <c r="BF211" s="17"/>
    </row>
    <row r="212" spans="1:59">
      <c r="A212" s="26"/>
      <c r="B212" s="44" t="s">
        <v>272</v>
      </c>
      <c r="C212" s="34"/>
      <c r="D212" s="34"/>
      <c r="E212" s="35"/>
      <c r="F212" s="35"/>
      <c r="G212" s="35"/>
      <c r="H212" s="35"/>
      <c r="I212" s="35"/>
      <c r="J212" s="35"/>
      <c r="K212" s="35"/>
      <c r="L212" s="35"/>
      <c r="M212" s="35"/>
      <c r="N212" s="35"/>
      <c r="O212" s="35"/>
      <c r="P212" s="35"/>
      <c r="Q212" s="35"/>
      <c r="R212" s="30"/>
      <c r="S212" s="30"/>
      <c r="T212" s="30"/>
      <c r="U212" s="30"/>
      <c r="V212" s="35"/>
      <c r="W212" s="35"/>
      <c r="X212" s="30"/>
      <c r="BD212" s="17"/>
      <c r="BE212" s="17"/>
      <c r="BF212" s="17"/>
    </row>
    <row r="213" spans="1:59">
      <c r="B213" s="30"/>
      <c r="BD213" s="17"/>
      <c r="BE213" s="17"/>
      <c r="BF213" s="17"/>
      <c r="BG213" s="31"/>
    </row>
    <row r="214" spans="1:59" ht="15.95" customHeight="1">
      <c r="A214" s="26"/>
      <c r="B214" s="33"/>
      <c r="C214" s="94" t="s">
        <v>273</v>
      </c>
      <c r="D214" s="87" t="s">
        <v>270</v>
      </c>
      <c r="E214" s="87" t="s">
        <v>256</v>
      </c>
      <c r="F214" s="87" t="s">
        <v>58</v>
      </c>
      <c r="G214" s="87" t="s">
        <v>59</v>
      </c>
      <c r="H214" s="87" t="s">
        <v>60</v>
      </c>
      <c r="I214" s="87" t="s">
        <v>61</v>
      </c>
      <c r="J214" s="95" t="s">
        <v>261</v>
      </c>
      <c r="K214" s="87" t="s">
        <v>63</v>
      </c>
      <c r="L214" s="48">
        <v>1</v>
      </c>
      <c r="M214" s="48" t="s">
        <v>64</v>
      </c>
      <c r="N214" s="49" t="s">
        <v>65</v>
      </c>
      <c r="O214" s="49">
        <v>100</v>
      </c>
      <c r="P214" s="50">
        <v>1000</v>
      </c>
      <c r="Q214" s="51" t="s">
        <v>274</v>
      </c>
      <c r="R214" s="52">
        <v>0</v>
      </c>
      <c r="S214" s="53">
        <v>200</v>
      </c>
      <c r="T214" s="54" t="s">
        <v>275</v>
      </c>
      <c r="U214" s="54"/>
      <c r="V214" s="88"/>
      <c r="W214" s="88"/>
      <c r="X214" s="91"/>
      <c r="BD214" s="17"/>
      <c r="BE214" s="17"/>
      <c r="BF214" s="17"/>
    </row>
    <row r="215" spans="1:59">
      <c r="A215" s="26"/>
      <c r="B215" s="33"/>
      <c r="C215" s="94" t="s">
        <v>273</v>
      </c>
      <c r="D215" s="87" t="s">
        <v>270</v>
      </c>
      <c r="E215" s="87" t="s">
        <v>256</v>
      </c>
      <c r="F215" s="87" t="s">
        <v>58</v>
      </c>
      <c r="G215" s="87" t="s">
        <v>59</v>
      </c>
      <c r="H215" s="87" t="s">
        <v>60</v>
      </c>
      <c r="I215" s="87" t="s">
        <v>61</v>
      </c>
      <c r="J215" s="95" t="s">
        <v>261</v>
      </c>
      <c r="K215" s="87" t="s">
        <v>63</v>
      </c>
      <c r="L215" s="48">
        <v>1</v>
      </c>
      <c r="M215" s="48" t="s">
        <v>64</v>
      </c>
      <c r="N215" s="49" t="s">
        <v>68</v>
      </c>
      <c r="O215" s="50">
        <v>1001</v>
      </c>
      <c r="P215" s="50">
        <v>5000</v>
      </c>
      <c r="Q215" s="51" t="s">
        <v>276</v>
      </c>
      <c r="R215" s="52">
        <v>200000</v>
      </c>
      <c r="S215" s="53">
        <v>93</v>
      </c>
      <c r="T215" s="54" t="s">
        <v>275</v>
      </c>
      <c r="U215" s="54"/>
      <c r="V215" s="89"/>
      <c r="W215" s="89"/>
      <c r="X215" s="92"/>
      <c r="BD215" s="17"/>
      <c r="BE215" s="17"/>
      <c r="BF215" s="17"/>
    </row>
    <row r="216" spans="1:59">
      <c r="A216" s="26"/>
      <c r="B216" s="33"/>
      <c r="C216" s="94" t="s">
        <v>273</v>
      </c>
      <c r="D216" s="87" t="s">
        <v>270</v>
      </c>
      <c r="E216" s="87" t="s">
        <v>256</v>
      </c>
      <c r="F216" s="87" t="s">
        <v>58</v>
      </c>
      <c r="G216" s="87" t="s">
        <v>59</v>
      </c>
      <c r="H216" s="87" t="s">
        <v>60</v>
      </c>
      <c r="I216" s="87" t="s">
        <v>61</v>
      </c>
      <c r="J216" s="95" t="s">
        <v>261</v>
      </c>
      <c r="K216" s="87" t="s">
        <v>63</v>
      </c>
      <c r="L216" s="48">
        <v>1</v>
      </c>
      <c r="M216" s="48" t="s">
        <v>64</v>
      </c>
      <c r="N216" s="49" t="s">
        <v>70</v>
      </c>
      <c r="O216" s="50">
        <v>5001</v>
      </c>
      <c r="P216" s="50">
        <v>10000</v>
      </c>
      <c r="Q216" s="51" t="s">
        <v>277</v>
      </c>
      <c r="R216" s="52">
        <v>572000</v>
      </c>
      <c r="S216" s="53">
        <v>74</v>
      </c>
      <c r="T216" s="54" t="s">
        <v>275</v>
      </c>
      <c r="U216" s="54"/>
      <c r="V216" s="89"/>
      <c r="W216" s="89"/>
      <c r="X216" s="92"/>
      <c r="BD216" s="17"/>
      <c r="BE216" s="17"/>
      <c r="BF216" s="17"/>
    </row>
    <row r="217" spans="1:59">
      <c r="A217" s="26"/>
      <c r="B217" s="33"/>
      <c r="C217" s="94" t="s">
        <v>273</v>
      </c>
      <c r="D217" s="87" t="s">
        <v>270</v>
      </c>
      <c r="E217" s="87" t="s">
        <v>256</v>
      </c>
      <c r="F217" s="87" t="s">
        <v>58</v>
      </c>
      <c r="G217" s="87" t="s">
        <v>59</v>
      </c>
      <c r="H217" s="87" t="s">
        <v>60</v>
      </c>
      <c r="I217" s="87" t="s">
        <v>61</v>
      </c>
      <c r="J217" s="95" t="s">
        <v>261</v>
      </c>
      <c r="K217" s="87" t="s">
        <v>63</v>
      </c>
      <c r="L217" s="48">
        <v>1</v>
      </c>
      <c r="M217" s="48" t="s">
        <v>64</v>
      </c>
      <c r="N217" s="49" t="s">
        <v>72</v>
      </c>
      <c r="O217" s="50">
        <v>10001</v>
      </c>
      <c r="P217" s="50">
        <v>20000</v>
      </c>
      <c r="Q217" s="51" t="s">
        <v>278</v>
      </c>
      <c r="R217" s="52">
        <v>942000</v>
      </c>
      <c r="S217" s="53">
        <v>54</v>
      </c>
      <c r="T217" s="54" t="s">
        <v>275</v>
      </c>
      <c r="U217" s="54"/>
      <c r="V217" s="89"/>
      <c r="W217" s="89"/>
      <c r="X217" s="92"/>
      <c r="BD217" s="17"/>
      <c r="BE217" s="17"/>
      <c r="BF217" s="17"/>
    </row>
    <row r="218" spans="1:59">
      <c r="A218" s="26"/>
      <c r="B218" s="33"/>
      <c r="C218" s="94" t="s">
        <v>273</v>
      </c>
      <c r="D218" s="87" t="s">
        <v>270</v>
      </c>
      <c r="E218" s="87" t="s">
        <v>256</v>
      </c>
      <c r="F218" s="87" t="s">
        <v>58</v>
      </c>
      <c r="G218" s="87" t="s">
        <v>59</v>
      </c>
      <c r="H218" s="87" t="s">
        <v>60</v>
      </c>
      <c r="I218" s="87" t="s">
        <v>61</v>
      </c>
      <c r="J218" s="95" t="s">
        <v>261</v>
      </c>
      <c r="K218" s="87" t="s">
        <v>63</v>
      </c>
      <c r="L218" s="48">
        <v>1</v>
      </c>
      <c r="M218" s="48" t="s">
        <v>64</v>
      </c>
      <c r="N218" s="49" t="s">
        <v>74</v>
      </c>
      <c r="O218" s="50">
        <v>20001</v>
      </c>
      <c r="P218" s="50">
        <v>50000</v>
      </c>
      <c r="Q218" s="51" t="s">
        <v>279</v>
      </c>
      <c r="R218" s="52">
        <v>1482000</v>
      </c>
      <c r="S218" s="53">
        <v>51</v>
      </c>
      <c r="T218" s="54" t="s">
        <v>275</v>
      </c>
      <c r="U218" s="54"/>
      <c r="V218" s="89"/>
      <c r="W218" s="89"/>
      <c r="X218" s="92"/>
      <c r="BD218" s="17"/>
      <c r="BE218" s="17"/>
      <c r="BF218" s="17"/>
    </row>
    <row r="219" spans="1:59">
      <c r="A219" s="26"/>
      <c r="B219" s="33"/>
      <c r="C219" s="94" t="s">
        <v>273</v>
      </c>
      <c r="D219" s="87" t="s">
        <v>270</v>
      </c>
      <c r="E219" s="87" t="s">
        <v>256</v>
      </c>
      <c r="F219" s="87" t="s">
        <v>58</v>
      </c>
      <c r="G219" s="87" t="s">
        <v>59</v>
      </c>
      <c r="H219" s="87" t="s">
        <v>60</v>
      </c>
      <c r="I219" s="87" t="s">
        <v>61</v>
      </c>
      <c r="J219" s="95" t="s">
        <v>261</v>
      </c>
      <c r="K219" s="87" t="s">
        <v>63</v>
      </c>
      <c r="L219" s="48">
        <v>1</v>
      </c>
      <c r="M219" s="48" t="s">
        <v>64</v>
      </c>
      <c r="N219" s="49" t="s">
        <v>76</v>
      </c>
      <c r="O219" s="50">
        <v>50001</v>
      </c>
      <c r="P219" s="50">
        <v>100000</v>
      </c>
      <c r="Q219" s="51" t="s">
        <v>280</v>
      </c>
      <c r="R219" s="52">
        <v>3012000</v>
      </c>
      <c r="S219" s="53">
        <v>51</v>
      </c>
      <c r="T219" s="54" t="s">
        <v>275</v>
      </c>
      <c r="U219" s="54"/>
      <c r="V219" s="89"/>
      <c r="W219" s="89"/>
      <c r="X219" s="92"/>
      <c r="BD219" s="17"/>
      <c r="BE219" s="17"/>
      <c r="BF219" s="17"/>
    </row>
    <row r="220" spans="1:59">
      <c r="A220" s="26"/>
      <c r="B220" s="33"/>
      <c r="C220" s="94" t="s">
        <v>273</v>
      </c>
      <c r="D220" s="87" t="s">
        <v>270</v>
      </c>
      <c r="E220" s="87" t="s">
        <v>256</v>
      </c>
      <c r="F220" s="87" t="s">
        <v>58</v>
      </c>
      <c r="G220" s="87" t="s">
        <v>59</v>
      </c>
      <c r="H220" s="87" t="s">
        <v>60</v>
      </c>
      <c r="I220" s="87" t="s">
        <v>61</v>
      </c>
      <c r="J220" s="95" t="s">
        <v>261</v>
      </c>
      <c r="K220" s="87" t="s">
        <v>63</v>
      </c>
      <c r="L220" s="48">
        <v>1</v>
      </c>
      <c r="M220" s="48" t="s">
        <v>64</v>
      </c>
      <c r="N220" s="49" t="s">
        <v>78</v>
      </c>
      <c r="O220" s="50">
        <v>100001</v>
      </c>
      <c r="P220" s="50">
        <v>9999999999</v>
      </c>
      <c r="Q220" s="51" t="s">
        <v>281</v>
      </c>
      <c r="R220" s="52">
        <v>5562000</v>
      </c>
      <c r="S220" s="53">
        <v>51</v>
      </c>
      <c r="T220" s="54" t="s">
        <v>275</v>
      </c>
      <c r="U220" s="54"/>
      <c r="V220" s="90"/>
      <c r="W220" s="90"/>
      <c r="X220" s="93"/>
      <c r="BD220" s="17"/>
      <c r="BE220" s="17"/>
      <c r="BF220" s="17"/>
    </row>
    <row r="221" spans="1:59" ht="15.95" customHeight="1">
      <c r="A221" s="26"/>
      <c r="B221" s="33"/>
      <c r="C221" s="94" t="s">
        <v>282</v>
      </c>
      <c r="D221" s="87" t="s">
        <v>283</v>
      </c>
      <c r="E221" s="87" t="s">
        <v>256</v>
      </c>
      <c r="F221" s="87" t="s">
        <v>58</v>
      </c>
      <c r="G221" s="87" t="s">
        <v>59</v>
      </c>
      <c r="H221" s="87" t="s">
        <v>60</v>
      </c>
      <c r="I221" s="87" t="s">
        <v>61</v>
      </c>
      <c r="J221" s="95" t="s">
        <v>261</v>
      </c>
      <c r="K221" s="87" t="s">
        <v>63</v>
      </c>
      <c r="L221" s="48">
        <v>1</v>
      </c>
      <c r="M221" s="48" t="s">
        <v>64</v>
      </c>
      <c r="N221" s="49" t="s">
        <v>65</v>
      </c>
      <c r="O221" s="49">
        <v>100</v>
      </c>
      <c r="P221" s="50">
        <v>1000</v>
      </c>
      <c r="Q221" s="51" t="s">
        <v>284</v>
      </c>
      <c r="R221" s="52">
        <v>0</v>
      </c>
      <c r="S221" s="53">
        <v>280</v>
      </c>
      <c r="T221" s="54" t="s">
        <v>285</v>
      </c>
      <c r="U221" s="54"/>
      <c r="V221" s="88"/>
      <c r="W221" s="88"/>
      <c r="X221" s="91"/>
      <c r="BD221" s="17"/>
      <c r="BE221" s="17"/>
      <c r="BF221" s="17"/>
    </row>
    <row r="222" spans="1:59">
      <c r="A222" s="26"/>
      <c r="B222" s="33"/>
      <c r="C222" s="94" t="s">
        <v>282</v>
      </c>
      <c r="D222" s="87" t="s">
        <v>283</v>
      </c>
      <c r="E222" s="87" t="s">
        <v>256</v>
      </c>
      <c r="F222" s="87" t="s">
        <v>58</v>
      </c>
      <c r="G222" s="87" t="s">
        <v>59</v>
      </c>
      <c r="H222" s="87" t="s">
        <v>60</v>
      </c>
      <c r="I222" s="87" t="s">
        <v>61</v>
      </c>
      <c r="J222" s="95" t="s">
        <v>261</v>
      </c>
      <c r="K222" s="87" t="s">
        <v>63</v>
      </c>
      <c r="L222" s="48">
        <v>1</v>
      </c>
      <c r="M222" s="48" t="s">
        <v>64</v>
      </c>
      <c r="N222" s="49" t="s">
        <v>68</v>
      </c>
      <c r="O222" s="50">
        <v>1001</v>
      </c>
      <c r="P222" s="50">
        <v>5000</v>
      </c>
      <c r="Q222" s="51" t="s">
        <v>286</v>
      </c>
      <c r="R222" s="52">
        <v>280000</v>
      </c>
      <c r="S222" s="53">
        <v>130</v>
      </c>
      <c r="T222" s="54" t="s">
        <v>285</v>
      </c>
      <c r="U222" s="54"/>
      <c r="V222" s="89"/>
      <c r="W222" s="89"/>
      <c r="X222" s="92"/>
      <c r="BD222" s="17"/>
      <c r="BE222" s="17"/>
      <c r="BF222" s="17"/>
    </row>
    <row r="223" spans="1:59">
      <c r="A223" s="26"/>
      <c r="B223" s="33"/>
      <c r="C223" s="94" t="s">
        <v>282</v>
      </c>
      <c r="D223" s="87" t="s">
        <v>283</v>
      </c>
      <c r="E223" s="87" t="s">
        <v>256</v>
      </c>
      <c r="F223" s="87" t="s">
        <v>58</v>
      </c>
      <c r="G223" s="87" t="s">
        <v>59</v>
      </c>
      <c r="H223" s="87" t="s">
        <v>60</v>
      </c>
      <c r="I223" s="87" t="s">
        <v>61</v>
      </c>
      <c r="J223" s="95" t="s">
        <v>261</v>
      </c>
      <c r="K223" s="87" t="s">
        <v>63</v>
      </c>
      <c r="L223" s="48">
        <v>1</v>
      </c>
      <c r="M223" s="48" t="s">
        <v>64</v>
      </c>
      <c r="N223" s="49" t="s">
        <v>70</v>
      </c>
      <c r="O223" s="50">
        <v>5001</v>
      </c>
      <c r="P223" s="50">
        <v>10000</v>
      </c>
      <c r="Q223" s="51" t="s">
        <v>287</v>
      </c>
      <c r="R223" s="52">
        <v>800000</v>
      </c>
      <c r="S223" s="53">
        <v>104</v>
      </c>
      <c r="T223" s="54" t="s">
        <v>285</v>
      </c>
      <c r="U223" s="54"/>
      <c r="V223" s="89"/>
      <c r="W223" s="89"/>
      <c r="X223" s="92"/>
      <c r="BD223" s="17"/>
      <c r="BE223" s="17"/>
      <c r="BF223" s="17"/>
    </row>
    <row r="224" spans="1:59">
      <c r="A224" s="26"/>
      <c r="B224" s="33"/>
      <c r="C224" s="94" t="s">
        <v>282</v>
      </c>
      <c r="D224" s="87" t="s">
        <v>283</v>
      </c>
      <c r="E224" s="87" t="s">
        <v>256</v>
      </c>
      <c r="F224" s="87" t="s">
        <v>58</v>
      </c>
      <c r="G224" s="87" t="s">
        <v>59</v>
      </c>
      <c r="H224" s="87" t="s">
        <v>60</v>
      </c>
      <c r="I224" s="87" t="s">
        <v>61</v>
      </c>
      <c r="J224" s="95" t="s">
        <v>261</v>
      </c>
      <c r="K224" s="87" t="s">
        <v>63</v>
      </c>
      <c r="L224" s="48">
        <v>1</v>
      </c>
      <c r="M224" s="48" t="s">
        <v>64</v>
      </c>
      <c r="N224" s="49" t="s">
        <v>72</v>
      </c>
      <c r="O224" s="50">
        <v>10001</v>
      </c>
      <c r="P224" s="50">
        <v>20000</v>
      </c>
      <c r="Q224" s="51" t="s">
        <v>288</v>
      </c>
      <c r="R224" s="52">
        <v>1320000</v>
      </c>
      <c r="S224" s="53">
        <v>76</v>
      </c>
      <c r="T224" s="54" t="s">
        <v>285</v>
      </c>
      <c r="U224" s="54"/>
      <c r="V224" s="89"/>
      <c r="W224" s="89"/>
      <c r="X224" s="92"/>
      <c r="BD224" s="17"/>
      <c r="BE224" s="17"/>
      <c r="BF224" s="17"/>
    </row>
    <row r="225" spans="1:59">
      <c r="A225" s="26"/>
      <c r="B225" s="33"/>
      <c r="C225" s="94" t="s">
        <v>282</v>
      </c>
      <c r="D225" s="87" t="s">
        <v>283</v>
      </c>
      <c r="E225" s="87" t="s">
        <v>256</v>
      </c>
      <c r="F225" s="87" t="s">
        <v>58</v>
      </c>
      <c r="G225" s="87" t="s">
        <v>59</v>
      </c>
      <c r="H225" s="87" t="s">
        <v>60</v>
      </c>
      <c r="I225" s="87" t="s">
        <v>61</v>
      </c>
      <c r="J225" s="95" t="s">
        <v>261</v>
      </c>
      <c r="K225" s="87" t="s">
        <v>63</v>
      </c>
      <c r="L225" s="48">
        <v>1</v>
      </c>
      <c r="M225" s="48" t="s">
        <v>64</v>
      </c>
      <c r="N225" s="49" t="s">
        <v>74</v>
      </c>
      <c r="O225" s="50">
        <v>20001</v>
      </c>
      <c r="P225" s="50">
        <v>50000</v>
      </c>
      <c r="Q225" s="51" t="s">
        <v>289</v>
      </c>
      <c r="R225" s="52">
        <v>2080000</v>
      </c>
      <c r="S225" s="53">
        <v>71</v>
      </c>
      <c r="T225" s="54" t="s">
        <v>285</v>
      </c>
      <c r="U225" s="54"/>
      <c r="V225" s="89"/>
      <c r="W225" s="89"/>
      <c r="X225" s="92"/>
      <c r="BD225" s="17"/>
      <c r="BE225" s="17"/>
      <c r="BF225" s="17"/>
    </row>
    <row r="226" spans="1:59">
      <c r="A226" s="26"/>
      <c r="B226" s="33"/>
      <c r="C226" s="94" t="s">
        <v>282</v>
      </c>
      <c r="D226" s="87" t="s">
        <v>283</v>
      </c>
      <c r="E226" s="87" t="s">
        <v>256</v>
      </c>
      <c r="F226" s="87" t="s">
        <v>58</v>
      </c>
      <c r="G226" s="87" t="s">
        <v>59</v>
      </c>
      <c r="H226" s="87" t="s">
        <v>60</v>
      </c>
      <c r="I226" s="87" t="s">
        <v>61</v>
      </c>
      <c r="J226" s="95" t="s">
        <v>261</v>
      </c>
      <c r="K226" s="87" t="s">
        <v>63</v>
      </c>
      <c r="L226" s="48">
        <v>1</v>
      </c>
      <c r="M226" s="48" t="s">
        <v>64</v>
      </c>
      <c r="N226" s="49" t="s">
        <v>76</v>
      </c>
      <c r="O226" s="50">
        <v>50001</v>
      </c>
      <c r="P226" s="50">
        <v>100000</v>
      </c>
      <c r="Q226" s="51" t="s">
        <v>290</v>
      </c>
      <c r="R226" s="52">
        <v>4210000</v>
      </c>
      <c r="S226" s="53">
        <v>71</v>
      </c>
      <c r="T226" s="54" t="s">
        <v>285</v>
      </c>
      <c r="U226" s="54"/>
      <c r="V226" s="89"/>
      <c r="W226" s="89"/>
      <c r="X226" s="92"/>
      <c r="BD226" s="17"/>
      <c r="BE226" s="17"/>
      <c r="BF226" s="17"/>
    </row>
    <row r="227" spans="1:59">
      <c r="A227" s="26"/>
      <c r="B227" s="33"/>
      <c r="C227" s="94" t="s">
        <v>282</v>
      </c>
      <c r="D227" s="87" t="s">
        <v>283</v>
      </c>
      <c r="E227" s="87" t="s">
        <v>256</v>
      </c>
      <c r="F227" s="87" t="s">
        <v>58</v>
      </c>
      <c r="G227" s="87" t="s">
        <v>59</v>
      </c>
      <c r="H227" s="87" t="s">
        <v>60</v>
      </c>
      <c r="I227" s="87" t="s">
        <v>61</v>
      </c>
      <c r="J227" s="95" t="s">
        <v>261</v>
      </c>
      <c r="K227" s="87" t="s">
        <v>63</v>
      </c>
      <c r="L227" s="48">
        <v>1</v>
      </c>
      <c r="M227" s="48" t="s">
        <v>64</v>
      </c>
      <c r="N227" s="49" t="s">
        <v>78</v>
      </c>
      <c r="O227" s="50">
        <v>100001</v>
      </c>
      <c r="P227" s="50">
        <v>9999999999</v>
      </c>
      <c r="Q227" s="51" t="s">
        <v>291</v>
      </c>
      <c r="R227" s="52">
        <v>7760000</v>
      </c>
      <c r="S227" s="53">
        <v>71</v>
      </c>
      <c r="T227" s="54" t="s">
        <v>285</v>
      </c>
      <c r="U227" s="54"/>
      <c r="V227" s="90"/>
      <c r="W227" s="90"/>
      <c r="X227" s="93"/>
      <c r="BD227" s="17"/>
      <c r="BE227" s="17"/>
      <c r="BF227" s="17"/>
    </row>
    <row r="228" spans="1:59">
      <c r="B228" s="30"/>
      <c r="BD228" s="17"/>
      <c r="BE228" s="17"/>
      <c r="BF228" s="17"/>
      <c r="BG228" s="31"/>
    </row>
    <row r="229" spans="1:59" ht="20.25">
      <c r="A229" s="26"/>
      <c r="B229" s="40" t="s">
        <v>292</v>
      </c>
      <c r="C229" s="35"/>
      <c r="D229" s="41"/>
      <c r="E229" s="41"/>
      <c r="F229" s="41"/>
      <c r="G229" s="41"/>
      <c r="H229" s="41"/>
      <c r="I229" s="41"/>
      <c r="J229" s="42"/>
      <c r="K229" s="41"/>
      <c r="L229" s="41"/>
      <c r="M229" s="41"/>
      <c r="N229" s="41"/>
      <c r="O229" s="41"/>
      <c r="P229" s="41"/>
      <c r="Q229" s="41"/>
      <c r="R229" s="43"/>
      <c r="S229" s="43"/>
      <c r="T229" s="43"/>
      <c r="U229" s="30"/>
      <c r="V229" s="35"/>
      <c r="W229" s="35"/>
      <c r="X229" s="30"/>
      <c r="BD229" s="17"/>
      <c r="BE229" s="17"/>
      <c r="BF229" s="17"/>
      <c r="BG229" s="31"/>
    </row>
    <row r="230" spans="1:59">
      <c r="A230" s="26"/>
      <c r="B230" s="44" t="s">
        <v>293</v>
      </c>
      <c r="C230" s="34"/>
      <c r="D230" s="34"/>
      <c r="E230" s="35"/>
      <c r="F230" s="35"/>
      <c r="G230" s="35"/>
      <c r="H230" s="35"/>
      <c r="I230" s="35"/>
      <c r="J230" s="35"/>
      <c r="K230" s="35"/>
      <c r="L230" s="35"/>
      <c r="M230" s="35"/>
      <c r="N230" s="35"/>
      <c r="O230" s="35"/>
      <c r="P230" s="35"/>
      <c r="Q230" s="35"/>
      <c r="R230" s="30"/>
      <c r="S230" s="30"/>
      <c r="T230" s="30"/>
      <c r="U230" s="30"/>
      <c r="V230" s="35"/>
      <c r="W230" s="35"/>
      <c r="X230" s="30"/>
      <c r="BD230" s="17"/>
      <c r="BE230" s="17"/>
      <c r="BF230" s="17"/>
    </row>
    <row r="231" spans="1:59">
      <c r="A231" s="26"/>
      <c r="B231" s="44" t="s">
        <v>294</v>
      </c>
      <c r="C231" s="34"/>
      <c r="D231" s="34"/>
      <c r="E231" s="35"/>
      <c r="F231" s="35"/>
      <c r="G231" s="35"/>
      <c r="H231" s="35"/>
      <c r="I231" s="35"/>
      <c r="J231" s="35"/>
      <c r="K231" s="35"/>
      <c r="L231" s="35"/>
      <c r="M231" s="35"/>
      <c r="N231" s="35"/>
      <c r="O231" s="35"/>
      <c r="P231" s="35"/>
      <c r="Q231" s="35"/>
      <c r="R231" s="30"/>
      <c r="S231" s="30"/>
      <c r="T231" s="30"/>
      <c r="U231" s="30"/>
      <c r="V231" s="35"/>
      <c r="W231" s="35"/>
      <c r="X231" s="30"/>
      <c r="BD231" s="17"/>
      <c r="BE231" s="17"/>
      <c r="BF231" s="17"/>
    </row>
    <row r="232" spans="1:59">
      <c r="B232" s="30"/>
      <c r="BD232" s="17"/>
      <c r="BE232" s="17"/>
      <c r="BF232" s="17"/>
      <c r="BG232" s="31"/>
    </row>
    <row r="233" spans="1:59" ht="15.95" customHeight="1">
      <c r="A233" s="26"/>
      <c r="B233" s="33"/>
      <c r="C233" s="94" t="s">
        <v>295</v>
      </c>
      <c r="D233" s="87" t="s">
        <v>292</v>
      </c>
      <c r="E233" s="87" t="s">
        <v>256</v>
      </c>
      <c r="F233" s="87" t="s">
        <v>58</v>
      </c>
      <c r="G233" s="87" t="s">
        <v>59</v>
      </c>
      <c r="H233" s="87" t="s">
        <v>60</v>
      </c>
      <c r="I233" s="87" t="s">
        <v>61</v>
      </c>
      <c r="J233" s="95" t="s">
        <v>261</v>
      </c>
      <c r="K233" s="87" t="s">
        <v>17</v>
      </c>
      <c r="L233" s="48">
        <v>1</v>
      </c>
      <c r="M233" s="48" t="s">
        <v>64</v>
      </c>
      <c r="N233" s="49" t="s">
        <v>65</v>
      </c>
      <c r="O233" s="49">
        <v>100</v>
      </c>
      <c r="P233" s="50">
        <v>1000</v>
      </c>
      <c r="Q233" s="51" t="s">
        <v>296</v>
      </c>
      <c r="R233" s="52">
        <v>0</v>
      </c>
      <c r="S233" s="53">
        <v>300</v>
      </c>
      <c r="T233" s="54" t="s">
        <v>297</v>
      </c>
      <c r="U233" s="54"/>
      <c r="V233" s="88"/>
      <c r="W233" s="88"/>
      <c r="X233" s="91"/>
      <c r="BD233" s="17"/>
      <c r="BE233" s="17"/>
      <c r="BF233" s="17"/>
    </row>
    <row r="234" spans="1:59">
      <c r="A234" s="26"/>
      <c r="B234" s="33"/>
      <c r="C234" s="94" t="s">
        <v>295</v>
      </c>
      <c r="D234" s="87" t="s">
        <v>292</v>
      </c>
      <c r="E234" s="87" t="s">
        <v>256</v>
      </c>
      <c r="F234" s="87" t="s">
        <v>58</v>
      </c>
      <c r="G234" s="87" t="s">
        <v>59</v>
      </c>
      <c r="H234" s="87" t="s">
        <v>60</v>
      </c>
      <c r="I234" s="87" t="s">
        <v>61</v>
      </c>
      <c r="J234" s="95" t="s">
        <v>261</v>
      </c>
      <c r="K234" s="87" t="s">
        <v>17</v>
      </c>
      <c r="L234" s="48">
        <v>1</v>
      </c>
      <c r="M234" s="48" t="s">
        <v>64</v>
      </c>
      <c r="N234" s="49" t="s">
        <v>68</v>
      </c>
      <c r="O234" s="50">
        <v>1001</v>
      </c>
      <c r="P234" s="50">
        <v>5000</v>
      </c>
      <c r="Q234" s="51" t="s">
        <v>298</v>
      </c>
      <c r="R234" s="52">
        <v>300000</v>
      </c>
      <c r="S234" s="53">
        <v>138</v>
      </c>
      <c r="T234" s="54" t="s">
        <v>297</v>
      </c>
      <c r="U234" s="54"/>
      <c r="V234" s="89"/>
      <c r="W234" s="89"/>
      <c r="X234" s="92"/>
      <c r="BD234" s="17"/>
      <c r="BE234" s="17"/>
      <c r="BF234" s="17"/>
    </row>
    <row r="235" spans="1:59">
      <c r="A235" s="26"/>
      <c r="B235" s="33"/>
      <c r="C235" s="94" t="s">
        <v>295</v>
      </c>
      <c r="D235" s="87" t="s">
        <v>292</v>
      </c>
      <c r="E235" s="87" t="s">
        <v>256</v>
      </c>
      <c r="F235" s="87" t="s">
        <v>58</v>
      </c>
      <c r="G235" s="87" t="s">
        <v>59</v>
      </c>
      <c r="H235" s="87" t="s">
        <v>60</v>
      </c>
      <c r="I235" s="87" t="s">
        <v>61</v>
      </c>
      <c r="J235" s="95" t="s">
        <v>261</v>
      </c>
      <c r="K235" s="87" t="s">
        <v>17</v>
      </c>
      <c r="L235" s="48">
        <v>1</v>
      </c>
      <c r="M235" s="48" t="s">
        <v>64</v>
      </c>
      <c r="N235" s="49" t="s">
        <v>70</v>
      </c>
      <c r="O235" s="50">
        <v>5001</v>
      </c>
      <c r="P235" s="50">
        <v>10000</v>
      </c>
      <c r="Q235" s="51" t="s">
        <v>299</v>
      </c>
      <c r="R235" s="52">
        <v>852000</v>
      </c>
      <c r="S235" s="53">
        <v>110</v>
      </c>
      <c r="T235" s="54" t="s">
        <v>297</v>
      </c>
      <c r="U235" s="54"/>
      <c r="V235" s="89"/>
      <c r="W235" s="89"/>
      <c r="X235" s="92"/>
      <c r="BD235" s="17"/>
      <c r="BE235" s="17"/>
      <c r="BF235" s="17"/>
    </row>
    <row r="236" spans="1:59">
      <c r="A236" s="26"/>
      <c r="B236" s="33"/>
      <c r="C236" s="94" t="s">
        <v>295</v>
      </c>
      <c r="D236" s="87" t="s">
        <v>292</v>
      </c>
      <c r="E236" s="87" t="s">
        <v>256</v>
      </c>
      <c r="F236" s="87" t="s">
        <v>58</v>
      </c>
      <c r="G236" s="87" t="s">
        <v>59</v>
      </c>
      <c r="H236" s="87" t="s">
        <v>60</v>
      </c>
      <c r="I236" s="87" t="s">
        <v>61</v>
      </c>
      <c r="J236" s="95" t="s">
        <v>261</v>
      </c>
      <c r="K236" s="87" t="s">
        <v>17</v>
      </c>
      <c r="L236" s="48">
        <v>1</v>
      </c>
      <c r="M236" s="48" t="s">
        <v>64</v>
      </c>
      <c r="N236" s="49" t="s">
        <v>72</v>
      </c>
      <c r="O236" s="50">
        <v>10001</v>
      </c>
      <c r="P236" s="50">
        <v>20000</v>
      </c>
      <c r="Q236" s="51" t="s">
        <v>300</v>
      </c>
      <c r="R236" s="52">
        <v>1402000</v>
      </c>
      <c r="S236" s="53">
        <v>82</v>
      </c>
      <c r="T236" s="54" t="s">
        <v>297</v>
      </c>
      <c r="U236" s="54"/>
      <c r="V236" s="89"/>
      <c r="W236" s="89"/>
      <c r="X236" s="92"/>
      <c r="BD236" s="17"/>
      <c r="BE236" s="17"/>
      <c r="BF236" s="17"/>
    </row>
    <row r="237" spans="1:59">
      <c r="A237" s="26"/>
      <c r="B237" s="33"/>
      <c r="C237" s="94" t="s">
        <v>295</v>
      </c>
      <c r="D237" s="87" t="s">
        <v>292</v>
      </c>
      <c r="E237" s="87" t="s">
        <v>256</v>
      </c>
      <c r="F237" s="87" t="s">
        <v>58</v>
      </c>
      <c r="G237" s="87" t="s">
        <v>59</v>
      </c>
      <c r="H237" s="87" t="s">
        <v>60</v>
      </c>
      <c r="I237" s="87" t="s">
        <v>61</v>
      </c>
      <c r="J237" s="95" t="s">
        <v>261</v>
      </c>
      <c r="K237" s="87" t="s">
        <v>17</v>
      </c>
      <c r="L237" s="48">
        <v>1</v>
      </c>
      <c r="M237" s="48" t="s">
        <v>64</v>
      </c>
      <c r="N237" s="49" t="s">
        <v>74</v>
      </c>
      <c r="O237" s="50">
        <v>20001</v>
      </c>
      <c r="P237" s="50">
        <v>50000</v>
      </c>
      <c r="Q237" s="51" t="s">
        <v>301</v>
      </c>
      <c r="R237" s="52">
        <v>2222000</v>
      </c>
      <c r="S237" s="53">
        <v>76</v>
      </c>
      <c r="T237" s="54" t="s">
        <v>297</v>
      </c>
      <c r="U237" s="54"/>
      <c r="V237" s="89"/>
      <c r="W237" s="89"/>
      <c r="X237" s="92"/>
      <c r="BD237" s="17"/>
      <c r="BE237" s="17"/>
      <c r="BF237" s="17"/>
    </row>
    <row r="238" spans="1:59">
      <c r="A238" s="26"/>
      <c r="B238" s="33"/>
      <c r="C238" s="94" t="s">
        <v>295</v>
      </c>
      <c r="D238" s="87" t="s">
        <v>292</v>
      </c>
      <c r="E238" s="87" t="s">
        <v>256</v>
      </c>
      <c r="F238" s="87" t="s">
        <v>58</v>
      </c>
      <c r="G238" s="87" t="s">
        <v>59</v>
      </c>
      <c r="H238" s="87" t="s">
        <v>60</v>
      </c>
      <c r="I238" s="87" t="s">
        <v>61</v>
      </c>
      <c r="J238" s="95" t="s">
        <v>261</v>
      </c>
      <c r="K238" s="87" t="s">
        <v>17</v>
      </c>
      <c r="L238" s="48">
        <v>1</v>
      </c>
      <c r="M238" s="48" t="s">
        <v>64</v>
      </c>
      <c r="N238" s="49" t="s">
        <v>76</v>
      </c>
      <c r="O238" s="50">
        <v>50001</v>
      </c>
      <c r="P238" s="50">
        <v>100000</v>
      </c>
      <c r="Q238" s="51" t="s">
        <v>302</v>
      </c>
      <c r="R238" s="52">
        <v>4502000</v>
      </c>
      <c r="S238" s="53">
        <v>76</v>
      </c>
      <c r="T238" s="54" t="s">
        <v>297</v>
      </c>
      <c r="U238" s="54"/>
      <c r="V238" s="89"/>
      <c r="W238" s="89"/>
      <c r="X238" s="92"/>
      <c r="BD238" s="17"/>
      <c r="BE238" s="17"/>
      <c r="BF238" s="17"/>
    </row>
    <row r="239" spans="1:59">
      <c r="A239" s="26"/>
      <c r="B239" s="33"/>
      <c r="C239" s="94" t="s">
        <v>295</v>
      </c>
      <c r="D239" s="87" t="s">
        <v>292</v>
      </c>
      <c r="E239" s="87" t="s">
        <v>256</v>
      </c>
      <c r="F239" s="87" t="s">
        <v>58</v>
      </c>
      <c r="G239" s="87" t="s">
        <v>59</v>
      </c>
      <c r="H239" s="87" t="s">
        <v>60</v>
      </c>
      <c r="I239" s="87" t="s">
        <v>61</v>
      </c>
      <c r="J239" s="95" t="s">
        <v>261</v>
      </c>
      <c r="K239" s="87" t="s">
        <v>17</v>
      </c>
      <c r="L239" s="48">
        <v>1</v>
      </c>
      <c r="M239" s="48" t="s">
        <v>64</v>
      </c>
      <c r="N239" s="49" t="s">
        <v>78</v>
      </c>
      <c r="O239" s="50">
        <v>100001</v>
      </c>
      <c r="P239" s="50">
        <v>9999999999</v>
      </c>
      <c r="Q239" s="51" t="s">
        <v>303</v>
      </c>
      <c r="R239" s="52">
        <v>8302000</v>
      </c>
      <c r="S239" s="53">
        <v>76</v>
      </c>
      <c r="T239" s="54" t="s">
        <v>297</v>
      </c>
      <c r="U239" s="54"/>
      <c r="V239" s="90"/>
      <c r="W239" s="90"/>
      <c r="X239" s="93"/>
      <c r="BD239" s="17"/>
      <c r="BE239" s="17"/>
      <c r="BF239" s="17"/>
    </row>
    <row r="240" spans="1:59" ht="15.95" customHeight="1">
      <c r="A240" s="26"/>
      <c r="B240" s="33"/>
      <c r="C240" s="94" t="s">
        <v>304</v>
      </c>
      <c r="D240" s="87" t="s">
        <v>305</v>
      </c>
      <c r="E240" s="87" t="s">
        <v>256</v>
      </c>
      <c r="F240" s="87" t="s">
        <v>58</v>
      </c>
      <c r="G240" s="87" t="s">
        <v>59</v>
      </c>
      <c r="H240" s="87" t="s">
        <v>60</v>
      </c>
      <c r="I240" s="87" t="s">
        <v>61</v>
      </c>
      <c r="J240" s="95" t="s">
        <v>261</v>
      </c>
      <c r="K240" s="87" t="s">
        <v>17</v>
      </c>
      <c r="L240" s="48">
        <v>1</v>
      </c>
      <c r="M240" s="48" t="s">
        <v>64</v>
      </c>
      <c r="N240" s="49" t="s">
        <v>65</v>
      </c>
      <c r="O240" s="49">
        <v>100</v>
      </c>
      <c r="P240" s="50">
        <v>1000</v>
      </c>
      <c r="Q240" s="51" t="s">
        <v>306</v>
      </c>
      <c r="R240" s="52">
        <v>0</v>
      </c>
      <c r="S240" s="53">
        <v>420</v>
      </c>
      <c r="T240" s="54" t="s">
        <v>307</v>
      </c>
      <c r="U240" s="54"/>
      <c r="V240" s="88"/>
      <c r="W240" s="88"/>
      <c r="X240" s="91"/>
      <c r="BD240" s="17"/>
      <c r="BE240" s="17"/>
      <c r="BF240" s="17"/>
    </row>
    <row r="241" spans="1:59">
      <c r="A241" s="26"/>
      <c r="B241" s="33"/>
      <c r="C241" s="94" t="s">
        <v>304</v>
      </c>
      <c r="D241" s="87" t="s">
        <v>305</v>
      </c>
      <c r="E241" s="87" t="s">
        <v>256</v>
      </c>
      <c r="F241" s="87" t="s">
        <v>58</v>
      </c>
      <c r="G241" s="87" t="s">
        <v>59</v>
      </c>
      <c r="H241" s="87" t="s">
        <v>60</v>
      </c>
      <c r="I241" s="87" t="s">
        <v>61</v>
      </c>
      <c r="J241" s="95" t="s">
        <v>261</v>
      </c>
      <c r="K241" s="87" t="s">
        <v>17</v>
      </c>
      <c r="L241" s="48">
        <v>1</v>
      </c>
      <c r="M241" s="48" t="s">
        <v>64</v>
      </c>
      <c r="N241" s="49" t="s">
        <v>68</v>
      </c>
      <c r="O241" s="50">
        <v>1001</v>
      </c>
      <c r="P241" s="50">
        <v>5000</v>
      </c>
      <c r="Q241" s="51" t="s">
        <v>308</v>
      </c>
      <c r="R241" s="52">
        <v>420000</v>
      </c>
      <c r="S241" s="53">
        <v>193</v>
      </c>
      <c r="T241" s="54" t="s">
        <v>307</v>
      </c>
      <c r="U241" s="54"/>
      <c r="V241" s="89"/>
      <c r="W241" s="89"/>
      <c r="X241" s="92"/>
      <c r="BD241" s="17"/>
      <c r="BE241" s="17"/>
      <c r="BF241" s="17"/>
    </row>
    <row r="242" spans="1:59">
      <c r="A242" s="26"/>
      <c r="B242" s="33"/>
      <c r="C242" s="94" t="s">
        <v>304</v>
      </c>
      <c r="D242" s="87" t="s">
        <v>305</v>
      </c>
      <c r="E242" s="87" t="s">
        <v>256</v>
      </c>
      <c r="F242" s="87" t="s">
        <v>58</v>
      </c>
      <c r="G242" s="87" t="s">
        <v>59</v>
      </c>
      <c r="H242" s="87" t="s">
        <v>60</v>
      </c>
      <c r="I242" s="87" t="s">
        <v>61</v>
      </c>
      <c r="J242" s="95" t="s">
        <v>261</v>
      </c>
      <c r="K242" s="87" t="s">
        <v>17</v>
      </c>
      <c r="L242" s="48">
        <v>1</v>
      </c>
      <c r="M242" s="48" t="s">
        <v>64</v>
      </c>
      <c r="N242" s="49" t="s">
        <v>70</v>
      </c>
      <c r="O242" s="50">
        <v>5001</v>
      </c>
      <c r="P242" s="50">
        <v>10000</v>
      </c>
      <c r="Q242" s="51" t="s">
        <v>309</v>
      </c>
      <c r="R242" s="52">
        <v>1192000</v>
      </c>
      <c r="S242" s="53">
        <v>154</v>
      </c>
      <c r="T242" s="54" t="s">
        <v>307</v>
      </c>
      <c r="U242" s="54"/>
      <c r="V242" s="89"/>
      <c r="W242" s="89"/>
      <c r="X242" s="92"/>
      <c r="BD242" s="17"/>
      <c r="BE242" s="17"/>
      <c r="BF242" s="17"/>
    </row>
    <row r="243" spans="1:59">
      <c r="A243" s="26"/>
      <c r="B243" s="33"/>
      <c r="C243" s="94" t="s">
        <v>304</v>
      </c>
      <c r="D243" s="87" t="s">
        <v>305</v>
      </c>
      <c r="E243" s="87" t="s">
        <v>256</v>
      </c>
      <c r="F243" s="87" t="s">
        <v>58</v>
      </c>
      <c r="G243" s="87" t="s">
        <v>59</v>
      </c>
      <c r="H243" s="87" t="s">
        <v>60</v>
      </c>
      <c r="I243" s="87" t="s">
        <v>61</v>
      </c>
      <c r="J243" s="95" t="s">
        <v>261</v>
      </c>
      <c r="K243" s="87" t="s">
        <v>17</v>
      </c>
      <c r="L243" s="48">
        <v>1</v>
      </c>
      <c r="M243" s="48" t="s">
        <v>64</v>
      </c>
      <c r="N243" s="49" t="s">
        <v>72</v>
      </c>
      <c r="O243" s="50">
        <v>10001</v>
      </c>
      <c r="P243" s="50">
        <v>20000</v>
      </c>
      <c r="Q243" s="51" t="s">
        <v>310</v>
      </c>
      <c r="R243" s="52">
        <v>1962000</v>
      </c>
      <c r="S243" s="53">
        <v>115</v>
      </c>
      <c r="T243" s="54" t="s">
        <v>307</v>
      </c>
      <c r="U243" s="54"/>
      <c r="V243" s="89"/>
      <c r="W243" s="89"/>
      <c r="X243" s="92"/>
      <c r="BD243" s="17"/>
      <c r="BE243" s="17"/>
      <c r="BF243" s="17"/>
    </row>
    <row r="244" spans="1:59">
      <c r="A244" s="26"/>
      <c r="B244" s="33"/>
      <c r="C244" s="94" t="s">
        <v>304</v>
      </c>
      <c r="D244" s="87" t="s">
        <v>305</v>
      </c>
      <c r="E244" s="87" t="s">
        <v>256</v>
      </c>
      <c r="F244" s="87" t="s">
        <v>58</v>
      </c>
      <c r="G244" s="87" t="s">
        <v>59</v>
      </c>
      <c r="H244" s="87" t="s">
        <v>60</v>
      </c>
      <c r="I244" s="87" t="s">
        <v>61</v>
      </c>
      <c r="J244" s="95" t="s">
        <v>261</v>
      </c>
      <c r="K244" s="87" t="s">
        <v>17</v>
      </c>
      <c r="L244" s="48">
        <v>1</v>
      </c>
      <c r="M244" s="48" t="s">
        <v>64</v>
      </c>
      <c r="N244" s="49" t="s">
        <v>74</v>
      </c>
      <c r="O244" s="50">
        <v>20001</v>
      </c>
      <c r="P244" s="50">
        <v>50000</v>
      </c>
      <c r="Q244" s="51" t="s">
        <v>311</v>
      </c>
      <c r="R244" s="52">
        <v>3112000</v>
      </c>
      <c r="S244" s="53">
        <v>106</v>
      </c>
      <c r="T244" s="54" t="s">
        <v>307</v>
      </c>
      <c r="U244" s="54"/>
      <c r="V244" s="89"/>
      <c r="W244" s="89"/>
      <c r="X244" s="92"/>
      <c r="BD244" s="17"/>
      <c r="BE244" s="17"/>
      <c r="BF244" s="17"/>
    </row>
    <row r="245" spans="1:59">
      <c r="A245" s="26"/>
      <c r="B245" s="33"/>
      <c r="C245" s="94" t="s">
        <v>304</v>
      </c>
      <c r="D245" s="87" t="s">
        <v>305</v>
      </c>
      <c r="E245" s="87" t="s">
        <v>256</v>
      </c>
      <c r="F245" s="87" t="s">
        <v>58</v>
      </c>
      <c r="G245" s="87" t="s">
        <v>59</v>
      </c>
      <c r="H245" s="87" t="s">
        <v>60</v>
      </c>
      <c r="I245" s="87" t="s">
        <v>61</v>
      </c>
      <c r="J245" s="95" t="s">
        <v>261</v>
      </c>
      <c r="K245" s="87" t="s">
        <v>17</v>
      </c>
      <c r="L245" s="48">
        <v>1</v>
      </c>
      <c r="M245" s="48" t="s">
        <v>64</v>
      </c>
      <c r="N245" s="49" t="s">
        <v>76</v>
      </c>
      <c r="O245" s="50">
        <v>50001</v>
      </c>
      <c r="P245" s="50">
        <v>100000</v>
      </c>
      <c r="Q245" s="51" t="s">
        <v>312</v>
      </c>
      <c r="R245" s="52">
        <v>6292000</v>
      </c>
      <c r="S245" s="53">
        <v>106</v>
      </c>
      <c r="T245" s="54" t="s">
        <v>307</v>
      </c>
      <c r="U245" s="54"/>
      <c r="V245" s="89"/>
      <c r="W245" s="89"/>
      <c r="X245" s="92"/>
      <c r="BD245" s="17"/>
      <c r="BE245" s="17"/>
      <c r="BF245" s="17"/>
    </row>
    <row r="246" spans="1:59">
      <c r="A246" s="26"/>
      <c r="B246" s="33"/>
      <c r="C246" s="94" t="s">
        <v>304</v>
      </c>
      <c r="D246" s="87" t="s">
        <v>305</v>
      </c>
      <c r="E246" s="87" t="s">
        <v>256</v>
      </c>
      <c r="F246" s="87" t="s">
        <v>58</v>
      </c>
      <c r="G246" s="87" t="s">
        <v>59</v>
      </c>
      <c r="H246" s="87" t="s">
        <v>60</v>
      </c>
      <c r="I246" s="87" t="s">
        <v>61</v>
      </c>
      <c r="J246" s="95" t="s">
        <v>261</v>
      </c>
      <c r="K246" s="87" t="s">
        <v>17</v>
      </c>
      <c r="L246" s="48">
        <v>1</v>
      </c>
      <c r="M246" s="48" t="s">
        <v>64</v>
      </c>
      <c r="N246" s="49" t="s">
        <v>78</v>
      </c>
      <c r="O246" s="50">
        <v>100001</v>
      </c>
      <c r="P246" s="50">
        <v>9999999999</v>
      </c>
      <c r="Q246" s="51" t="s">
        <v>313</v>
      </c>
      <c r="R246" s="52">
        <v>11592000</v>
      </c>
      <c r="S246" s="53">
        <v>106</v>
      </c>
      <c r="T246" s="54" t="s">
        <v>307</v>
      </c>
      <c r="U246" s="54"/>
      <c r="V246" s="90"/>
      <c r="W246" s="90"/>
      <c r="X246" s="93"/>
      <c r="BD246" s="17"/>
      <c r="BE246" s="17"/>
      <c r="BF246" s="17"/>
    </row>
    <row r="247" spans="1:59">
      <c r="B247" s="30"/>
      <c r="BD247" s="17"/>
      <c r="BE247" s="17"/>
      <c r="BF247" s="17"/>
      <c r="BG247" s="31"/>
    </row>
    <row r="248" spans="1:59" s="103" customFormat="1" ht="20.25">
      <c r="A248" s="97"/>
      <c r="B248" s="98" t="s">
        <v>314</v>
      </c>
      <c r="C248" s="99"/>
      <c r="D248" s="100"/>
      <c r="E248" s="100"/>
      <c r="F248" s="100"/>
      <c r="G248" s="100"/>
      <c r="H248" s="100"/>
      <c r="I248" s="100"/>
      <c r="J248" s="100"/>
      <c r="K248" s="100"/>
      <c r="L248" s="100"/>
      <c r="M248" s="100"/>
      <c r="N248" s="100"/>
      <c r="O248" s="100"/>
      <c r="P248" s="100"/>
      <c r="Q248" s="100"/>
      <c r="R248" s="101"/>
      <c r="S248" s="101"/>
      <c r="T248" s="101"/>
      <c r="U248" s="102"/>
      <c r="V248" s="99"/>
      <c r="W248" s="99"/>
      <c r="X248" s="102"/>
      <c r="BG248" s="108"/>
    </row>
    <row r="249" spans="1:59" s="103" customFormat="1">
      <c r="A249" s="97"/>
      <c r="B249" s="104" t="s">
        <v>315</v>
      </c>
      <c r="C249" s="105"/>
      <c r="D249" s="105"/>
      <c r="E249" s="99"/>
      <c r="F249" s="99"/>
      <c r="G249" s="99"/>
      <c r="H249" s="99"/>
      <c r="I249" s="99"/>
      <c r="J249" s="99"/>
      <c r="K249" s="99"/>
      <c r="L249" s="99"/>
      <c r="M249" s="99"/>
      <c r="N249" s="99"/>
      <c r="O249" s="99"/>
      <c r="P249" s="99"/>
      <c r="Q249" s="99"/>
      <c r="R249" s="102"/>
      <c r="S249" s="102"/>
      <c r="T249" s="102"/>
      <c r="U249" s="102"/>
      <c r="V249" s="99"/>
      <c r="W249" s="99"/>
      <c r="X249" s="102"/>
    </row>
    <row r="250" spans="1:59" s="103" customFormat="1">
      <c r="A250" s="97"/>
      <c r="B250" s="104" t="s">
        <v>316</v>
      </c>
      <c r="C250" s="105"/>
      <c r="D250" s="105"/>
      <c r="E250" s="99"/>
      <c r="F250" s="99"/>
      <c r="G250" s="99"/>
      <c r="H250" s="99"/>
      <c r="I250" s="99"/>
      <c r="J250" s="99"/>
      <c r="K250" s="99"/>
      <c r="L250" s="99"/>
      <c r="M250" s="99"/>
      <c r="N250" s="99"/>
      <c r="O250" s="99"/>
      <c r="P250" s="99"/>
      <c r="Q250" s="99"/>
      <c r="R250" s="102"/>
      <c r="S250" s="102"/>
      <c r="T250" s="102"/>
      <c r="U250" s="102"/>
      <c r="V250" s="99"/>
      <c r="W250" s="99"/>
      <c r="X250" s="102"/>
    </row>
    <row r="251" spans="1:59" s="103" customFormat="1">
      <c r="A251" s="97"/>
      <c r="B251" s="102"/>
      <c r="C251" s="106"/>
      <c r="D251" s="106"/>
      <c r="E251" s="107"/>
      <c r="F251" s="107"/>
      <c r="G251" s="107"/>
      <c r="H251" s="107"/>
      <c r="I251" s="107"/>
      <c r="J251" s="107"/>
      <c r="K251" s="107"/>
      <c r="L251" s="107"/>
      <c r="M251" s="107"/>
      <c r="N251" s="107"/>
      <c r="O251" s="107"/>
      <c r="P251" s="107"/>
      <c r="Q251" s="107"/>
      <c r="BG251" s="108"/>
    </row>
    <row r="252" spans="1:59" s="103" customFormat="1">
      <c r="A252" s="97"/>
      <c r="B252" s="102"/>
      <c r="C252" s="110" t="s">
        <v>317</v>
      </c>
      <c r="D252" s="110" t="s">
        <v>318</v>
      </c>
      <c r="E252" s="110" t="s">
        <v>256</v>
      </c>
      <c r="F252" s="110" t="s">
        <v>58</v>
      </c>
      <c r="G252" s="110" t="s">
        <v>59</v>
      </c>
      <c r="H252" s="110" t="s">
        <v>60</v>
      </c>
      <c r="I252" s="110" t="s">
        <v>61</v>
      </c>
      <c r="J252" s="110" t="s">
        <v>261</v>
      </c>
      <c r="K252" s="110" t="s">
        <v>319</v>
      </c>
      <c r="L252" s="111">
        <v>1</v>
      </c>
      <c r="M252" s="111" t="s">
        <v>64</v>
      </c>
      <c r="N252" s="111" t="s">
        <v>65</v>
      </c>
      <c r="O252" s="111">
        <v>10</v>
      </c>
      <c r="P252" s="112">
        <v>1000</v>
      </c>
      <c r="Q252" s="113" t="s">
        <v>296</v>
      </c>
      <c r="R252" s="114">
        <v>0</v>
      </c>
      <c r="S252" s="115">
        <v>300</v>
      </c>
      <c r="T252" s="116" t="s">
        <v>320</v>
      </c>
      <c r="U252" s="116"/>
      <c r="V252" s="117"/>
      <c r="W252" s="117"/>
      <c r="X252" s="118"/>
    </row>
    <row r="253" spans="1:59" s="103" customFormat="1">
      <c r="A253" s="97"/>
      <c r="B253" s="102"/>
      <c r="C253" s="110" t="s">
        <v>317</v>
      </c>
      <c r="D253" s="110" t="s">
        <v>318</v>
      </c>
      <c r="E253" s="110" t="s">
        <v>256</v>
      </c>
      <c r="F253" s="110" t="s">
        <v>58</v>
      </c>
      <c r="G253" s="110" t="s">
        <v>59</v>
      </c>
      <c r="H253" s="110" t="s">
        <v>60</v>
      </c>
      <c r="I253" s="110" t="s">
        <v>61</v>
      </c>
      <c r="J253" s="110" t="s">
        <v>261</v>
      </c>
      <c r="K253" s="110" t="s">
        <v>319</v>
      </c>
      <c r="L253" s="111">
        <v>1</v>
      </c>
      <c r="M253" s="111" t="s">
        <v>64</v>
      </c>
      <c r="N253" s="111" t="s">
        <v>68</v>
      </c>
      <c r="O253" s="112">
        <v>1001</v>
      </c>
      <c r="P253" s="112">
        <v>5000</v>
      </c>
      <c r="Q253" s="113" t="s">
        <v>321</v>
      </c>
      <c r="R253" s="114">
        <v>300000</v>
      </c>
      <c r="S253" s="115">
        <v>135</v>
      </c>
      <c r="T253" s="116" t="s">
        <v>320</v>
      </c>
      <c r="U253" s="116"/>
      <c r="V253" s="119"/>
      <c r="W253" s="119"/>
      <c r="X253" s="120"/>
    </row>
    <row r="254" spans="1:59" s="103" customFormat="1">
      <c r="A254" s="97"/>
      <c r="B254" s="102"/>
      <c r="C254" s="110" t="s">
        <v>317</v>
      </c>
      <c r="D254" s="110" t="s">
        <v>318</v>
      </c>
      <c r="E254" s="110" t="s">
        <v>256</v>
      </c>
      <c r="F254" s="110" t="s">
        <v>58</v>
      </c>
      <c r="G254" s="110" t="s">
        <v>59</v>
      </c>
      <c r="H254" s="110" t="s">
        <v>60</v>
      </c>
      <c r="I254" s="110" t="s">
        <v>61</v>
      </c>
      <c r="J254" s="110" t="s">
        <v>261</v>
      </c>
      <c r="K254" s="110" t="s">
        <v>319</v>
      </c>
      <c r="L254" s="111">
        <v>1</v>
      </c>
      <c r="M254" s="111" t="s">
        <v>64</v>
      </c>
      <c r="N254" s="111" t="s">
        <v>70</v>
      </c>
      <c r="O254" s="112">
        <v>5001</v>
      </c>
      <c r="P254" s="112">
        <v>10000</v>
      </c>
      <c r="Q254" s="113" t="s">
        <v>322</v>
      </c>
      <c r="R254" s="114">
        <v>840000</v>
      </c>
      <c r="S254" s="115">
        <v>105</v>
      </c>
      <c r="T254" s="116" t="s">
        <v>320</v>
      </c>
      <c r="U254" s="116"/>
      <c r="V254" s="119"/>
      <c r="W254" s="119"/>
      <c r="X254" s="120"/>
    </row>
    <row r="255" spans="1:59" s="103" customFormat="1">
      <c r="A255" s="97"/>
      <c r="B255" s="102"/>
      <c r="C255" s="110" t="s">
        <v>317</v>
      </c>
      <c r="D255" s="110" t="s">
        <v>318</v>
      </c>
      <c r="E255" s="110" t="s">
        <v>256</v>
      </c>
      <c r="F255" s="110" t="s">
        <v>58</v>
      </c>
      <c r="G255" s="110" t="s">
        <v>59</v>
      </c>
      <c r="H255" s="110" t="s">
        <v>60</v>
      </c>
      <c r="I255" s="110" t="s">
        <v>61</v>
      </c>
      <c r="J255" s="110" t="s">
        <v>261</v>
      </c>
      <c r="K255" s="110" t="s">
        <v>319</v>
      </c>
      <c r="L255" s="111">
        <v>1</v>
      </c>
      <c r="M255" s="111" t="s">
        <v>64</v>
      </c>
      <c r="N255" s="111" t="s">
        <v>72</v>
      </c>
      <c r="O255" s="112">
        <v>10001</v>
      </c>
      <c r="P255" s="112">
        <v>20000</v>
      </c>
      <c r="Q255" s="113" t="s">
        <v>323</v>
      </c>
      <c r="R255" s="114">
        <v>1365000</v>
      </c>
      <c r="S255" s="115">
        <v>60</v>
      </c>
      <c r="T255" s="116" t="s">
        <v>320</v>
      </c>
      <c r="U255" s="116"/>
      <c r="V255" s="119"/>
      <c r="W255" s="119"/>
      <c r="X255" s="120"/>
    </row>
    <row r="256" spans="1:59" s="103" customFormat="1">
      <c r="A256" s="97"/>
      <c r="B256" s="102"/>
      <c r="C256" s="110" t="s">
        <v>317</v>
      </c>
      <c r="D256" s="110" t="s">
        <v>318</v>
      </c>
      <c r="E256" s="110" t="s">
        <v>256</v>
      </c>
      <c r="F256" s="110" t="s">
        <v>58</v>
      </c>
      <c r="G256" s="110" t="s">
        <v>59</v>
      </c>
      <c r="H256" s="110" t="s">
        <v>60</v>
      </c>
      <c r="I256" s="110" t="s">
        <v>61</v>
      </c>
      <c r="J256" s="110" t="s">
        <v>261</v>
      </c>
      <c r="K256" s="110" t="s">
        <v>319</v>
      </c>
      <c r="L256" s="111">
        <v>1</v>
      </c>
      <c r="M256" s="111" t="s">
        <v>64</v>
      </c>
      <c r="N256" s="111" t="s">
        <v>74</v>
      </c>
      <c r="O256" s="112">
        <v>20001</v>
      </c>
      <c r="P256" s="112">
        <v>50000</v>
      </c>
      <c r="Q256" s="113" t="s">
        <v>324</v>
      </c>
      <c r="R256" s="114">
        <v>1965000</v>
      </c>
      <c r="S256" s="115">
        <v>30</v>
      </c>
      <c r="T256" s="116" t="s">
        <v>320</v>
      </c>
      <c r="U256" s="116"/>
      <c r="V256" s="119"/>
      <c r="W256" s="119"/>
      <c r="X256" s="120"/>
    </row>
    <row r="257" spans="1:59" s="103" customFormat="1">
      <c r="A257" s="97"/>
      <c r="B257" s="102"/>
      <c r="C257" s="110" t="s">
        <v>317</v>
      </c>
      <c r="D257" s="110" t="s">
        <v>318</v>
      </c>
      <c r="E257" s="110" t="s">
        <v>256</v>
      </c>
      <c r="F257" s="110" t="s">
        <v>58</v>
      </c>
      <c r="G257" s="110" t="s">
        <v>59</v>
      </c>
      <c r="H257" s="110" t="s">
        <v>60</v>
      </c>
      <c r="I257" s="110" t="s">
        <v>61</v>
      </c>
      <c r="J257" s="110" t="s">
        <v>261</v>
      </c>
      <c r="K257" s="110" t="s">
        <v>319</v>
      </c>
      <c r="L257" s="111">
        <v>1</v>
      </c>
      <c r="M257" s="111" t="s">
        <v>64</v>
      </c>
      <c r="N257" s="111" t="s">
        <v>76</v>
      </c>
      <c r="O257" s="112">
        <v>50001</v>
      </c>
      <c r="P257" s="112">
        <v>9999999999</v>
      </c>
      <c r="Q257" s="113" t="s">
        <v>325</v>
      </c>
      <c r="R257" s="114">
        <v>2865000</v>
      </c>
      <c r="S257" s="115">
        <v>30</v>
      </c>
      <c r="T257" s="116" t="s">
        <v>320</v>
      </c>
      <c r="U257" s="116"/>
      <c r="V257" s="119"/>
      <c r="W257" s="119"/>
      <c r="X257" s="120"/>
    </row>
    <row r="258" spans="1:59">
      <c r="B258" s="30"/>
      <c r="BD258" s="17"/>
      <c r="BE258" s="17"/>
      <c r="BF258" s="17"/>
      <c r="BG258" s="31"/>
    </row>
    <row r="259" spans="1:59" ht="20.25">
      <c r="A259" s="26"/>
      <c r="B259" s="40" t="s">
        <v>326</v>
      </c>
      <c r="C259" s="35"/>
      <c r="D259" s="41"/>
      <c r="E259" s="41"/>
      <c r="F259" s="41"/>
      <c r="G259" s="41"/>
      <c r="H259" s="41"/>
      <c r="I259" s="41"/>
      <c r="J259" s="42" t="s">
        <v>327</v>
      </c>
      <c r="K259" s="41"/>
      <c r="L259" s="41"/>
      <c r="M259" s="41"/>
      <c r="N259" s="41"/>
      <c r="O259" s="41"/>
      <c r="P259" s="41"/>
      <c r="Q259" s="41"/>
      <c r="R259" s="43"/>
      <c r="S259" s="43"/>
      <c r="T259" s="43"/>
      <c r="U259" s="30"/>
      <c r="V259" s="35"/>
      <c r="W259" s="35"/>
      <c r="X259" s="30"/>
      <c r="BD259" s="17"/>
      <c r="BE259" s="17"/>
      <c r="BF259" s="17"/>
      <c r="BG259" s="31"/>
    </row>
    <row r="260" spans="1:59">
      <c r="A260" s="26"/>
      <c r="B260" s="44" t="s">
        <v>328</v>
      </c>
      <c r="C260" s="34"/>
      <c r="D260" s="34"/>
      <c r="E260" s="35"/>
      <c r="F260" s="35"/>
      <c r="G260" s="35"/>
      <c r="H260" s="35"/>
      <c r="I260" s="35"/>
      <c r="J260" s="35"/>
      <c r="K260" s="35"/>
      <c r="L260" s="35"/>
      <c r="M260" s="35"/>
      <c r="N260" s="35"/>
      <c r="O260" s="35"/>
      <c r="P260" s="35"/>
      <c r="Q260" s="35"/>
      <c r="R260" s="30"/>
      <c r="S260" s="30"/>
      <c r="T260" s="30"/>
      <c r="U260" s="30"/>
      <c r="V260" s="35"/>
      <c r="W260" s="35"/>
      <c r="X260" s="30"/>
      <c r="BD260" s="17"/>
      <c r="BE260" s="17"/>
      <c r="BF260" s="17"/>
    </row>
    <row r="261" spans="1:59">
      <c r="A261" s="26"/>
      <c r="B261" s="44" t="s">
        <v>329</v>
      </c>
      <c r="C261" s="34"/>
      <c r="D261" s="34"/>
      <c r="E261" s="35"/>
      <c r="F261" s="35"/>
      <c r="G261" s="35"/>
      <c r="H261" s="35"/>
      <c r="I261" s="35"/>
      <c r="J261" s="35"/>
      <c r="K261" s="35"/>
      <c r="L261" s="35"/>
      <c r="M261" s="35"/>
      <c r="N261" s="35"/>
      <c r="O261" s="35"/>
      <c r="P261" s="35"/>
      <c r="Q261" s="35"/>
      <c r="R261" s="30"/>
      <c r="S261" s="30"/>
      <c r="T261" s="30"/>
      <c r="U261" s="30"/>
      <c r="V261" s="35"/>
      <c r="W261" s="35"/>
      <c r="X261" s="30"/>
      <c r="BD261" s="17"/>
      <c r="BE261" s="17"/>
      <c r="BF261" s="17"/>
    </row>
    <row r="262" spans="1:59">
      <c r="B262" s="30"/>
      <c r="BD262" s="17"/>
      <c r="BE262" s="17"/>
      <c r="BF262" s="17"/>
      <c r="BG262" s="31"/>
    </row>
    <row r="263" spans="1:59" ht="31.5">
      <c r="A263" s="26"/>
      <c r="B263" s="33"/>
      <c r="C263" s="45" t="s">
        <v>330</v>
      </c>
      <c r="D263" s="46" t="s">
        <v>331</v>
      </c>
      <c r="E263" s="46" t="s">
        <v>256</v>
      </c>
      <c r="F263" s="46" t="s">
        <v>58</v>
      </c>
      <c r="G263" s="46" t="s">
        <v>59</v>
      </c>
      <c r="H263" s="46" t="s">
        <v>60</v>
      </c>
      <c r="I263" s="46" t="s">
        <v>61</v>
      </c>
      <c r="J263" s="47" t="s">
        <v>261</v>
      </c>
      <c r="K263" s="46" t="s">
        <v>17</v>
      </c>
      <c r="L263" s="48" t="s">
        <v>332</v>
      </c>
      <c r="M263" s="48" t="s">
        <v>141</v>
      </c>
      <c r="N263" s="49"/>
      <c r="O263" s="49">
        <v>100</v>
      </c>
      <c r="P263" s="50">
        <v>100</v>
      </c>
      <c r="Q263" s="51">
        <v>5000</v>
      </c>
      <c r="R263" s="52"/>
      <c r="S263" s="53">
        <v>5000</v>
      </c>
      <c r="T263" s="54" t="s">
        <v>333</v>
      </c>
      <c r="U263" s="55" t="s">
        <v>327</v>
      </c>
      <c r="V263" s="56"/>
      <c r="W263" s="56"/>
      <c r="X263" s="57"/>
      <c r="BD263" s="17"/>
      <c r="BE263" s="17"/>
      <c r="BF263" s="17"/>
    </row>
    <row r="264" spans="1:59">
      <c r="B264" s="30"/>
      <c r="BD264" s="17"/>
      <c r="BE264" s="17"/>
      <c r="BF264" s="17"/>
      <c r="BG264" s="31"/>
    </row>
    <row r="265" spans="1:59">
      <c r="B265" s="30"/>
      <c r="BD265" s="17"/>
      <c r="BE265" s="17"/>
      <c r="BF265" s="17"/>
      <c r="BG265" s="31"/>
    </row>
    <row r="266" spans="1:59" ht="27.75">
      <c r="A266" s="32" t="s">
        <v>157</v>
      </c>
      <c r="B266" s="33"/>
      <c r="C266" s="34"/>
      <c r="D266" s="34"/>
      <c r="E266" s="34"/>
      <c r="F266" s="34"/>
      <c r="G266" s="34"/>
      <c r="H266" s="34"/>
      <c r="I266" s="34"/>
      <c r="J266" s="34"/>
      <c r="K266" s="34"/>
      <c r="L266" s="35"/>
      <c r="M266" s="35"/>
      <c r="N266" s="35"/>
      <c r="O266" s="35"/>
      <c r="P266" s="35"/>
      <c r="Q266" s="35"/>
      <c r="R266" s="30"/>
      <c r="S266" s="30"/>
      <c r="T266" s="30"/>
      <c r="U266" s="30"/>
      <c r="V266" s="35"/>
      <c r="W266" s="35"/>
      <c r="X266" s="30"/>
      <c r="BD266" s="17"/>
      <c r="BE266" s="17"/>
      <c r="BF266" s="17"/>
    </row>
    <row r="267" spans="1:59">
      <c r="A267" s="26"/>
      <c r="B267" s="33"/>
      <c r="C267" s="34"/>
      <c r="D267" s="34"/>
      <c r="E267" s="34"/>
      <c r="F267" s="34"/>
      <c r="G267" s="34"/>
      <c r="H267" s="34"/>
      <c r="I267" s="34"/>
      <c r="J267" s="34"/>
      <c r="K267" s="34"/>
      <c r="L267" s="35"/>
      <c r="M267" s="35"/>
      <c r="N267" s="36"/>
      <c r="O267" s="37"/>
      <c r="P267" s="37"/>
      <c r="Q267" s="35"/>
      <c r="R267" s="38"/>
      <c r="S267" s="38"/>
      <c r="T267" s="39"/>
      <c r="U267" s="30"/>
      <c r="V267" s="35"/>
      <c r="W267" s="35"/>
      <c r="X267" s="30"/>
      <c r="BD267" s="17"/>
      <c r="BE267" s="17"/>
      <c r="BF267" s="17"/>
    </row>
    <row r="268" spans="1:59" s="103" customFormat="1" ht="20.25">
      <c r="A268" s="97"/>
      <c r="B268" s="98" t="s">
        <v>673</v>
      </c>
      <c r="C268" s="99"/>
      <c r="D268" s="100"/>
      <c r="E268" s="100"/>
      <c r="F268" s="100"/>
      <c r="G268" s="100"/>
      <c r="H268" s="100"/>
      <c r="I268" s="100"/>
      <c r="J268" s="100"/>
      <c r="K268" s="100"/>
      <c r="L268" s="100"/>
      <c r="M268" s="100"/>
      <c r="N268" s="100"/>
      <c r="O268" s="100"/>
      <c r="P268" s="100"/>
      <c r="Q268" s="100"/>
      <c r="R268" s="101"/>
      <c r="S268" s="101"/>
      <c r="T268" s="101"/>
      <c r="U268" s="102"/>
      <c r="V268" s="99"/>
      <c r="W268" s="99"/>
      <c r="X268" s="102"/>
    </row>
    <row r="269" spans="1:59" s="103" customFormat="1">
      <c r="A269" s="97"/>
      <c r="B269" s="104" t="s">
        <v>674</v>
      </c>
      <c r="C269" s="105"/>
      <c r="D269" s="105"/>
      <c r="E269" s="99"/>
      <c r="F269" s="99"/>
      <c r="G269" s="99"/>
      <c r="H269" s="99"/>
      <c r="I269" s="99"/>
      <c r="J269" s="99"/>
      <c r="K269" s="99"/>
      <c r="L269" s="99"/>
      <c r="M269" s="99"/>
      <c r="N269" s="99"/>
      <c r="O269" s="99"/>
      <c r="P269" s="99"/>
      <c r="Q269" s="99"/>
      <c r="R269" s="102"/>
      <c r="S269" s="102"/>
      <c r="T269" s="102"/>
      <c r="U269" s="102"/>
      <c r="V269" s="99"/>
      <c r="W269" s="99"/>
      <c r="X269" s="102"/>
    </row>
    <row r="270" spans="1:59" s="103" customFormat="1">
      <c r="A270" s="97"/>
      <c r="B270" s="104"/>
      <c r="C270" s="105"/>
      <c r="D270" s="105"/>
      <c r="E270" s="99"/>
      <c r="F270" s="99"/>
      <c r="G270" s="99"/>
      <c r="H270" s="99"/>
      <c r="I270" s="99"/>
      <c r="J270" s="99"/>
      <c r="K270" s="99"/>
      <c r="L270" s="99"/>
      <c r="M270" s="99"/>
      <c r="N270" s="99"/>
      <c r="O270" s="99"/>
      <c r="P270" s="99"/>
      <c r="Q270" s="99"/>
      <c r="R270" s="102"/>
      <c r="S270" s="102"/>
      <c r="T270" s="102"/>
      <c r="U270" s="102"/>
      <c r="V270" s="99"/>
      <c r="W270" s="99"/>
      <c r="X270" s="102"/>
    </row>
    <row r="271" spans="1:59" s="103" customFormat="1">
      <c r="A271" s="97"/>
      <c r="B271" s="102"/>
      <c r="C271" s="106"/>
      <c r="D271" s="106"/>
      <c r="E271" s="107"/>
      <c r="F271" s="107"/>
      <c r="G271" s="107"/>
      <c r="H271" s="107"/>
      <c r="I271" s="107"/>
      <c r="J271" s="107"/>
      <c r="K271" s="107"/>
      <c r="L271" s="107"/>
      <c r="M271" s="107"/>
      <c r="N271" s="107"/>
      <c r="O271" s="107"/>
      <c r="P271" s="107"/>
      <c r="Q271" s="107"/>
      <c r="BG271" s="108"/>
    </row>
    <row r="272" spans="1:59" s="103" customFormat="1" ht="15.95" customHeight="1">
      <c r="A272" s="97"/>
      <c r="B272" s="109"/>
      <c r="C272" s="110" t="s">
        <v>675</v>
      </c>
      <c r="D272" s="110" t="s">
        <v>157</v>
      </c>
      <c r="E272" s="110" t="s">
        <v>157</v>
      </c>
      <c r="F272" s="110" t="s">
        <v>58</v>
      </c>
      <c r="G272" s="110" t="s">
        <v>59</v>
      </c>
      <c r="H272" s="110" t="s">
        <v>60</v>
      </c>
      <c r="I272" s="110" t="s">
        <v>61</v>
      </c>
      <c r="J272" s="110" t="s">
        <v>638</v>
      </c>
      <c r="K272" s="110" t="s">
        <v>63</v>
      </c>
      <c r="L272" s="111">
        <v>1</v>
      </c>
      <c r="M272" s="111" t="s">
        <v>64</v>
      </c>
      <c r="N272" s="111" t="s">
        <v>65</v>
      </c>
      <c r="O272" s="111">
        <v>300</v>
      </c>
      <c r="P272" s="112">
        <v>1000</v>
      </c>
      <c r="Q272" s="113" t="s">
        <v>158</v>
      </c>
      <c r="R272" s="114">
        <v>0</v>
      </c>
      <c r="S272" s="115">
        <v>27.5</v>
      </c>
      <c r="T272" s="116" t="s">
        <v>674</v>
      </c>
      <c r="U272" s="116"/>
      <c r="V272" s="117"/>
      <c r="W272" s="117"/>
      <c r="X272" s="118"/>
    </row>
    <row r="273" spans="1:59" s="103" customFormat="1">
      <c r="A273" s="97"/>
      <c r="B273" s="109"/>
      <c r="C273" s="110" t="s">
        <v>675</v>
      </c>
      <c r="D273" s="110" t="s">
        <v>157</v>
      </c>
      <c r="E273" s="110" t="s">
        <v>157</v>
      </c>
      <c r="F273" s="110" t="s">
        <v>58</v>
      </c>
      <c r="G273" s="110" t="s">
        <v>59</v>
      </c>
      <c r="H273" s="110" t="s">
        <v>60</v>
      </c>
      <c r="I273" s="110" t="s">
        <v>61</v>
      </c>
      <c r="J273" s="110" t="s">
        <v>638</v>
      </c>
      <c r="K273" s="110" t="s">
        <v>63</v>
      </c>
      <c r="L273" s="111">
        <v>1</v>
      </c>
      <c r="M273" s="111" t="s">
        <v>64</v>
      </c>
      <c r="N273" s="111" t="s">
        <v>68</v>
      </c>
      <c r="O273" s="112">
        <v>1001</v>
      </c>
      <c r="P273" s="112">
        <v>5000</v>
      </c>
      <c r="Q273" s="113" t="s">
        <v>159</v>
      </c>
      <c r="R273" s="114">
        <v>27500</v>
      </c>
      <c r="S273" s="115">
        <v>13.6</v>
      </c>
      <c r="T273" s="116" t="s">
        <v>674</v>
      </c>
      <c r="U273" s="116"/>
      <c r="V273" s="119"/>
      <c r="W273" s="119"/>
      <c r="X273" s="120"/>
    </row>
    <row r="274" spans="1:59" s="103" customFormat="1">
      <c r="A274" s="97"/>
      <c r="B274" s="109"/>
      <c r="C274" s="110" t="s">
        <v>675</v>
      </c>
      <c r="D274" s="110" t="s">
        <v>157</v>
      </c>
      <c r="E274" s="110" t="s">
        <v>157</v>
      </c>
      <c r="F274" s="110" t="s">
        <v>58</v>
      </c>
      <c r="G274" s="110" t="s">
        <v>59</v>
      </c>
      <c r="H274" s="110" t="s">
        <v>60</v>
      </c>
      <c r="I274" s="110" t="s">
        <v>61</v>
      </c>
      <c r="J274" s="110" t="s">
        <v>638</v>
      </c>
      <c r="K274" s="110" t="s">
        <v>63</v>
      </c>
      <c r="L274" s="111">
        <v>1</v>
      </c>
      <c r="M274" s="111" t="s">
        <v>64</v>
      </c>
      <c r="N274" s="111" t="s">
        <v>70</v>
      </c>
      <c r="O274" s="112">
        <v>5001</v>
      </c>
      <c r="P274" s="112">
        <v>10000</v>
      </c>
      <c r="Q274" s="113" t="s">
        <v>160</v>
      </c>
      <c r="R274" s="114">
        <v>81900</v>
      </c>
      <c r="S274" s="115">
        <v>8</v>
      </c>
      <c r="T274" s="116" t="s">
        <v>674</v>
      </c>
      <c r="U274" s="116"/>
      <c r="V274" s="119"/>
      <c r="W274" s="119"/>
      <c r="X274" s="120"/>
    </row>
    <row r="275" spans="1:59" s="103" customFormat="1">
      <c r="A275" s="97"/>
      <c r="B275" s="109"/>
      <c r="C275" s="110" t="s">
        <v>675</v>
      </c>
      <c r="D275" s="110" t="s">
        <v>157</v>
      </c>
      <c r="E275" s="110" t="s">
        <v>157</v>
      </c>
      <c r="F275" s="110" t="s">
        <v>58</v>
      </c>
      <c r="G275" s="110" t="s">
        <v>59</v>
      </c>
      <c r="H275" s="110" t="s">
        <v>60</v>
      </c>
      <c r="I275" s="110" t="s">
        <v>61</v>
      </c>
      <c r="J275" s="110" t="s">
        <v>638</v>
      </c>
      <c r="K275" s="110" t="s">
        <v>63</v>
      </c>
      <c r="L275" s="111">
        <v>1</v>
      </c>
      <c r="M275" s="111" t="s">
        <v>64</v>
      </c>
      <c r="N275" s="111" t="s">
        <v>72</v>
      </c>
      <c r="O275" s="112">
        <v>10001</v>
      </c>
      <c r="P275" s="112">
        <v>20000</v>
      </c>
      <c r="Q275" s="113" t="s">
        <v>161</v>
      </c>
      <c r="R275" s="114">
        <v>121900</v>
      </c>
      <c r="S275" s="115">
        <v>4.4000000000000004</v>
      </c>
      <c r="T275" s="116" t="s">
        <v>674</v>
      </c>
      <c r="U275" s="116"/>
      <c r="V275" s="119"/>
      <c r="W275" s="119"/>
      <c r="X275" s="120"/>
    </row>
    <row r="276" spans="1:59" s="103" customFormat="1">
      <c r="A276" s="97"/>
      <c r="B276" s="109"/>
      <c r="C276" s="110" t="s">
        <v>675</v>
      </c>
      <c r="D276" s="110" t="s">
        <v>157</v>
      </c>
      <c r="E276" s="110" t="s">
        <v>157</v>
      </c>
      <c r="F276" s="110" t="s">
        <v>58</v>
      </c>
      <c r="G276" s="110" t="s">
        <v>59</v>
      </c>
      <c r="H276" s="110" t="s">
        <v>60</v>
      </c>
      <c r="I276" s="110" t="s">
        <v>61</v>
      </c>
      <c r="J276" s="110" t="s">
        <v>638</v>
      </c>
      <c r="K276" s="110" t="s">
        <v>63</v>
      </c>
      <c r="L276" s="111">
        <v>1</v>
      </c>
      <c r="M276" s="111" t="s">
        <v>64</v>
      </c>
      <c r="N276" s="111" t="s">
        <v>74</v>
      </c>
      <c r="O276" s="112">
        <v>20001</v>
      </c>
      <c r="P276" s="112">
        <v>50000</v>
      </c>
      <c r="Q276" s="113" t="s">
        <v>162</v>
      </c>
      <c r="R276" s="114">
        <v>165900</v>
      </c>
      <c r="S276" s="115">
        <v>3</v>
      </c>
      <c r="T276" s="116" t="s">
        <v>674</v>
      </c>
      <c r="U276" s="116"/>
      <c r="V276" s="119"/>
      <c r="W276" s="119"/>
      <c r="X276" s="120"/>
    </row>
    <row r="277" spans="1:59" s="103" customFormat="1">
      <c r="A277" s="97"/>
      <c r="B277" s="109"/>
      <c r="C277" s="110" t="s">
        <v>675</v>
      </c>
      <c r="D277" s="110" t="s">
        <v>157</v>
      </c>
      <c r="E277" s="110" t="s">
        <v>157</v>
      </c>
      <c r="F277" s="110" t="s">
        <v>58</v>
      </c>
      <c r="G277" s="110" t="s">
        <v>59</v>
      </c>
      <c r="H277" s="110" t="s">
        <v>60</v>
      </c>
      <c r="I277" s="110" t="s">
        <v>61</v>
      </c>
      <c r="J277" s="110" t="s">
        <v>638</v>
      </c>
      <c r="K277" s="110" t="s">
        <v>63</v>
      </c>
      <c r="L277" s="111">
        <v>1</v>
      </c>
      <c r="M277" s="111" t="s">
        <v>64</v>
      </c>
      <c r="N277" s="111" t="s">
        <v>76</v>
      </c>
      <c r="O277" s="112">
        <v>50001</v>
      </c>
      <c r="P277" s="112">
        <v>100000</v>
      </c>
      <c r="Q277" s="113" t="s">
        <v>676</v>
      </c>
      <c r="R277" s="114">
        <v>255900</v>
      </c>
      <c r="S277" s="115">
        <v>3</v>
      </c>
      <c r="T277" s="116" t="s">
        <v>674</v>
      </c>
      <c r="U277" s="116"/>
      <c r="V277" s="119"/>
      <c r="W277" s="119"/>
      <c r="X277" s="120"/>
    </row>
    <row r="278" spans="1:59" s="103" customFormat="1">
      <c r="A278" s="97"/>
      <c r="B278" s="109"/>
      <c r="C278" s="110" t="s">
        <v>675</v>
      </c>
      <c r="D278" s="110" t="s">
        <v>157</v>
      </c>
      <c r="E278" s="110" t="s">
        <v>157</v>
      </c>
      <c r="F278" s="110" t="s">
        <v>58</v>
      </c>
      <c r="G278" s="110" t="s">
        <v>59</v>
      </c>
      <c r="H278" s="110" t="s">
        <v>60</v>
      </c>
      <c r="I278" s="110" t="s">
        <v>61</v>
      </c>
      <c r="J278" s="110" t="s">
        <v>638</v>
      </c>
      <c r="K278" s="110" t="s">
        <v>63</v>
      </c>
      <c r="L278" s="111">
        <v>1</v>
      </c>
      <c r="M278" s="111" t="s">
        <v>64</v>
      </c>
      <c r="N278" s="111" t="s">
        <v>78</v>
      </c>
      <c r="O278" s="112">
        <v>100001</v>
      </c>
      <c r="P278" s="112">
        <v>9999999999</v>
      </c>
      <c r="Q278" s="113" t="s">
        <v>677</v>
      </c>
      <c r="R278" s="114">
        <v>405900</v>
      </c>
      <c r="S278" s="115">
        <v>3</v>
      </c>
      <c r="T278" s="116" t="s">
        <v>674</v>
      </c>
      <c r="U278" s="116"/>
      <c r="V278" s="121"/>
      <c r="W278" s="121"/>
      <c r="X278" s="122"/>
    </row>
    <row r="279" spans="1:59" s="103" customFormat="1">
      <c r="A279" s="97"/>
      <c r="B279" s="102"/>
      <c r="C279" s="106"/>
      <c r="D279" s="106"/>
      <c r="E279" s="107"/>
      <c r="F279" s="107"/>
      <c r="G279" s="107"/>
      <c r="H279" s="107"/>
      <c r="I279" s="107"/>
      <c r="J279" s="107"/>
      <c r="K279" s="107"/>
      <c r="L279" s="107"/>
      <c r="M279" s="107"/>
      <c r="N279" s="107"/>
      <c r="O279" s="107"/>
      <c r="P279" s="107"/>
      <c r="Q279" s="107"/>
      <c r="BG279" s="108"/>
    </row>
    <row r="280" spans="1:59" s="103" customFormat="1" ht="20.25">
      <c r="A280" s="97"/>
      <c r="B280" s="98" t="s">
        <v>678</v>
      </c>
      <c r="C280" s="99"/>
      <c r="D280" s="100"/>
      <c r="E280" s="100"/>
      <c r="F280" s="100"/>
      <c r="G280" s="100"/>
      <c r="H280" s="100"/>
      <c r="I280" s="100"/>
      <c r="J280" s="100"/>
      <c r="K280" s="100"/>
      <c r="L280" s="100"/>
      <c r="M280" s="100"/>
      <c r="N280" s="100"/>
      <c r="O280" s="100"/>
      <c r="P280" s="100"/>
      <c r="Q280" s="100"/>
      <c r="R280" s="101"/>
      <c r="S280" s="101"/>
      <c r="T280" s="101"/>
      <c r="U280" s="102"/>
      <c r="V280" s="99"/>
      <c r="W280" s="99"/>
      <c r="X280" s="102"/>
      <c r="BG280" s="108"/>
    </row>
    <row r="281" spans="1:59" s="103" customFormat="1">
      <c r="A281" s="97"/>
      <c r="B281" s="104" t="s">
        <v>679</v>
      </c>
      <c r="C281" s="105"/>
      <c r="D281" s="105"/>
      <c r="E281" s="99"/>
      <c r="F281" s="99"/>
      <c r="G281" s="99"/>
      <c r="H281" s="99"/>
      <c r="I281" s="99"/>
      <c r="J281" s="99"/>
      <c r="K281" s="99"/>
      <c r="L281" s="99"/>
      <c r="M281" s="99"/>
      <c r="N281" s="99"/>
      <c r="O281" s="99"/>
      <c r="P281" s="99"/>
      <c r="Q281" s="99"/>
      <c r="R281" s="102"/>
      <c r="S281" s="102"/>
      <c r="T281" s="102"/>
      <c r="U281" s="102"/>
      <c r="V281" s="99"/>
      <c r="W281" s="99"/>
      <c r="X281" s="102"/>
    </row>
    <row r="282" spans="1:59" s="103" customFormat="1">
      <c r="A282" s="97"/>
      <c r="B282" s="104"/>
      <c r="C282" s="105"/>
      <c r="D282" s="105"/>
      <c r="E282" s="99"/>
      <c r="F282" s="99"/>
      <c r="G282" s="99"/>
      <c r="H282" s="99"/>
      <c r="I282" s="99"/>
      <c r="J282" s="99"/>
      <c r="K282" s="99"/>
      <c r="L282" s="99"/>
      <c r="M282" s="99"/>
      <c r="N282" s="99"/>
      <c r="O282" s="99"/>
      <c r="P282" s="99"/>
      <c r="Q282" s="99"/>
      <c r="R282" s="102"/>
      <c r="S282" s="102"/>
      <c r="T282" s="102"/>
      <c r="U282" s="102"/>
      <c r="V282" s="99"/>
      <c r="W282" s="99"/>
      <c r="X282" s="102"/>
    </row>
    <row r="283" spans="1:59" s="103" customFormat="1">
      <c r="A283" s="97"/>
      <c r="B283" s="102"/>
      <c r="C283" s="106"/>
      <c r="D283" s="106"/>
      <c r="E283" s="107"/>
      <c r="F283" s="107"/>
      <c r="G283" s="107"/>
      <c r="H283" s="107"/>
      <c r="I283" s="107"/>
      <c r="J283" s="107"/>
      <c r="K283" s="107"/>
      <c r="L283" s="107"/>
      <c r="M283" s="107"/>
      <c r="N283" s="107"/>
      <c r="O283" s="107"/>
      <c r="P283" s="107"/>
      <c r="Q283" s="107"/>
      <c r="BG283" s="108"/>
    </row>
    <row r="284" spans="1:59" s="103" customFormat="1" ht="15.95" customHeight="1">
      <c r="A284" s="97"/>
      <c r="B284" s="109"/>
      <c r="C284" s="110" t="s">
        <v>680</v>
      </c>
      <c r="D284" s="110" t="s">
        <v>157</v>
      </c>
      <c r="E284" s="110" t="s">
        <v>157</v>
      </c>
      <c r="F284" s="110" t="s">
        <v>58</v>
      </c>
      <c r="G284" s="110" t="s">
        <v>59</v>
      </c>
      <c r="H284" s="110" t="s">
        <v>60</v>
      </c>
      <c r="I284" s="110" t="s">
        <v>61</v>
      </c>
      <c r="J284" s="110" t="s">
        <v>638</v>
      </c>
      <c r="K284" s="110" t="s">
        <v>63</v>
      </c>
      <c r="L284" s="111">
        <v>1</v>
      </c>
      <c r="M284" s="111" t="s">
        <v>64</v>
      </c>
      <c r="N284" s="111" t="s">
        <v>65</v>
      </c>
      <c r="O284" s="111">
        <v>300</v>
      </c>
      <c r="P284" s="112">
        <v>1000</v>
      </c>
      <c r="Q284" s="113" t="s">
        <v>158</v>
      </c>
      <c r="R284" s="114">
        <v>0</v>
      </c>
      <c r="S284" s="115">
        <v>27.5</v>
      </c>
      <c r="T284" s="116" t="s">
        <v>679</v>
      </c>
      <c r="U284" s="116"/>
      <c r="V284" s="117"/>
      <c r="W284" s="117"/>
      <c r="X284" s="118"/>
    </row>
    <row r="285" spans="1:59" s="103" customFormat="1">
      <c r="A285" s="97"/>
      <c r="B285" s="109"/>
      <c r="C285" s="110" t="s">
        <v>680</v>
      </c>
      <c r="D285" s="110" t="s">
        <v>157</v>
      </c>
      <c r="E285" s="110" t="s">
        <v>157</v>
      </c>
      <c r="F285" s="110" t="s">
        <v>58</v>
      </c>
      <c r="G285" s="110" t="s">
        <v>59</v>
      </c>
      <c r="H285" s="110" t="s">
        <v>60</v>
      </c>
      <c r="I285" s="110" t="s">
        <v>61</v>
      </c>
      <c r="J285" s="110" t="s">
        <v>638</v>
      </c>
      <c r="K285" s="110" t="s">
        <v>63</v>
      </c>
      <c r="L285" s="111">
        <v>1</v>
      </c>
      <c r="M285" s="111" t="s">
        <v>64</v>
      </c>
      <c r="N285" s="111" t="s">
        <v>68</v>
      </c>
      <c r="O285" s="112">
        <v>1001</v>
      </c>
      <c r="P285" s="112">
        <v>5000</v>
      </c>
      <c r="Q285" s="113" t="s">
        <v>159</v>
      </c>
      <c r="R285" s="114">
        <v>27500</v>
      </c>
      <c r="S285" s="115">
        <v>13.6</v>
      </c>
      <c r="T285" s="116" t="s">
        <v>679</v>
      </c>
      <c r="U285" s="116"/>
      <c r="V285" s="119"/>
      <c r="W285" s="119"/>
      <c r="X285" s="120"/>
    </row>
    <row r="286" spans="1:59" s="103" customFormat="1">
      <c r="A286" s="97"/>
      <c r="B286" s="109"/>
      <c r="C286" s="110" t="s">
        <v>680</v>
      </c>
      <c r="D286" s="110" t="s">
        <v>157</v>
      </c>
      <c r="E286" s="110" t="s">
        <v>157</v>
      </c>
      <c r="F286" s="110" t="s">
        <v>58</v>
      </c>
      <c r="G286" s="110" t="s">
        <v>59</v>
      </c>
      <c r="H286" s="110" t="s">
        <v>60</v>
      </c>
      <c r="I286" s="110" t="s">
        <v>61</v>
      </c>
      <c r="J286" s="110" t="s">
        <v>638</v>
      </c>
      <c r="K286" s="110" t="s">
        <v>63</v>
      </c>
      <c r="L286" s="111">
        <v>1</v>
      </c>
      <c r="M286" s="111" t="s">
        <v>64</v>
      </c>
      <c r="N286" s="111" t="s">
        <v>70</v>
      </c>
      <c r="O286" s="112">
        <v>5001</v>
      </c>
      <c r="P286" s="112">
        <v>10000</v>
      </c>
      <c r="Q286" s="113" t="s">
        <v>160</v>
      </c>
      <c r="R286" s="114">
        <v>81900</v>
      </c>
      <c r="S286" s="115">
        <v>8</v>
      </c>
      <c r="T286" s="116" t="s">
        <v>679</v>
      </c>
      <c r="U286" s="116"/>
      <c r="V286" s="119"/>
      <c r="W286" s="119"/>
      <c r="X286" s="120"/>
    </row>
    <row r="287" spans="1:59" s="103" customFormat="1">
      <c r="A287" s="97"/>
      <c r="B287" s="109"/>
      <c r="C287" s="110" t="s">
        <v>680</v>
      </c>
      <c r="D287" s="110" t="s">
        <v>157</v>
      </c>
      <c r="E287" s="110" t="s">
        <v>157</v>
      </c>
      <c r="F287" s="110" t="s">
        <v>58</v>
      </c>
      <c r="G287" s="110" t="s">
        <v>59</v>
      </c>
      <c r="H287" s="110" t="s">
        <v>60</v>
      </c>
      <c r="I287" s="110" t="s">
        <v>61</v>
      </c>
      <c r="J287" s="110" t="s">
        <v>638</v>
      </c>
      <c r="K287" s="110" t="s">
        <v>63</v>
      </c>
      <c r="L287" s="111">
        <v>1</v>
      </c>
      <c r="M287" s="111" t="s">
        <v>64</v>
      </c>
      <c r="N287" s="111" t="s">
        <v>72</v>
      </c>
      <c r="O287" s="112">
        <v>10001</v>
      </c>
      <c r="P287" s="112">
        <v>20000</v>
      </c>
      <c r="Q287" s="113" t="s">
        <v>161</v>
      </c>
      <c r="R287" s="114">
        <v>121900</v>
      </c>
      <c r="S287" s="115">
        <v>4.4000000000000004</v>
      </c>
      <c r="T287" s="116" t="s">
        <v>679</v>
      </c>
      <c r="U287" s="116"/>
      <c r="V287" s="119"/>
      <c r="W287" s="119"/>
      <c r="X287" s="120"/>
    </row>
    <row r="288" spans="1:59" s="103" customFormat="1">
      <c r="A288" s="97"/>
      <c r="B288" s="109"/>
      <c r="C288" s="110" t="s">
        <v>680</v>
      </c>
      <c r="D288" s="110" t="s">
        <v>157</v>
      </c>
      <c r="E288" s="110" t="s">
        <v>157</v>
      </c>
      <c r="F288" s="110" t="s">
        <v>58</v>
      </c>
      <c r="G288" s="110" t="s">
        <v>59</v>
      </c>
      <c r="H288" s="110" t="s">
        <v>60</v>
      </c>
      <c r="I288" s="110" t="s">
        <v>61</v>
      </c>
      <c r="J288" s="110" t="s">
        <v>638</v>
      </c>
      <c r="K288" s="110" t="s">
        <v>63</v>
      </c>
      <c r="L288" s="111">
        <v>1</v>
      </c>
      <c r="M288" s="111" t="s">
        <v>64</v>
      </c>
      <c r="N288" s="111" t="s">
        <v>74</v>
      </c>
      <c r="O288" s="112">
        <v>20001</v>
      </c>
      <c r="P288" s="112">
        <v>50000</v>
      </c>
      <c r="Q288" s="113" t="s">
        <v>162</v>
      </c>
      <c r="R288" s="114">
        <v>165900</v>
      </c>
      <c r="S288" s="115">
        <v>3</v>
      </c>
      <c r="T288" s="116" t="s">
        <v>679</v>
      </c>
      <c r="U288" s="116"/>
      <c r="V288" s="119"/>
      <c r="W288" s="119"/>
      <c r="X288" s="120"/>
    </row>
    <row r="289" spans="1:59" s="103" customFormat="1">
      <c r="A289" s="97"/>
      <c r="B289" s="109"/>
      <c r="C289" s="110" t="s">
        <v>680</v>
      </c>
      <c r="D289" s="110" t="s">
        <v>157</v>
      </c>
      <c r="E289" s="110" t="s">
        <v>157</v>
      </c>
      <c r="F289" s="110" t="s">
        <v>58</v>
      </c>
      <c r="G289" s="110" t="s">
        <v>59</v>
      </c>
      <c r="H289" s="110" t="s">
        <v>60</v>
      </c>
      <c r="I289" s="110" t="s">
        <v>61</v>
      </c>
      <c r="J289" s="110" t="s">
        <v>638</v>
      </c>
      <c r="K289" s="110" t="s">
        <v>63</v>
      </c>
      <c r="L289" s="111">
        <v>1</v>
      </c>
      <c r="M289" s="111" t="s">
        <v>64</v>
      </c>
      <c r="N289" s="111" t="s">
        <v>76</v>
      </c>
      <c r="O289" s="112">
        <v>50001</v>
      </c>
      <c r="P289" s="112">
        <v>100000</v>
      </c>
      <c r="Q289" s="113" t="s">
        <v>676</v>
      </c>
      <c r="R289" s="114">
        <v>255900</v>
      </c>
      <c r="S289" s="115">
        <v>3</v>
      </c>
      <c r="T289" s="116" t="s">
        <v>679</v>
      </c>
      <c r="U289" s="116"/>
      <c r="V289" s="119"/>
      <c r="W289" s="119"/>
      <c r="X289" s="120"/>
    </row>
    <row r="290" spans="1:59" s="103" customFormat="1">
      <c r="A290" s="97"/>
      <c r="B290" s="109"/>
      <c r="C290" s="110" t="s">
        <v>680</v>
      </c>
      <c r="D290" s="110" t="s">
        <v>157</v>
      </c>
      <c r="E290" s="110" t="s">
        <v>157</v>
      </c>
      <c r="F290" s="110" t="s">
        <v>58</v>
      </c>
      <c r="G290" s="110" t="s">
        <v>59</v>
      </c>
      <c r="H290" s="110" t="s">
        <v>60</v>
      </c>
      <c r="I290" s="110" t="s">
        <v>61</v>
      </c>
      <c r="J290" s="110" t="s">
        <v>638</v>
      </c>
      <c r="K290" s="110" t="s">
        <v>63</v>
      </c>
      <c r="L290" s="111">
        <v>1</v>
      </c>
      <c r="M290" s="111" t="s">
        <v>64</v>
      </c>
      <c r="N290" s="111" t="s">
        <v>78</v>
      </c>
      <c r="O290" s="112">
        <v>100001</v>
      </c>
      <c r="P290" s="112">
        <v>9999999999</v>
      </c>
      <c r="Q290" s="113" t="s">
        <v>677</v>
      </c>
      <c r="R290" s="114">
        <v>405900</v>
      </c>
      <c r="S290" s="115">
        <v>3</v>
      </c>
      <c r="T290" s="116" t="s">
        <v>679</v>
      </c>
      <c r="U290" s="116"/>
      <c r="V290" s="121"/>
      <c r="W290" s="121"/>
      <c r="X290" s="122"/>
    </row>
    <row r="291" spans="1:59">
      <c r="B291" s="30"/>
      <c r="BD291" s="17"/>
      <c r="BE291" s="17"/>
      <c r="BF291" s="17"/>
      <c r="BG291" s="31"/>
    </row>
    <row r="292" spans="1:59">
      <c r="B292" s="30"/>
      <c r="BD292" s="17"/>
      <c r="BE292" s="17"/>
      <c r="BF292" s="17"/>
      <c r="BG292" s="31"/>
    </row>
    <row r="293" spans="1:59" ht="27.75">
      <c r="A293" s="32" t="s">
        <v>812</v>
      </c>
      <c r="B293" s="33"/>
      <c r="C293" s="34"/>
      <c r="D293" s="34"/>
      <c r="E293" s="34"/>
      <c r="F293" s="34"/>
      <c r="G293" s="34"/>
      <c r="H293" s="34"/>
      <c r="I293" s="34"/>
      <c r="J293" s="34"/>
      <c r="K293" s="34"/>
      <c r="L293" s="35"/>
      <c r="M293" s="35"/>
      <c r="N293" s="35"/>
      <c r="O293" s="35"/>
      <c r="P293" s="35"/>
      <c r="Q293" s="35"/>
      <c r="R293" s="30"/>
      <c r="S293" s="30"/>
      <c r="T293" s="30"/>
      <c r="U293" s="30"/>
      <c r="V293" s="35"/>
      <c r="W293" s="35"/>
      <c r="X293" s="30"/>
      <c r="BD293" s="17"/>
      <c r="BE293" s="17"/>
      <c r="BF293" s="17"/>
    </row>
    <row r="294" spans="1:59">
      <c r="A294" s="26"/>
      <c r="B294" s="33"/>
      <c r="C294" s="34"/>
      <c r="D294" s="34"/>
      <c r="E294" s="34"/>
      <c r="F294" s="34"/>
      <c r="G294" s="34"/>
      <c r="H294" s="34"/>
      <c r="I294" s="34"/>
      <c r="J294" s="34"/>
      <c r="K294" s="34"/>
      <c r="L294" s="35"/>
      <c r="M294" s="35"/>
      <c r="N294" s="36"/>
      <c r="O294" s="37"/>
      <c r="P294" s="37"/>
      <c r="Q294" s="35"/>
      <c r="R294" s="38"/>
      <c r="S294" s="38"/>
      <c r="T294" s="39"/>
      <c r="U294" s="30"/>
      <c r="V294" s="35"/>
      <c r="W294" s="35"/>
      <c r="X294" s="30"/>
      <c r="BD294" s="17"/>
      <c r="BE294" s="17"/>
      <c r="BF294" s="17"/>
    </row>
    <row r="295" spans="1:59" ht="20.25">
      <c r="A295" s="26"/>
      <c r="B295" s="40" t="s">
        <v>813</v>
      </c>
      <c r="C295" s="35"/>
      <c r="D295" s="41"/>
      <c r="E295" s="41"/>
      <c r="F295" s="41"/>
      <c r="G295" s="41"/>
      <c r="H295" s="41"/>
      <c r="I295" s="41"/>
      <c r="J295" s="42"/>
      <c r="K295" s="41"/>
      <c r="L295" s="41"/>
      <c r="M295" s="41"/>
      <c r="N295" s="41"/>
      <c r="O295" s="41"/>
      <c r="P295" s="41"/>
      <c r="Q295" s="41"/>
      <c r="R295" s="43"/>
      <c r="S295" s="43"/>
      <c r="T295" s="43"/>
      <c r="U295" s="30"/>
      <c r="V295" s="35"/>
      <c r="W295" s="35"/>
      <c r="X295" s="30"/>
      <c r="BD295" s="17"/>
      <c r="BE295" s="17"/>
      <c r="BF295" s="17"/>
    </row>
    <row r="296" spans="1:59">
      <c r="A296" s="26"/>
      <c r="B296" s="44" t="s">
        <v>814</v>
      </c>
      <c r="C296" s="34"/>
      <c r="D296" s="34"/>
      <c r="E296" s="35"/>
      <c r="F296" s="35"/>
      <c r="G296" s="35"/>
      <c r="H296" s="35"/>
      <c r="I296" s="35"/>
      <c r="J296" s="35"/>
      <c r="K296" s="35"/>
      <c r="L296" s="35"/>
      <c r="M296" s="35"/>
      <c r="N296" s="35"/>
      <c r="O296" s="35"/>
      <c r="P296" s="35"/>
      <c r="Q296" s="35"/>
      <c r="R296" s="30"/>
      <c r="S296" s="30"/>
      <c r="T296" s="30"/>
      <c r="U296" s="30"/>
      <c r="V296" s="35"/>
      <c r="W296" s="35"/>
      <c r="X296" s="30"/>
      <c r="BD296" s="17"/>
      <c r="BE296" s="17"/>
      <c r="BF296" s="17"/>
    </row>
    <row r="297" spans="1:59">
      <c r="A297" s="26"/>
      <c r="B297" s="44" t="s">
        <v>815</v>
      </c>
      <c r="C297" s="34"/>
      <c r="D297" s="34"/>
      <c r="E297" s="35"/>
      <c r="F297" s="35"/>
      <c r="G297" s="35"/>
      <c r="H297" s="35"/>
      <c r="I297" s="35"/>
      <c r="J297" s="35"/>
      <c r="K297" s="35"/>
      <c r="L297" s="35"/>
      <c r="M297" s="35"/>
      <c r="N297" s="35"/>
      <c r="O297" s="35"/>
      <c r="P297" s="35"/>
      <c r="Q297" s="35"/>
      <c r="R297" s="30"/>
      <c r="S297" s="30"/>
      <c r="T297" s="30"/>
      <c r="U297" s="30"/>
      <c r="V297" s="35"/>
      <c r="W297" s="35"/>
      <c r="X297" s="30"/>
      <c r="BD297" s="17"/>
      <c r="BE297" s="17"/>
      <c r="BF297" s="17"/>
    </row>
    <row r="298" spans="1:59">
      <c r="B298" s="30"/>
      <c r="BD298" s="17"/>
      <c r="BE298" s="17"/>
      <c r="BF298" s="17"/>
      <c r="BG298" s="31"/>
    </row>
    <row r="299" spans="1:59" ht="15.95" customHeight="1">
      <c r="A299" s="26"/>
      <c r="B299" s="33"/>
      <c r="C299" s="94" t="s">
        <v>816</v>
      </c>
      <c r="D299" s="87" t="s">
        <v>813</v>
      </c>
      <c r="E299" s="87" t="s">
        <v>175</v>
      </c>
      <c r="F299" s="87" t="s">
        <v>58</v>
      </c>
      <c r="G299" s="87" t="s">
        <v>59</v>
      </c>
      <c r="H299" s="87" t="s">
        <v>60</v>
      </c>
      <c r="I299" s="87" t="s">
        <v>61</v>
      </c>
      <c r="J299" s="95" t="s">
        <v>96</v>
      </c>
      <c r="K299" s="87" t="s">
        <v>63</v>
      </c>
      <c r="L299" s="48">
        <v>1</v>
      </c>
      <c r="M299" s="48" t="s">
        <v>64</v>
      </c>
      <c r="N299" s="49" t="s">
        <v>65</v>
      </c>
      <c r="O299" s="49">
        <v>100</v>
      </c>
      <c r="P299" s="50">
        <v>1000</v>
      </c>
      <c r="Q299" s="51" t="s">
        <v>817</v>
      </c>
      <c r="R299" s="52">
        <v>0</v>
      </c>
      <c r="S299" s="53">
        <v>49</v>
      </c>
      <c r="T299" s="54" t="s">
        <v>818</v>
      </c>
      <c r="U299" s="54"/>
      <c r="V299" s="88"/>
      <c r="W299" s="88"/>
      <c r="X299" s="91"/>
      <c r="BD299" s="17"/>
      <c r="BE299" s="17"/>
      <c r="BF299" s="17"/>
    </row>
    <row r="300" spans="1:59">
      <c r="A300" s="26"/>
      <c r="B300" s="33"/>
      <c r="C300" s="94" t="s">
        <v>816</v>
      </c>
      <c r="D300" s="87" t="s">
        <v>813</v>
      </c>
      <c r="E300" s="87" t="s">
        <v>175</v>
      </c>
      <c r="F300" s="87" t="s">
        <v>58</v>
      </c>
      <c r="G300" s="87" t="s">
        <v>59</v>
      </c>
      <c r="H300" s="87" t="s">
        <v>60</v>
      </c>
      <c r="I300" s="87" t="s">
        <v>61</v>
      </c>
      <c r="J300" s="95" t="s">
        <v>96</v>
      </c>
      <c r="K300" s="87" t="s">
        <v>63</v>
      </c>
      <c r="L300" s="48">
        <v>1</v>
      </c>
      <c r="M300" s="48" t="s">
        <v>64</v>
      </c>
      <c r="N300" s="49" t="s">
        <v>68</v>
      </c>
      <c r="O300" s="50">
        <v>1001</v>
      </c>
      <c r="P300" s="50">
        <v>5000</v>
      </c>
      <c r="Q300" s="51" t="s">
        <v>819</v>
      </c>
      <c r="R300" s="52">
        <v>49000</v>
      </c>
      <c r="S300" s="53">
        <v>23.8</v>
      </c>
      <c r="T300" s="54" t="s">
        <v>818</v>
      </c>
      <c r="U300" s="54"/>
      <c r="V300" s="89"/>
      <c r="W300" s="89"/>
      <c r="X300" s="92"/>
      <c r="BD300" s="17"/>
      <c r="BE300" s="17"/>
      <c r="BF300" s="17"/>
    </row>
    <row r="301" spans="1:59">
      <c r="A301" s="26"/>
      <c r="B301" s="33"/>
      <c r="C301" s="94" t="s">
        <v>816</v>
      </c>
      <c r="D301" s="87" t="s">
        <v>813</v>
      </c>
      <c r="E301" s="87" t="s">
        <v>175</v>
      </c>
      <c r="F301" s="87" t="s">
        <v>58</v>
      </c>
      <c r="G301" s="87" t="s">
        <v>59</v>
      </c>
      <c r="H301" s="87" t="s">
        <v>60</v>
      </c>
      <c r="I301" s="87" t="s">
        <v>61</v>
      </c>
      <c r="J301" s="95" t="s">
        <v>96</v>
      </c>
      <c r="K301" s="87" t="s">
        <v>63</v>
      </c>
      <c r="L301" s="48">
        <v>1</v>
      </c>
      <c r="M301" s="48" t="s">
        <v>64</v>
      </c>
      <c r="N301" s="49" t="s">
        <v>70</v>
      </c>
      <c r="O301" s="50">
        <v>5001</v>
      </c>
      <c r="P301" s="50">
        <v>10000</v>
      </c>
      <c r="Q301" s="51" t="s">
        <v>820</v>
      </c>
      <c r="R301" s="52">
        <v>144200</v>
      </c>
      <c r="S301" s="53">
        <v>14</v>
      </c>
      <c r="T301" s="54" t="s">
        <v>818</v>
      </c>
      <c r="U301" s="54"/>
      <c r="V301" s="89"/>
      <c r="W301" s="89"/>
      <c r="X301" s="92"/>
      <c r="BD301" s="17"/>
      <c r="BE301" s="17"/>
      <c r="BF301" s="17"/>
    </row>
    <row r="302" spans="1:59">
      <c r="A302" s="26"/>
      <c r="B302" s="33"/>
      <c r="C302" s="94" t="s">
        <v>816</v>
      </c>
      <c r="D302" s="87" t="s">
        <v>813</v>
      </c>
      <c r="E302" s="87" t="s">
        <v>175</v>
      </c>
      <c r="F302" s="87" t="s">
        <v>58</v>
      </c>
      <c r="G302" s="87" t="s">
        <v>59</v>
      </c>
      <c r="H302" s="87" t="s">
        <v>60</v>
      </c>
      <c r="I302" s="87" t="s">
        <v>61</v>
      </c>
      <c r="J302" s="95" t="s">
        <v>96</v>
      </c>
      <c r="K302" s="87" t="s">
        <v>63</v>
      </c>
      <c r="L302" s="48">
        <v>1</v>
      </c>
      <c r="M302" s="48" t="s">
        <v>64</v>
      </c>
      <c r="N302" s="49" t="s">
        <v>72</v>
      </c>
      <c r="O302" s="50">
        <v>10001</v>
      </c>
      <c r="P302" s="50">
        <v>20000</v>
      </c>
      <c r="Q302" s="51" t="s">
        <v>821</v>
      </c>
      <c r="R302" s="52">
        <v>214200</v>
      </c>
      <c r="S302" s="53">
        <v>7.7</v>
      </c>
      <c r="T302" s="54" t="s">
        <v>818</v>
      </c>
      <c r="U302" s="54"/>
      <c r="V302" s="89"/>
      <c r="W302" s="89"/>
      <c r="X302" s="92"/>
      <c r="BD302" s="17"/>
      <c r="BE302" s="17"/>
      <c r="BF302" s="17"/>
    </row>
    <row r="303" spans="1:59">
      <c r="A303" s="26"/>
      <c r="B303" s="33"/>
      <c r="C303" s="94" t="s">
        <v>816</v>
      </c>
      <c r="D303" s="87" t="s">
        <v>813</v>
      </c>
      <c r="E303" s="87" t="s">
        <v>175</v>
      </c>
      <c r="F303" s="87" t="s">
        <v>58</v>
      </c>
      <c r="G303" s="87" t="s">
        <v>59</v>
      </c>
      <c r="H303" s="87" t="s">
        <v>60</v>
      </c>
      <c r="I303" s="87" t="s">
        <v>61</v>
      </c>
      <c r="J303" s="95" t="s">
        <v>96</v>
      </c>
      <c r="K303" s="87" t="s">
        <v>63</v>
      </c>
      <c r="L303" s="48">
        <v>1</v>
      </c>
      <c r="M303" s="48" t="s">
        <v>64</v>
      </c>
      <c r="N303" s="49" t="s">
        <v>74</v>
      </c>
      <c r="O303" s="50">
        <v>20001</v>
      </c>
      <c r="P303" s="50">
        <v>50000</v>
      </c>
      <c r="Q303" s="51" t="s">
        <v>822</v>
      </c>
      <c r="R303" s="52">
        <v>291200</v>
      </c>
      <c r="S303" s="53">
        <v>5.25</v>
      </c>
      <c r="T303" s="54" t="s">
        <v>818</v>
      </c>
      <c r="U303" s="54"/>
      <c r="V303" s="89"/>
      <c r="W303" s="89"/>
      <c r="X303" s="92"/>
      <c r="BD303" s="17"/>
      <c r="BE303" s="17"/>
      <c r="BF303" s="17"/>
    </row>
    <row r="304" spans="1:59">
      <c r="A304" s="26"/>
      <c r="B304" s="33"/>
      <c r="C304" s="94" t="s">
        <v>816</v>
      </c>
      <c r="D304" s="87" t="s">
        <v>813</v>
      </c>
      <c r="E304" s="87" t="s">
        <v>175</v>
      </c>
      <c r="F304" s="87" t="s">
        <v>58</v>
      </c>
      <c r="G304" s="87" t="s">
        <v>59</v>
      </c>
      <c r="H304" s="87" t="s">
        <v>60</v>
      </c>
      <c r="I304" s="87" t="s">
        <v>61</v>
      </c>
      <c r="J304" s="95" t="s">
        <v>96</v>
      </c>
      <c r="K304" s="87" t="s">
        <v>63</v>
      </c>
      <c r="L304" s="48">
        <v>1</v>
      </c>
      <c r="M304" s="48" t="s">
        <v>64</v>
      </c>
      <c r="N304" s="49" t="s">
        <v>76</v>
      </c>
      <c r="O304" s="50">
        <v>50001</v>
      </c>
      <c r="P304" s="50">
        <v>100000</v>
      </c>
      <c r="Q304" s="51" t="s">
        <v>823</v>
      </c>
      <c r="R304" s="52">
        <v>448700</v>
      </c>
      <c r="S304" s="53">
        <v>4.55</v>
      </c>
      <c r="T304" s="54" t="s">
        <v>818</v>
      </c>
      <c r="U304" s="54"/>
      <c r="V304" s="89"/>
      <c r="W304" s="89"/>
      <c r="X304" s="92"/>
      <c r="BD304" s="17"/>
      <c r="BE304" s="17"/>
      <c r="BF304" s="17"/>
    </row>
    <row r="305" spans="1:59">
      <c r="A305" s="26"/>
      <c r="B305" s="33"/>
      <c r="C305" s="94" t="s">
        <v>816</v>
      </c>
      <c r="D305" s="87" t="s">
        <v>813</v>
      </c>
      <c r="E305" s="87" t="s">
        <v>175</v>
      </c>
      <c r="F305" s="87" t="s">
        <v>58</v>
      </c>
      <c r="G305" s="87" t="s">
        <v>59</v>
      </c>
      <c r="H305" s="87" t="s">
        <v>60</v>
      </c>
      <c r="I305" s="87" t="s">
        <v>61</v>
      </c>
      <c r="J305" s="95" t="s">
        <v>96</v>
      </c>
      <c r="K305" s="87" t="s">
        <v>63</v>
      </c>
      <c r="L305" s="48">
        <v>1</v>
      </c>
      <c r="M305" s="48" t="s">
        <v>64</v>
      </c>
      <c r="N305" s="49" t="s">
        <v>78</v>
      </c>
      <c r="O305" s="50">
        <v>100001</v>
      </c>
      <c r="P305" s="50">
        <v>9999999999</v>
      </c>
      <c r="Q305" s="51" t="s">
        <v>824</v>
      </c>
      <c r="R305" s="52">
        <v>676200</v>
      </c>
      <c r="S305" s="53">
        <v>4.2</v>
      </c>
      <c r="T305" s="54" t="s">
        <v>818</v>
      </c>
      <c r="U305" s="54"/>
      <c r="V305" s="90"/>
      <c r="W305" s="90"/>
      <c r="X305" s="93"/>
      <c r="BD305" s="17"/>
      <c r="BE305" s="17"/>
      <c r="BF305" s="17"/>
    </row>
    <row r="306" spans="1:59">
      <c r="B306" s="30"/>
      <c r="BD306" s="17"/>
      <c r="BE306" s="17"/>
      <c r="BF306" s="17"/>
      <c r="BG306" s="31"/>
    </row>
    <row r="307" spans="1:59" ht="20.25">
      <c r="A307" s="26"/>
      <c r="B307" s="40" t="s">
        <v>825</v>
      </c>
      <c r="C307" s="35"/>
      <c r="D307" s="41"/>
      <c r="E307" s="41"/>
      <c r="F307" s="41"/>
      <c r="G307" s="41"/>
      <c r="H307" s="41"/>
      <c r="I307" s="41"/>
      <c r="J307" s="42"/>
      <c r="K307" s="41"/>
      <c r="L307" s="41"/>
      <c r="M307" s="41"/>
      <c r="N307" s="41"/>
      <c r="O307" s="41"/>
      <c r="P307" s="41"/>
      <c r="Q307" s="41"/>
      <c r="R307" s="43"/>
      <c r="S307" s="43"/>
      <c r="T307" s="43"/>
      <c r="U307" s="30"/>
      <c r="V307" s="35"/>
      <c r="W307" s="35"/>
      <c r="X307" s="30"/>
      <c r="BD307" s="17"/>
      <c r="BE307" s="17"/>
      <c r="BF307" s="17"/>
      <c r="BG307" s="31"/>
    </row>
    <row r="308" spans="1:59">
      <c r="A308" s="26"/>
      <c r="B308" s="44" t="s">
        <v>826</v>
      </c>
      <c r="C308" s="34"/>
      <c r="D308" s="34"/>
      <c r="E308" s="35"/>
      <c r="F308" s="35"/>
      <c r="G308" s="35"/>
      <c r="H308" s="35"/>
      <c r="I308" s="35"/>
      <c r="J308" s="35"/>
      <c r="K308" s="35"/>
      <c r="L308" s="35"/>
      <c r="M308" s="35"/>
      <c r="N308" s="35"/>
      <c r="O308" s="35"/>
      <c r="P308" s="35"/>
      <c r="Q308" s="35"/>
      <c r="R308" s="30"/>
      <c r="S308" s="30"/>
      <c r="T308" s="30"/>
      <c r="U308" s="30"/>
      <c r="V308" s="35"/>
      <c r="W308" s="35"/>
      <c r="X308" s="30"/>
      <c r="BD308" s="17"/>
      <c r="BE308" s="17"/>
      <c r="BF308" s="17"/>
    </row>
    <row r="309" spans="1:59">
      <c r="A309" s="26"/>
      <c r="B309" s="44"/>
      <c r="C309" s="34"/>
      <c r="D309" s="34"/>
      <c r="E309" s="35"/>
      <c r="F309" s="35"/>
      <c r="G309" s="35"/>
      <c r="H309" s="35"/>
      <c r="I309" s="35"/>
      <c r="J309" s="35"/>
      <c r="K309" s="35"/>
      <c r="L309" s="35"/>
      <c r="M309" s="35"/>
      <c r="N309" s="35"/>
      <c r="O309" s="35"/>
      <c r="P309" s="35"/>
      <c r="Q309" s="35"/>
      <c r="R309" s="30"/>
      <c r="S309" s="30"/>
      <c r="T309" s="30"/>
      <c r="U309" s="30"/>
      <c r="V309" s="35"/>
      <c r="W309" s="35"/>
      <c r="X309" s="30"/>
      <c r="BD309" s="17"/>
      <c r="BE309" s="17"/>
      <c r="BF309" s="17"/>
    </row>
    <row r="310" spans="1:59">
      <c r="B310" s="30"/>
      <c r="BD310" s="17"/>
      <c r="BE310" s="17"/>
      <c r="BF310" s="17"/>
      <c r="BG310" s="31"/>
    </row>
    <row r="311" spans="1:59" ht="31.5">
      <c r="A311" s="26"/>
      <c r="B311" s="33"/>
      <c r="C311" s="45" t="s">
        <v>827</v>
      </c>
      <c r="D311" s="46" t="s">
        <v>828</v>
      </c>
      <c r="E311" s="46" t="s">
        <v>175</v>
      </c>
      <c r="F311" s="46" t="s">
        <v>58</v>
      </c>
      <c r="G311" s="46" t="s">
        <v>59</v>
      </c>
      <c r="H311" s="46" t="s">
        <v>145</v>
      </c>
      <c r="I311" s="46" t="s">
        <v>61</v>
      </c>
      <c r="J311" s="47"/>
      <c r="K311" s="46" t="s">
        <v>63</v>
      </c>
      <c r="L311" s="48">
        <v>1</v>
      </c>
      <c r="M311" s="48" t="s">
        <v>141</v>
      </c>
      <c r="N311" s="49"/>
      <c r="O311" s="49"/>
      <c r="P311" s="50"/>
      <c r="Q311" s="51">
        <v>0</v>
      </c>
      <c r="R311" s="52"/>
      <c r="S311" s="53">
        <v>0</v>
      </c>
      <c r="T311" s="54" t="s">
        <v>829</v>
      </c>
      <c r="U311" s="55"/>
      <c r="V311" s="56"/>
      <c r="W311" s="56"/>
      <c r="X311" s="57"/>
      <c r="BD311" s="17"/>
      <c r="BE311" s="17"/>
      <c r="BF311" s="17"/>
    </row>
    <row r="312" spans="1:59" ht="31.5">
      <c r="A312" s="26"/>
      <c r="B312" s="33"/>
      <c r="C312" s="45" t="s">
        <v>830</v>
      </c>
      <c r="D312" s="46" t="s">
        <v>831</v>
      </c>
      <c r="E312" s="46" t="s">
        <v>175</v>
      </c>
      <c r="F312" s="46" t="s">
        <v>58</v>
      </c>
      <c r="G312" s="46" t="s">
        <v>59</v>
      </c>
      <c r="H312" s="46" t="s">
        <v>145</v>
      </c>
      <c r="I312" s="46" t="s">
        <v>61</v>
      </c>
      <c r="J312" s="47"/>
      <c r="K312" s="46" t="s">
        <v>63</v>
      </c>
      <c r="L312" s="48">
        <v>1</v>
      </c>
      <c r="M312" s="48" t="s">
        <v>141</v>
      </c>
      <c r="N312" s="49"/>
      <c r="O312" s="49"/>
      <c r="P312" s="50"/>
      <c r="Q312" s="51">
        <v>14000</v>
      </c>
      <c r="R312" s="52"/>
      <c r="S312" s="53">
        <v>14000</v>
      </c>
      <c r="T312" s="54" t="s">
        <v>832</v>
      </c>
      <c r="U312" s="55"/>
      <c r="V312" s="56"/>
      <c r="W312" s="56"/>
      <c r="X312" s="57"/>
      <c r="BD312" s="17"/>
      <c r="BE312" s="17"/>
      <c r="BF312" s="17"/>
    </row>
    <row r="313" spans="1:59">
      <c r="B313" s="30"/>
      <c r="BD313" s="17"/>
      <c r="BE313" s="17"/>
      <c r="BF313" s="17"/>
      <c r="BG313" s="31"/>
    </row>
    <row r="314" spans="1:59" ht="20.25">
      <c r="A314" s="26"/>
      <c r="B314" s="40" t="s">
        <v>833</v>
      </c>
      <c r="C314" s="35"/>
      <c r="D314" s="41"/>
      <c r="E314" s="41"/>
      <c r="F314" s="41"/>
      <c r="G314" s="41"/>
      <c r="H314" s="41"/>
      <c r="I314" s="41"/>
      <c r="J314" s="42"/>
      <c r="K314" s="41"/>
      <c r="L314" s="41"/>
      <c r="M314" s="41"/>
      <c r="N314" s="41"/>
      <c r="O314" s="41"/>
      <c r="P314" s="41"/>
      <c r="Q314" s="41"/>
      <c r="R314" s="43"/>
      <c r="S314" s="43"/>
      <c r="T314" s="43"/>
      <c r="U314" s="30"/>
      <c r="V314" s="35"/>
      <c r="W314" s="35"/>
      <c r="X314" s="30"/>
      <c r="BD314" s="17"/>
      <c r="BE314" s="17"/>
      <c r="BF314" s="17"/>
      <c r="BG314" s="31"/>
    </row>
    <row r="315" spans="1:59">
      <c r="A315" s="26"/>
      <c r="B315" s="44" t="s">
        <v>834</v>
      </c>
      <c r="C315" s="34"/>
      <c r="D315" s="34"/>
      <c r="E315" s="35"/>
      <c r="F315" s="35"/>
      <c r="G315" s="35"/>
      <c r="H315" s="35"/>
      <c r="I315" s="35"/>
      <c r="J315" s="35"/>
      <c r="K315" s="35"/>
      <c r="L315" s="35"/>
      <c r="M315" s="35"/>
      <c r="N315" s="35"/>
      <c r="O315" s="35"/>
      <c r="P315" s="35"/>
      <c r="Q315" s="35"/>
      <c r="R315" s="30"/>
      <c r="S315" s="30"/>
      <c r="T315" s="30"/>
      <c r="U315" s="30"/>
      <c r="V315" s="35"/>
      <c r="W315" s="35"/>
      <c r="X315" s="30"/>
      <c r="BD315" s="17"/>
      <c r="BE315" s="17"/>
      <c r="BF315" s="17"/>
    </row>
    <row r="316" spans="1:59">
      <c r="A316" s="26"/>
      <c r="B316" s="44" t="s">
        <v>835</v>
      </c>
      <c r="C316" s="34"/>
      <c r="D316" s="34"/>
      <c r="E316" s="35"/>
      <c r="F316" s="35"/>
      <c r="G316" s="35"/>
      <c r="H316" s="35"/>
      <c r="I316" s="35"/>
      <c r="J316" s="35"/>
      <c r="K316" s="35"/>
      <c r="L316" s="35"/>
      <c r="M316" s="35"/>
      <c r="N316" s="35"/>
      <c r="O316" s="35"/>
      <c r="P316" s="35"/>
      <c r="Q316" s="35"/>
      <c r="R316" s="30"/>
      <c r="S316" s="30"/>
      <c r="T316" s="30"/>
      <c r="U316" s="30"/>
      <c r="V316" s="35"/>
      <c r="W316" s="35"/>
      <c r="X316" s="30"/>
      <c r="BD316" s="17"/>
      <c r="BE316" s="17"/>
      <c r="BF316" s="17"/>
    </row>
    <row r="317" spans="1:59">
      <c r="B317" s="30"/>
      <c r="BD317" s="17"/>
      <c r="BE317" s="17"/>
      <c r="BF317" s="17"/>
      <c r="BG317" s="31"/>
    </row>
    <row r="318" spans="1:59" ht="15.95" customHeight="1">
      <c r="A318" s="26"/>
      <c r="B318" s="33"/>
      <c r="C318" s="94" t="s">
        <v>836</v>
      </c>
      <c r="D318" s="87" t="s">
        <v>833</v>
      </c>
      <c r="E318" s="87" t="s">
        <v>175</v>
      </c>
      <c r="F318" s="87" t="s">
        <v>58</v>
      </c>
      <c r="G318" s="87" t="s">
        <v>59</v>
      </c>
      <c r="H318" s="87" t="s">
        <v>60</v>
      </c>
      <c r="I318" s="87" t="s">
        <v>61</v>
      </c>
      <c r="J318" s="95" t="s">
        <v>220</v>
      </c>
      <c r="K318" s="87" t="s">
        <v>63</v>
      </c>
      <c r="L318" s="48">
        <v>1</v>
      </c>
      <c r="M318" s="48" t="s">
        <v>64</v>
      </c>
      <c r="N318" s="49" t="s">
        <v>65</v>
      </c>
      <c r="O318" s="49">
        <v>5</v>
      </c>
      <c r="P318" s="50">
        <v>10</v>
      </c>
      <c r="Q318" s="51" t="s">
        <v>837</v>
      </c>
      <c r="R318" s="52">
        <v>0</v>
      </c>
      <c r="S318" s="53">
        <v>1470</v>
      </c>
      <c r="T318" s="54" t="s">
        <v>838</v>
      </c>
      <c r="U318" s="54"/>
      <c r="V318" s="88"/>
      <c r="W318" s="88"/>
      <c r="X318" s="91"/>
      <c r="BD318" s="17"/>
      <c r="BE318" s="17"/>
      <c r="BF318" s="17"/>
    </row>
    <row r="319" spans="1:59">
      <c r="A319" s="26"/>
      <c r="B319" s="33"/>
      <c r="C319" s="94" t="s">
        <v>836</v>
      </c>
      <c r="D319" s="87" t="s">
        <v>833</v>
      </c>
      <c r="E319" s="87" t="s">
        <v>175</v>
      </c>
      <c r="F319" s="87" t="s">
        <v>58</v>
      </c>
      <c r="G319" s="87" t="s">
        <v>59</v>
      </c>
      <c r="H319" s="87" t="s">
        <v>60</v>
      </c>
      <c r="I319" s="87" t="s">
        <v>61</v>
      </c>
      <c r="J319" s="95" t="s">
        <v>220</v>
      </c>
      <c r="K319" s="87" t="s">
        <v>63</v>
      </c>
      <c r="L319" s="48">
        <v>1</v>
      </c>
      <c r="M319" s="48" t="s">
        <v>64</v>
      </c>
      <c r="N319" s="49" t="s">
        <v>68</v>
      </c>
      <c r="O319" s="50">
        <v>11</v>
      </c>
      <c r="P319" s="50">
        <v>50</v>
      </c>
      <c r="Q319" s="51" t="s">
        <v>839</v>
      </c>
      <c r="R319" s="52">
        <v>14700</v>
      </c>
      <c r="S319" s="53">
        <v>966</v>
      </c>
      <c r="T319" s="54" t="s">
        <v>838</v>
      </c>
      <c r="U319" s="54"/>
      <c r="V319" s="89"/>
      <c r="W319" s="89"/>
      <c r="X319" s="92"/>
      <c r="BD319" s="17"/>
      <c r="BE319" s="17"/>
      <c r="BF319" s="17"/>
    </row>
    <row r="320" spans="1:59">
      <c r="A320" s="26"/>
      <c r="B320" s="33"/>
      <c r="C320" s="94" t="s">
        <v>836</v>
      </c>
      <c r="D320" s="87" t="s">
        <v>833</v>
      </c>
      <c r="E320" s="87" t="s">
        <v>175</v>
      </c>
      <c r="F320" s="87" t="s">
        <v>58</v>
      </c>
      <c r="G320" s="87" t="s">
        <v>59</v>
      </c>
      <c r="H320" s="87" t="s">
        <v>60</v>
      </c>
      <c r="I320" s="87" t="s">
        <v>61</v>
      </c>
      <c r="J320" s="95" t="s">
        <v>220</v>
      </c>
      <c r="K320" s="87" t="s">
        <v>63</v>
      </c>
      <c r="L320" s="48">
        <v>1</v>
      </c>
      <c r="M320" s="48" t="s">
        <v>64</v>
      </c>
      <c r="N320" s="49" t="s">
        <v>70</v>
      </c>
      <c r="O320" s="50">
        <v>51</v>
      </c>
      <c r="P320" s="50">
        <v>100</v>
      </c>
      <c r="Q320" s="51" t="s">
        <v>840</v>
      </c>
      <c r="R320" s="52">
        <v>53340</v>
      </c>
      <c r="S320" s="53">
        <v>658</v>
      </c>
      <c r="T320" s="54" t="s">
        <v>838</v>
      </c>
      <c r="U320" s="54"/>
      <c r="V320" s="89"/>
      <c r="W320" s="89"/>
      <c r="X320" s="92"/>
      <c r="BD320" s="17"/>
      <c r="BE320" s="17"/>
      <c r="BF320" s="17"/>
    </row>
    <row r="321" spans="1:59">
      <c r="A321" s="26"/>
      <c r="B321" s="33"/>
      <c r="C321" s="94" t="s">
        <v>836</v>
      </c>
      <c r="D321" s="87" t="s">
        <v>833</v>
      </c>
      <c r="E321" s="87" t="s">
        <v>175</v>
      </c>
      <c r="F321" s="87" t="s">
        <v>58</v>
      </c>
      <c r="G321" s="87" t="s">
        <v>59</v>
      </c>
      <c r="H321" s="87" t="s">
        <v>60</v>
      </c>
      <c r="I321" s="87" t="s">
        <v>61</v>
      </c>
      <c r="J321" s="95" t="s">
        <v>220</v>
      </c>
      <c r="K321" s="87" t="s">
        <v>63</v>
      </c>
      <c r="L321" s="48">
        <v>1</v>
      </c>
      <c r="M321" s="48" t="s">
        <v>64</v>
      </c>
      <c r="N321" s="49" t="s">
        <v>72</v>
      </c>
      <c r="O321" s="50">
        <v>101</v>
      </c>
      <c r="P321" s="50">
        <v>200</v>
      </c>
      <c r="Q321" s="51" t="s">
        <v>841</v>
      </c>
      <c r="R321" s="52">
        <v>86240</v>
      </c>
      <c r="S321" s="53">
        <v>469</v>
      </c>
      <c r="T321" s="54" t="s">
        <v>838</v>
      </c>
      <c r="U321" s="54"/>
      <c r="V321" s="89"/>
      <c r="W321" s="89"/>
      <c r="X321" s="92"/>
      <c r="BD321" s="17"/>
      <c r="BE321" s="17"/>
      <c r="BF321" s="17"/>
    </row>
    <row r="322" spans="1:59">
      <c r="A322" s="26"/>
      <c r="B322" s="33"/>
      <c r="C322" s="94" t="s">
        <v>836</v>
      </c>
      <c r="D322" s="87" t="s">
        <v>833</v>
      </c>
      <c r="E322" s="87" t="s">
        <v>175</v>
      </c>
      <c r="F322" s="87" t="s">
        <v>58</v>
      </c>
      <c r="G322" s="87" t="s">
        <v>59</v>
      </c>
      <c r="H322" s="87" t="s">
        <v>60</v>
      </c>
      <c r="I322" s="87" t="s">
        <v>61</v>
      </c>
      <c r="J322" s="95" t="s">
        <v>220</v>
      </c>
      <c r="K322" s="87" t="s">
        <v>63</v>
      </c>
      <c r="L322" s="48">
        <v>1</v>
      </c>
      <c r="M322" s="48" t="s">
        <v>64</v>
      </c>
      <c r="N322" s="49" t="s">
        <v>74</v>
      </c>
      <c r="O322" s="50">
        <v>201</v>
      </c>
      <c r="P322" s="50">
        <v>500</v>
      </c>
      <c r="Q322" s="51" t="s">
        <v>842</v>
      </c>
      <c r="R322" s="52">
        <v>133140</v>
      </c>
      <c r="S322" s="53">
        <v>335</v>
      </c>
      <c r="T322" s="54" t="s">
        <v>838</v>
      </c>
      <c r="U322" s="54"/>
      <c r="V322" s="89"/>
      <c r="W322" s="89"/>
      <c r="X322" s="92"/>
      <c r="BD322" s="17"/>
      <c r="BE322" s="17"/>
      <c r="BF322" s="17"/>
    </row>
    <row r="323" spans="1:59">
      <c r="A323" s="26"/>
      <c r="B323" s="33"/>
      <c r="C323" s="94" t="s">
        <v>836</v>
      </c>
      <c r="D323" s="87" t="s">
        <v>833</v>
      </c>
      <c r="E323" s="87" t="s">
        <v>175</v>
      </c>
      <c r="F323" s="87" t="s">
        <v>58</v>
      </c>
      <c r="G323" s="87" t="s">
        <v>59</v>
      </c>
      <c r="H323" s="87" t="s">
        <v>60</v>
      </c>
      <c r="I323" s="87" t="s">
        <v>61</v>
      </c>
      <c r="J323" s="95" t="s">
        <v>220</v>
      </c>
      <c r="K323" s="87" t="s">
        <v>63</v>
      </c>
      <c r="L323" s="48">
        <v>1</v>
      </c>
      <c r="M323" s="48" t="s">
        <v>64</v>
      </c>
      <c r="N323" s="49" t="s">
        <v>76</v>
      </c>
      <c r="O323" s="50">
        <v>501</v>
      </c>
      <c r="P323" s="50">
        <v>1000</v>
      </c>
      <c r="Q323" s="51" t="s">
        <v>843</v>
      </c>
      <c r="R323" s="52">
        <v>233640</v>
      </c>
      <c r="S323" s="53">
        <v>255</v>
      </c>
      <c r="T323" s="54" t="s">
        <v>838</v>
      </c>
      <c r="U323" s="54"/>
      <c r="V323" s="89"/>
      <c r="W323" s="89"/>
      <c r="X323" s="92"/>
      <c r="BD323" s="17"/>
      <c r="BE323" s="17"/>
      <c r="BF323" s="17"/>
    </row>
    <row r="324" spans="1:59">
      <c r="A324" s="26"/>
      <c r="B324" s="33"/>
      <c r="C324" s="94" t="s">
        <v>836</v>
      </c>
      <c r="D324" s="87" t="s">
        <v>833</v>
      </c>
      <c r="E324" s="87" t="s">
        <v>175</v>
      </c>
      <c r="F324" s="87" t="s">
        <v>58</v>
      </c>
      <c r="G324" s="87" t="s">
        <v>59</v>
      </c>
      <c r="H324" s="87" t="s">
        <v>60</v>
      </c>
      <c r="I324" s="87" t="s">
        <v>61</v>
      </c>
      <c r="J324" s="95" t="s">
        <v>220</v>
      </c>
      <c r="K324" s="87" t="s">
        <v>63</v>
      </c>
      <c r="L324" s="48">
        <v>1</v>
      </c>
      <c r="M324" s="48" t="s">
        <v>64</v>
      </c>
      <c r="N324" s="49" t="s">
        <v>78</v>
      </c>
      <c r="O324" s="50">
        <v>1001</v>
      </c>
      <c r="P324" s="50">
        <v>9999999999</v>
      </c>
      <c r="Q324" s="51" t="s">
        <v>844</v>
      </c>
      <c r="R324" s="52">
        <v>361140</v>
      </c>
      <c r="S324" s="53">
        <v>151</v>
      </c>
      <c r="T324" s="54" t="s">
        <v>838</v>
      </c>
      <c r="U324" s="54"/>
      <c r="V324" s="90"/>
      <c r="W324" s="90"/>
      <c r="X324" s="93"/>
      <c r="BD324" s="17"/>
      <c r="BE324" s="17"/>
      <c r="BF324" s="17"/>
    </row>
    <row r="325" spans="1:59">
      <c r="B325" s="30"/>
      <c r="BD325" s="17"/>
      <c r="BE325" s="17"/>
      <c r="BF325" s="17"/>
      <c r="BG325" s="31"/>
    </row>
    <row r="326" spans="1:59" ht="20.25">
      <c r="A326" s="26"/>
      <c r="B326" s="40" t="s">
        <v>845</v>
      </c>
      <c r="C326" s="35"/>
      <c r="D326" s="41"/>
      <c r="E326" s="41"/>
      <c r="F326" s="41"/>
      <c r="G326" s="41"/>
      <c r="H326" s="41"/>
      <c r="I326" s="41"/>
      <c r="J326" s="42"/>
      <c r="K326" s="41"/>
      <c r="L326" s="41"/>
      <c r="M326" s="41"/>
      <c r="N326" s="41"/>
      <c r="O326" s="41"/>
      <c r="P326" s="41"/>
      <c r="Q326" s="41"/>
      <c r="R326" s="43"/>
      <c r="S326" s="43"/>
      <c r="T326" s="43"/>
      <c r="U326" s="30"/>
      <c r="V326" s="35"/>
      <c r="W326" s="35"/>
      <c r="X326" s="30"/>
      <c r="BD326" s="17"/>
      <c r="BE326" s="17"/>
      <c r="BF326" s="17"/>
      <c r="BG326" s="31"/>
    </row>
    <row r="327" spans="1:59">
      <c r="A327" s="26"/>
      <c r="B327" s="44" t="s">
        <v>846</v>
      </c>
      <c r="C327" s="34"/>
      <c r="D327" s="34"/>
      <c r="E327" s="35"/>
      <c r="F327" s="35"/>
      <c r="G327" s="35"/>
      <c r="H327" s="35"/>
      <c r="I327" s="35"/>
      <c r="J327" s="35"/>
      <c r="K327" s="35"/>
      <c r="L327" s="35"/>
      <c r="M327" s="35"/>
      <c r="N327" s="35"/>
      <c r="O327" s="35"/>
      <c r="P327" s="35"/>
      <c r="Q327" s="35"/>
      <c r="R327" s="30"/>
      <c r="S327" s="30"/>
      <c r="T327" s="30"/>
      <c r="U327" s="30"/>
      <c r="V327" s="35"/>
      <c r="W327" s="35"/>
      <c r="X327" s="30"/>
      <c r="BD327" s="17"/>
      <c r="BE327" s="17"/>
      <c r="BF327" s="17"/>
    </row>
    <row r="328" spans="1:59">
      <c r="A328" s="26"/>
      <c r="B328" s="44"/>
      <c r="C328" s="34"/>
      <c r="D328" s="34"/>
      <c r="E328" s="35"/>
      <c r="F328" s="35"/>
      <c r="G328" s="35"/>
      <c r="H328" s="35"/>
      <c r="I328" s="35"/>
      <c r="J328" s="35"/>
      <c r="K328" s="35"/>
      <c r="L328" s="35"/>
      <c r="M328" s="35"/>
      <c r="N328" s="35"/>
      <c r="O328" s="35"/>
      <c r="P328" s="35"/>
      <c r="Q328" s="35"/>
      <c r="R328" s="30"/>
      <c r="S328" s="30"/>
      <c r="T328" s="30"/>
      <c r="U328" s="30"/>
      <c r="V328" s="35"/>
      <c r="W328" s="35"/>
      <c r="X328" s="30"/>
      <c r="BD328" s="17"/>
      <c r="BE328" s="17"/>
      <c r="BF328" s="17"/>
    </row>
    <row r="329" spans="1:59">
      <c r="B329" s="30"/>
      <c r="BD329" s="17"/>
      <c r="BE329" s="17"/>
      <c r="BF329" s="17"/>
      <c r="BG329" s="31"/>
    </row>
    <row r="330" spans="1:59" ht="15.95" customHeight="1">
      <c r="A330" s="26"/>
      <c r="B330" s="33"/>
      <c r="C330" s="94" t="s">
        <v>847</v>
      </c>
      <c r="D330" s="87" t="s">
        <v>845</v>
      </c>
      <c r="E330" s="87" t="s">
        <v>647</v>
      </c>
      <c r="F330" s="87" t="s">
        <v>58</v>
      </c>
      <c r="G330" s="87" t="s">
        <v>59</v>
      </c>
      <c r="H330" s="87" t="s">
        <v>60</v>
      </c>
      <c r="I330" s="87" t="s">
        <v>61</v>
      </c>
      <c r="J330" s="95" t="s">
        <v>140</v>
      </c>
      <c r="K330" s="87" t="s">
        <v>63</v>
      </c>
      <c r="L330" s="48">
        <v>1</v>
      </c>
      <c r="M330" s="48" t="s">
        <v>64</v>
      </c>
      <c r="N330" s="49" t="s">
        <v>65</v>
      </c>
      <c r="O330" s="49">
        <v>65</v>
      </c>
      <c r="P330" s="50">
        <v>1000</v>
      </c>
      <c r="Q330" s="51" t="s">
        <v>848</v>
      </c>
      <c r="R330" s="52">
        <v>0</v>
      </c>
      <c r="S330" s="53">
        <v>11.9</v>
      </c>
      <c r="T330" s="54" t="s">
        <v>846</v>
      </c>
      <c r="U330" s="54"/>
      <c r="V330" s="88"/>
      <c r="W330" s="88"/>
      <c r="X330" s="91"/>
      <c r="BD330" s="17"/>
      <c r="BE330" s="17"/>
      <c r="BF330" s="17"/>
    </row>
    <row r="331" spans="1:59">
      <c r="A331" s="26"/>
      <c r="B331" s="33"/>
      <c r="C331" s="94" t="s">
        <v>847</v>
      </c>
      <c r="D331" s="87" t="s">
        <v>845</v>
      </c>
      <c r="E331" s="87" t="s">
        <v>647</v>
      </c>
      <c r="F331" s="87" t="s">
        <v>58</v>
      </c>
      <c r="G331" s="87" t="s">
        <v>59</v>
      </c>
      <c r="H331" s="87" t="s">
        <v>60</v>
      </c>
      <c r="I331" s="87" t="s">
        <v>61</v>
      </c>
      <c r="J331" s="95" t="s">
        <v>140</v>
      </c>
      <c r="K331" s="87" t="s">
        <v>63</v>
      </c>
      <c r="L331" s="48">
        <v>1</v>
      </c>
      <c r="M331" s="48" t="s">
        <v>64</v>
      </c>
      <c r="N331" s="49" t="s">
        <v>68</v>
      </c>
      <c r="O331" s="50">
        <v>1001</v>
      </c>
      <c r="P331" s="50">
        <v>5000</v>
      </c>
      <c r="Q331" s="51" t="s">
        <v>849</v>
      </c>
      <c r="R331" s="52">
        <v>11900</v>
      </c>
      <c r="S331" s="53">
        <v>11.2</v>
      </c>
      <c r="T331" s="54" t="s">
        <v>846</v>
      </c>
      <c r="U331" s="54"/>
      <c r="V331" s="89"/>
      <c r="W331" s="89"/>
      <c r="X331" s="92"/>
      <c r="BD331" s="17"/>
      <c r="BE331" s="17"/>
      <c r="BF331" s="17"/>
    </row>
    <row r="332" spans="1:59">
      <c r="A332" s="26"/>
      <c r="B332" s="33"/>
      <c r="C332" s="94" t="s">
        <v>847</v>
      </c>
      <c r="D332" s="87" t="s">
        <v>845</v>
      </c>
      <c r="E332" s="87" t="s">
        <v>647</v>
      </c>
      <c r="F332" s="87" t="s">
        <v>58</v>
      </c>
      <c r="G332" s="87" t="s">
        <v>59</v>
      </c>
      <c r="H332" s="87" t="s">
        <v>60</v>
      </c>
      <c r="I332" s="87" t="s">
        <v>61</v>
      </c>
      <c r="J332" s="95" t="s">
        <v>140</v>
      </c>
      <c r="K332" s="87" t="s">
        <v>63</v>
      </c>
      <c r="L332" s="48">
        <v>1</v>
      </c>
      <c r="M332" s="48" t="s">
        <v>64</v>
      </c>
      <c r="N332" s="49" t="s">
        <v>70</v>
      </c>
      <c r="O332" s="50">
        <v>5001</v>
      </c>
      <c r="P332" s="50">
        <v>10000</v>
      </c>
      <c r="Q332" s="51" t="s">
        <v>850</v>
      </c>
      <c r="R332" s="52">
        <v>56700</v>
      </c>
      <c r="S332" s="53">
        <v>10.5</v>
      </c>
      <c r="T332" s="54" t="s">
        <v>846</v>
      </c>
      <c r="U332" s="54"/>
      <c r="V332" s="89"/>
      <c r="W332" s="89"/>
      <c r="X332" s="92"/>
      <c r="BD332" s="17"/>
      <c r="BE332" s="17"/>
      <c r="BF332" s="17"/>
    </row>
    <row r="333" spans="1:59">
      <c r="A333" s="26"/>
      <c r="B333" s="33"/>
      <c r="C333" s="94" t="s">
        <v>847</v>
      </c>
      <c r="D333" s="87" t="s">
        <v>845</v>
      </c>
      <c r="E333" s="87" t="s">
        <v>647</v>
      </c>
      <c r="F333" s="87" t="s">
        <v>58</v>
      </c>
      <c r="G333" s="87" t="s">
        <v>59</v>
      </c>
      <c r="H333" s="87" t="s">
        <v>60</v>
      </c>
      <c r="I333" s="87" t="s">
        <v>61</v>
      </c>
      <c r="J333" s="95" t="s">
        <v>140</v>
      </c>
      <c r="K333" s="87" t="s">
        <v>63</v>
      </c>
      <c r="L333" s="48">
        <v>1</v>
      </c>
      <c r="M333" s="48" t="s">
        <v>64</v>
      </c>
      <c r="N333" s="49" t="s">
        <v>72</v>
      </c>
      <c r="O333" s="50">
        <v>10001</v>
      </c>
      <c r="P333" s="50">
        <v>20000</v>
      </c>
      <c r="Q333" s="51" t="s">
        <v>851</v>
      </c>
      <c r="R333" s="52">
        <v>109200</v>
      </c>
      <c r="S333" s="53">
        <v>9.8000000000000007</v>
      </c>
      <c r="T333" s="54" t="s">
        <v>846</v>
      </c>
      <c r="U333" s="54"/>
      <c r="V333" s="89"/>
      <c r="W333" s="89"/>
      <c r="X333" s="92"/>
      <c r="BD333" s="17"/>
      <c r="BE333" s="17"/>
      <c r="BF333" s="17"/>
    </row>
    <row r="334" spans="1:59">
      <c r="A334" s="26"/>
      <c r="B334" s="33"/>
      <c r="C334" s="94" t="s">
        <v>847</v>
      </c>
      <c r="D334" s="87" t="s">
        <v>845</v>
      </c>
      <c r="E334" s="87" t="s">
        <v>647</v>
      </c>
      <c r="F334" s="87" t="s">
        <v>58</v>
      </c>
      <c r="G334" s="87" t="s">
        <v>59</v>
      </c>
      <c r="H334" s="87" t="s">
        <v>60</v>
      </c>
      <c r="I334" s="87" t="s">
        <v>61</v>
      </c>
      <c r="J334" s="95" t="s">
        <v>140</v>
      </c>
      <c r="K334" s="87" t="s">
        <v>63</v>
      </c>
      <c r="L334" s="48">
        <v>1</v>
      </c>
      <c r="M334" s="48" t="s">
        <v>64</v>
      </c>
      <c r="N334" s="49" t="s">
        <v>74</v>
      </c>
      <c r="O334" s="50">
        <v>20001</v>
      </c>
      <c r="P334" s="50">
        <v>50000</v>
      </c>
      <c r="Q334" s="51" t="s">
        <v>852</v>
      </c>
      <c r="R334" s="52">
        <v>207200</v>
      </c>
      <c r="S334" s="53">
        <v>8.75</v>
      </c>
      <c r="T334" s="54" t="s">
        <v>846</v>
      </c>
      <c r="U334" s="54"/>
      <c r="V334" s="89"/>
      <c r="W334" s="89"/>
      <c r="X334" s="92"/>
      <c r="BD334" s="17"/>
      <c r="BE334" s="17"/>
      <c r="BF334" s="17"/>
    </row>
    <row r="335" spans="1:59">
      <c r="A335" s="26"/>
      <c r="B335" s="33"/>
      <c r="C335" s="94" t="s">
        <v>847</v>
      </c>
      <c r="D335" s="87" t="s">
        <v>845</v>
      </c>
      <c r="E335" s="87" t="s">
        <v>647</v>
      </c>
      <c r="F335" s="87" t="s">
        <v>58</v>
      </c>
      <c r="G335" s="87" t="s">
        <v>59</v>
      </c>
      <c r="H335" s="87" t="s">
        <v>60</v>
      </c>
      <c r="I335" s="87" t="s">
        <v>61</v>
      </c>
      <c r="J335" s="95" t="s">
        <v>140</v>
      </c>
      <c r="K335" s="87" t="s">
        <v>63</v>
      </c>
      <c r="L335" s="48">
        <v>1</v>
      </c>
      <c r="M335" s="48" t="s">
        <v>64</v>
      </c>
      <c r="N335" s="49" t="s">
        <v>76</v>
      </c>
      <c r="O335" s="50">
        <v>50001</v>
      </c>
      <c r="P335" s="50">
        <v>100000</v>
      </c>
      <c r="Q335" s="51" t="s">
        <v>853</v>
      </c>
      <c r="R335" s="52">
        <v>469700</v>
      </c>
      <c r="S335" s="53">
        <v>7.7</v>
      </c>
      <c r="T335" s="54" t="s">
        <v>846</v>
      </c>
      <c r="U335" s="54"/>
      <c r="V335" s="89"/>
      <c r="W335" s="89"/>
      <c r="X335" s="92"/>
      <c r="BD335" s="17"/>
      <c r="BE335" s="17"/>
      <c r="BF335" s="17"/>
    </row>
    <row r="336" spans="1:59">
      <c r="A336" s="26"/>
      <c r="B336" s="33"/>
      <c r="C336" s="94" t="s">
        <v>847</v>
      </c>
      <c r="D336" s="87" t="s">
        <v>845</v>
      </c>
      <c r="E336" s="87" t="s">
        <v>647</v>
      </c>
      <c r="F336" s="87" t="s">
        <v>58</v>
      </c>
      <c r="G336" s="87" t="s">
        <v>59</v>
      </c>
      <c r="H336" s="87" t="s">
        <v>60</v>
      </c>
      <c r="I336" s="87" t="s">
        <v>61</v>
      </c>
      <c r="J336" s="95" t="s">
        <v>140</v>
      </c>
      <c r="K336" s="87" t="s">
        <v>63</v>
      </c>
      <c r="L336" s="48">
        <v>1</v>
      </c>
      <c r="M336" s="48" t="s">
        <v>64</v>
      </c>
      <c r="N336" s="49" t="s">
        <v>78</v>
      </c>
      <c r="O336" s="50">
        <v>100001</v>
      </c>
      <c r="P336" s="50">
        <v>9999999999</v>
      </c>
      <c r="Q336" s="51" t="s">
        <v>854</v>
      </c>
      <c r="R336" s="52">
        <v>854700</v>
      </c>
      <c r="S336" s="53">
        <v>7</v>
      </c>
      <c r="T336" s="54" t="s">
        <v>846</v>
      </c>
      <c r="U336" s="54"/>
      <c r="V336" s="90"/>
      <c r="W336" s="90"/>
      <c r="X336" s="93"/>
      <c r="BD336" s="17"/>
      <c r="BE336" s="17"/>
      <c r="BF336" s="17"/>
    </row>
    <row r="337" spans="1:59" ht="15.95" customHeight="1">
      <c r="A337" s="26"/>
      <c r="B337" s="33"/>
      <c r="C337" s="94" t="s">
        <v>855</v>
      </c>
      <c r="D337" s="87" t="s">
        <v>845</v>
      </c>
      <c r="E337" s="87" t="s">
        <v>647</v>
      </c>
      <c r="F337" s="87" t="s">
        <v>58</v>
      </c>
      <c r="G337" s="87" t="s">
        <v>59</v>
      </c>
      <c r="H337" s="87" t="s">
        <v>60</v>
      </c>
      <c r="I337" s="87" t="s">
        <v>61</v>
      </c>
      <c r="J337" s="95" t="s">
        <v>140</v>
      </c>
      <c r="K337" s="87" t="s">
        <v>63</v>
      </c>
      <c r="L337" s="48">
        <v>1</v>
      </c>
      <c r="M337" s="48" t="s">
        <v>64</v>
      </c>
      <c r="N337" s="49" t="s">
        <v>65</v>
      </c>
      <c r="O337" s="49">
        <v>65</v>
      </c>
      <c r="P337" s="50">
        <v>1000</v>
      </c>
      <c r="Q337" s="51" t="s">
        <v>848</v>
      </c>
      <c r="R337" s="52">
        <v>0</v>
      </c>
      <c r="S337" s="53">
        <v>11.9</v>
      </c>
      <c r="T337" s="54" t="s">
        <v>846</v>
      </c>
      <c r="U337" s="54"/>
      <c r="V337" s="88"/>
      <c r="W337" s="88"/>
      <c r="X337" s="91"/>
      <c r="BD337" s="17"/>
      <c r="BE337" s="17"/>
      <c r="BF337" s="17"/>
    </row>
    <row r="338" spans="1:59">
      <c r="A338" s="26"/>
      <c r="B338" s="33"/>
      <c r="C338" s="94" t="s">
        <v>855</v>
      </c>
      <c r="D338" s="87" t="s">
        <v>845</v>
      </c>
      <c r="E338" s="87" t="s">
        <v>647</v>
      </c>
      <c r="F338" s="87" t="s">
        <v>58</v>
      </c>
      <c r="G338" s="87" t="s">
        <v>59</v>
      </c>
      <c r="H338" s="87" t="s">
        <v>60</v>
      </c>
      <c r="I338" s="87" t="s">
        <v>61</v>
      </c>
      <c r="J338" s="95" t="s">
        <v>140</v>
      </c>
      <c r="K338" s="87" t="s">
        <v>63</v>
      </c>
      <c r="L338" s="48">
        <v>1</v>
      </c>
      <c r="M338" s="48" t="s">
        <v>64</v>
      </c>
      <c r="N338" s="49" t="s">
        <v>68</v>
      </c>
      <c r="O338" s="50">
        <v>1001</v>
      </c>
      <c r="P338" s="50">
        <v>5000</v>
      </c>
      <c r="Q338" s="51" t="s">
        <v>849</v>
      </c>
      <c r="R338" s="52">
        <v>11900</v>
      </c>
      <c r="S338" s="53">
        <v>11.2</v>
      </c>
      <c r="T338" s="54" t="s">
        <v>846</v>
      </c>
      <c r="U338" s="54"/>
      <c r="V338" s="89"/>
      <c r="W338" s="89"/>
      <c r="X338" s="92"/>
      <c r="BD338" s="17"/>
      <c r="BE338" s="17"/>
      <c r="BF338" s="17"/>
    </row>
    <row r="339" spans="1:59">
      <c r="A339" s="26"/>
      <c r="B339" s="33"/>
      <c r="C339" s="94" t="s">
        <v>855</v>
      </c>
      <c r="D339" s="87" t="s">
        <v>845</v>
      </c>
      <c r="E339" s="87" t="s">
        <v>647</v>
      </c>
      <c r="F339" s="87" t="s">
        <v>58</v>
      </c>
      <c r="G339" s="87" t="s">
        <v>59</v>
      </c>
      <c r="H339" s="87" t="s">
        <v>60</v>
      </c>
      <c r="I339" s="87" t="s">
        <v>61</v>
      </c>
      <c r="J339" s="95" t="s">
        <v>140</v>
      </c>
      <c r="K339" s="87" t="s">
        <v>63</v>
      </c>
      <c r="L339" s="48">
        <v>1</v>
      </c>
      <c r="M339" s="48" t="s">
        <v>64</v>
      </c>
      <c r="N339" s="49" t="s">
        <v>70</v>
      </c>
      <c r="O339" s="50">
        <v>5001</v>
      </c>
      <c r="P339" s="50">
        <v>10000</v>
      </c>
      <c r="Q339" s="51" t="s">
        <v>850</v>
      </c>
      <c r="R339" s="52">
        <v>56700</v>
      </c>
      <c r="S339" s="53">
        <v>10.5</v>
      </c>
      <c r="T339" s="54" t="s">
        <v>846</v>
      </c>
      <c r="U339" s="54"/>
      <c r="V339" s="89"/>
      <c r="W339" s="89"/>
      <c r="X339" s="92"/>
      <c r="BD339" s="17"/>
      <c r="BE339" s="17"/>
      <c r="BF339" s="17"/>
    </row>
    <row r="340" spans="1:59">
      <c r="A340" s="26"/>
      <c r="B340" s="33"/>
      <c r="C340" s="94" t="s">
        <v>855</v>
      </c>
      <c r="D340" s="87" t="s">
        <v>845</v>
      </c>
      <c r="E340" s="87" t="s">
        <v>647</v>
      </c>
      <c r="F340" s="87" t="s">
        <v>58</v>
      </c>
      <c r="G340" s="87" t="s">
        <v>59</v>
      </c>
      <c r="H340" s="87" t="s">
        <v>60</v>
      </c>
      <c r="I340" s="87" t="s">
        <v>61</v>
      </c>
      <c r="J340" s="95" t="s">
        <v>140</v>
      </c>
      <c r="K340" s="87" t="s">
        <v>63</v>
      </c>
      <c r="L340" s="48">
        <v>1</v>
      </c>
      <c r="M340" s="48" t="s">
        <v>64</v>
      </c>
      <c r="N340" s="49" t="s">
        <v>72</v>
      </c>
      <c r="O340" s="50">
        <v>10001</v>
      </c>
      <c r="P340" s="50">
        <v>20000</v>
      </c>
      <c r="Q340" s="51" t="s">
        <v>851</v>
      </c>
      <c r="R340" s="52">
        <v>109200</v>
      </c>
      <c r="S340" s="53">
        <v>9.8000000000000007</v>
      </c>
      <c r="T340" s="54" t="s">
        <v>846</v>
      </c>
      <c r="U340" s="54"/>
      <c r="V340" s="89"/>
      <c r="W340" s="89"/>
      <c r="X340" s="92"/>
      <c r="BD340" s="17"/>
      <c r="BE340" s="17"/>
      <c r="BF340" s="17"/>
    </row>
    <row r="341" spans="1:59">
      <c r="A341" s="26"/>
      <c r="B341" s="33"/>
      <c r="C341" s="94" t="s">
        <v>855</v>
      </c>
      <c r="D341" s="87" t="s">
        <v>845</v>
      </c>
      <c r="E341" s="87" t="s">
        <v>647</v>
      </c>
      <c r="F341" s="87" t="s">
        <v>58</v>
      </c>
      <c r="G341" s="87" t="s">
        <v>59</v>
      </c>
      <c r="H341" s="87" t="s">
        <v>60</v>
      </c>
      <c r="I341" s="87" t="s">
        <v>61</v>
      </c>
      <c r="J341" s="95" t="s">
        <v>140</v>
      </c>
      <c r="K341" s="87" t="s">
        <v>63</v>
      </c>
      <c r="L341" s="48">
        <v>1</v>
      </c>
      <c r="M341" s="48" t="s">
        <v>64</v>
      </c>
      <c r="N341" s="49" t="s">
        <v>74</v>
      </c>
      <c r="O341" s="50">
        <v>20001</v>
      </c>
      <c r="P341" s="50">
        <v>50000</v>
      </c>
      <c r="Q341" s="51" t="s">
        <v>852</v>
      </c>
      <c r="R341" s="52">
        <v>207200</v>
      </c>
      <c r="S341" s="53">
        <v>8.75</v>
      </c>
      <c r="T341" s="54" t="s">
        <v>846</v>
      </c>
      <c r="U341" s="54"/>
      <c r="V341" s="89"/>
      <c r="W341" s="89"/>
      <c r="X341" s="92"/>
      <c r="BD341" s="17"/>
      <c r="BE341" s="17"/>
      <c r="BF341" s="17"/>
    </row>
    <row r="342" spans="1:59">
      <c r="A342" s="26"/>
      <c r="B342" s="33"/>
      <c r="C342" s="94" t="s">
        <v>855</v>
      </c>
      <c r="D342" s="87" t="s">
        <v>845</v>
      </c>
      <c r="E342" s="87" t="s">
        <v>647</v>
      </c>
      <c r="F342" s="87" t="s">
        <v>58</v>
      </c>
      <c r="G342" s="87" t="s">
        <v>59</v>
      </c>
      <c r="H342" s="87" t="s">
        <v>60</v>
      </c>
      <c r="I342" s="87" t="s">
        <v>61</v>
      </c>
      <c r="J342" s="95" t="s">
        <v>140</v>
      </c>
      <c r="K342" s="87" t="s">
        <v>63</v>
      </c>
      <c r="L342" s="48">
        <v>1</v>
      </c>
      <c r="M342" s="48" t="s">
        <v>64</v>
      </c>
      <c r="N342" s="49" t="s">
        <v>76</v>
      </c>
      <c r="O342" s="50">
        <v>50001</v>
      </c>
      <c r="P342" s="50">
        <v>100000</v>
      </c>
      <c r="Q342" s="51" t="s">
        <v>853</v>
      </c>
      <c r="R342" s="52">
        <v>469700</v>
      </c>
      <c r="S342" s="53">
        <v>7.7</v>
      </c>
      <c r="T342" s="54" t="s">
        <v>846</v>
      </c>
      <c r="U342" s="54"/>
      <c r="V342" s="89"/>
      <c r="W342" s="89"/>
      <c r="X342" s="92"/>
      <c r="BD342" s="17"/>
      <c r="BE342" s="17"/>
      <c r="BF342" s="17"/>
    </row>
    <row r="343" spans="1:59">
      <c r="A343" s="26"/>
      <c r="B343" s="33"/>
      <c r="C343" s="94" t="s">
        <v>855</v>
      </c>
      <c r="D343" s="87" t="s">
        <v>845</v>
      </c>
      <c r="E343" s="87" t="s">
        <v>647</v>
      </c>
      <c r="F343" s="87" t="s">
        <v>58</v>
      </c>
      <c r="G343" s="87" t="s">
        <v>59</v>
      </c>
      <c r="H343" s="87" t="s">
        <v>60</v>
      </c>
      <c r="I343" s="87" t="s">
        <v>61</v>
      </c>
      <c r="J343" s="95" t="s">
        <v>140</v>
      </c>
      <c r="K343" s="87" t="s">
        <v>63</v>
      </c>
      <c r="L343" s="48">
        <v>1</v>
      </c>
      <c r="M343" s="48" t="s">
        <v>64</v>
      </c>
      <c r="N343" s="49" t="s">
        <v>78</v>
      </c>
      <c r="O343" s="50">
        <v>100001</v>
      </c>
      <c r="P343" s="50">
        <v>9999999999</v>
      </c>
      <c r="Q343" s="51" t="s">
        <v>854</v>
      </c>
      <c r="R343" s="52">
        <v>854700</v>
      </c>
      <c r="S343" s="53">
        <v>7</v>
      </c>
      <c r="T343" s="54" t="s">
        <v>846</v>
      </c>
      <c r="U343" s="54"/>
      <c r="V343" s="90"/>
      <c r="W343" s="90"/>
      <c r="X343" s="93"/>
      <c r="BD343" s="17"/>
      <c r="BE343" s="17"/>
      <c r="BF343" s="17"/>
    </row>
    <row r="344" spans="1:59">
      <c r="B344" s="30"/>
      <c r="BD344" s="17"/>
      <c r="BE344" s="17"/>
      <c r="BF344" s="17"/>
      <c r="BG344" s="31"/>
    </row>
    <row r="345" spans="1:59" ht="27.75">
      <c r="A345" s="32" t="s">
        <v>25</v>
      </c>
      <c r="B345" s="33"/>
      <c r="C345" s="34"/>
      <c r="D345" s="34"/>
      <c r="E345" s="34"/>
      <c r="F345" s="34"/>
      <c r="G345" s="34"/>
      <c r="H345" s="34"/>
      <c r="I345" s="34"/>
      <c r="J345" s="34"/>
      <c r="K345" s="34"/>
      <c r="L345" s="35"/>
      <c r="M345" s="35"/>
      <c r="N345" s="35"/>
      <c r="O345" s="35"/>
      <c r="P345" s="35"/>
      <c r="Q345" s="35"/>
      <c r="R345" s="30"/>
      <c r="S345" s="30"/>
      <c r="T345" s="30"/>
      <c r="U345" s="30"/>
      <c r="V345" s="35"/>
      <c r="W345" s="35"/>
      <c r="X345" s="30"/>
      <c r="BD345" s="17"/>
      <c r="BE345" s="17"/>
      <c r="BF345" s="17"/>
    </row>
    <row r="346" spans="1:59">
      <c r="A346" s="26"/>
      <c r="B346" s="33"/>
      <c r="C346" s="34"/>
      <c r="D346" s="34"/>
      <c r="E346" s="34"/>
      <c r="F346" s="34"/>
      <c r="G346" s="34"/>
      <c r="H346" s="34"/>
      <c r="I346" s="34"/>
      <c r="J346" s="34"/>
      <c r="K346" s="34"/>
      <c r="L346" s="35"/>
      <c r="M346" s="35"/>
      <c r="N346" s="36"/>
      <c r="O346" s="37"/>
      <c r="P346" s="37"/>
      <c r="Q346" s="35"/>
      <c r="R346" s="38"/>
      <c r="S346" s="38"/>
      <c r="T346" s="39"/>
      <c r="U346" s="30"/>
      <c r="V346" s="35"/>
      <c r="W346" s="35"/>
      <c r="X346" s="30"/>
      <c r="BD346" s="17"/>
      <c r="BE346" s="17"/>
      <c r="BF346" s="17"/>
    </row>
    <row r="347" spans="1:59" ht="20.25">
      <c r="A347" s="26"/>
      <c r="B347" s="40" t="s">
        <v>856</v>
      </c>
      <c r="C347" s="35"/>
      <c r="D347" s="41"/>
      <c r="E347" s="41"/>
      <c r="F347" s="41"/>
      <c r="G347" s="41"/>
      <c r="H347" s="41"/>
      <c r="I347" s="41"/>
      <c r="J347" s="42"/>
      <c r="K347" s="41"/>
      <c r="L347" s="41"/>
      <c r="M347" s="41"/>
      <c r="N347" s="41"/>
      <c r="O347" s="41"/>
      <c r="P347" s="41"/>
      <c r="Q347" s="41"/>
      <c r="R347" s="43"/>
      <c r="S347" s="43"/>
      <c r="T347" s="43"/>
      <c r="U347" s="30"/>
      <c r="V347" s="35"/>
      <c r="W347" s="35"/>
      <c r="X347" s="30"/>
      <c r="BD347" s="17"/>
      <c r="BE347" s="17"/>
      <c r="BF347" s="17"/>
    </row>
    <row r="348" spans="1:59">
      <c r="A348" s="26"/>
      <c r="B348" s="44" t="s">
        <v>857</v>
      </c>
      <c r="C348" s="34"/>
      <c r="D348" s="34"/>
      <c r="E348" s="35"/>
      <c r="F348" s="35"/>
      <c r="G348" s="35"/>
      <c r="H348" s="35"/>
      <c r="I348" s="35"/>
      <c r="J348" s="35"/>
      <c r="K348" s="35"/>
      <c r="L348" s="35"/>
      <c r="M348" s="35"/>
      <c r="N348" s="35"/>
      <c r="O348" s="35"/>
      <c r="P348" s="35"/>
      <c r="Q348" s="35"/>
      <c r="R348" s="30"/>
      <c r="S348" s="30"/>
      <c r="T348" s="30"/>
      <c r="U348" s="30"/>
      <c r="V348" s="35"/>
      <c r="W348" s="35"/>
      <c r="X348" s="30"/>
      <c r="BD348" s="17"/>
      <c r="BE348" s="17"/>
      <c r="BF348" s="17"/>
    </row>
    <row r="349" spans="1:59">
      <c r="A349" s="26"/>
      <c r="B349" s="44" t="s">
        <v>858</v>
      </c>
      <c r="C349" s="34"/>
      <c r="D349" s="34"/>
      <c r="E349" s="35"/>
      <c r="F349" s="35"/>
      <c r="G349" s="35"/>
      <c r="H349" s="35"/>
      <c r="I349" s="35"/>
      <c r="J349" s="35"/>
      <c r="K349" s="35"/>
      <c r="L349" s="35"/>
      <c r="M349" s="35"/>
      <c r="N349" s="35"/>
      <c r="O349" s="35"/>
      <c r="P349" s="35"/>
      <c r="Q349" s="35"/>
      <c r="R349" s="30"/>
      <c r="S349" s="30"/>
      <c r="T349" s="30"/>
      <c r="U349" s="30"/>
      <c r="V349" s="35"/>
      <c r="W349" s="35"/>
      <c r="X349" s="30"/>
      <c r="BD349" s="17"/>
      <c r="BE349" s="17"/>
      <c r="BF349" s="17"/>
    </row>
    <row r="350" spans="1:59">
      <c r="B350" s="30"/>
      <c r="BD350" s="17"/>
      <c r="BE350" s="17"/>
      <c r="BF350" s="17"/>
      <c r="BG350" s="31"/>
    </row>
    <row r="351" spans="1:59" ht="15.95" customHeight="1">
      <c r="A351" s="26"/>
      <c r="B351" s="33"/>
      <c r="C351" s="94" t="s">
        <v>178</v>
      </c>
      <c r="D351" s="87" t="s">
        <v>175</v>
      </c>
      <c r="E351" s="87" t="s">
        <v>175</v>
      </c>
      <c r="F351" s="87" t="s">
        <v>58</v>
      </c>
      <c r="G351" s="87" t="s">
        <v>859</v>
      </c>
      <c r="H351" s="87" t="s">
        <v>60</v>
      </c>
      <c r="I351" s="87" t="s">
        <v>61</v>
      </c>
      <c r="J351" s="95" t="s">
        <v>96</v>
      </c>
      <c r="K351" s="87" t="s">
        <v>63</v>
      </c>
      <c r="L351" s="48">
        <v>1</v>
      </c>
      <c r="M351" s="48" t="s">
        <v>64</v>
      </c>
      <c r="N351" s="49" t="s">
        <v>65</v>
      </c>
      <c r="O351" s="49">
        <v>65</v>
      </c>
      <c r="P351" s="50">
        <v>1000</v>
      </c>
      <c r="Q351" s="51" t="s">
        <v>214</v>
      </c>
      <c r="R351" s="52" t="s">
        <v>214</v>
      </c>
      <c r="S351" s="53">
        <v>35</v>
      </c>
      <c r="T351" s="54" t="s">
        <v>180</v>
      </c>
      <c r="U351" s="54" t="s">
        <v>860</v>
      </c>
      <c r="V351" s="88"/>
      <c r="W351" s="88"/>
      <c r="X351" s="91"/>
      <c r="BD351" s="17"/>
      <c r="BE351" s="17"/>
      <c r="BF351" s="17"/>
    </row>
    <row r="352" spans="1:59">
      <c r="A352" s="26"/>
      <c r="B352" s="33"/>
      <c r="C352" s="94" t="s">
        <v>178</v>
      </c>
      <c r="D352" s="87" t="s">
        <v>175</v>
      </c>
      <c r="E352" s="87" t="s">
        <v>175</v>
      </c>
      <c r="F352" s="87" t="s">
        <v>58</v>
      </c>
      <c r="G352" s="87" t="s">
        <v>859</v>
      </c>
      <c r="H352" s="87" t="s">
        <v>60</v>
      </c>
      <c r="I352" s="87" t="s">
        <v>61</v>
      </c>
      <c r="J352" s="95" t="s">
        <v>96</v>
      </c>
      <c r="K352" s="87" t="s">
        <v>63</v>
      </c>
      <c r="L352" s="48">
        <v>1</v>
      </c>
      <c r="M352" s="48" t="s">
        <v>64</v>
      </c>
      <c r="N352" s="49" t="s">
        <v>68</v>
      </c>
      <c r="O352" s="50">
        <v>1001</v>
      </c>
      <c r="P352" s="50">
        <v>50000</v>
      </c>
      <c r="Q352" s="51" t="s">
        <v>214</v>
      </c>
      <c r="R352" s="52" t="s">
        <v>214</v>
      </c>
      <c r="S352" s="53">
        <v>19.07</v>
      </c>
      <c r="T352" s="54" t="s">
        <v>180</v>
      </c>
      <c r="U352" s="54" t="s">
        <v>860</v>
      </c>
      <c r="V352" s="89"/>
      <c r="W352" s="89"/>
      <c r="X352" s="92"/>
      <c r="BD352" s="17"/>
      <c r="BE352" s="17"/>
      <c r="BF352" s="17"/>
    </row>
    <row r="353" spans="1:59">
      <c r="A353" s="26"/>
      <c r="B353" s="33"/>
      <c r="C353" s="94" t="s">
        <v>178</v>
      </c>
      <c r="D353" s="87" t="s">
        <v>175</v>
      </c>
      <c r="E353" s="87" t="s">
        <v>175</v>
      </c>
      <c r="F353" s="87" t="s">
        <v>58</v>
      </c>
      <c r="G353" s="87" t="s">
        <v>859</v>
      </c>
      <c r="H353" s="87" t="s">
        <v>60</v>
      </c>
      <c r="I353" s="87" t="s">
        <v>61</v>
      </c>
      <c r="J353" s="95" t="s">
        <v>96</v>
      </c>
      <c r="K353" s="87" t="s">
        <v>63</v>
      </c>
      <c r="L353" s="48">
        <v>1</v>
      </c>
      <c r="M353" s="48" t="s">
        <v>64</v>
      </c>
      <c r="N353" s="49" t="s">
        <v>70</v>
      </c>
      <c r="O353" s="50">
        <v>50001</v>
      </c>
      <c r="P353" s="50">
        <v>100000</v>
      </c>
      <c r="Q353" s="51" t="s">
        <v>214</v>
      </c>
      <c r="R353" s="52" t="s">
        <v>214</v>
      </c>
      <c r="S353" s="53">
        <v>16.739999999999998</v>
      </c>
      <c r="T353" s="54" t="s">
        <v>180</v>
      </c>
      <c r="U353" s="54" t="s">
        <v>860</v>
      </c>
      <c r="V353" s="89"/>
      <c r="W353" s="89"/>
      <c r="X353" s="92"/>
      <c r="BD353" s="17"/>
      <c r="BE353" s="17"/>
      <c r="BF353" s="17"/>
    </row>
    <row r="354" spans="1:59">
      <c r="A354" s="26"/>
      <c r="B354" s="33"/>
      <c r="C354" s="94" t="s">
        <v>178</v>
      </c>
      <c r="D354" s="87" t="s">
        <v>175</v>
      </c>
      <c r="E354" s="87" t="s">
        <v>175</v>
      </c>
      <c r="F354" s="87" t="s">
        <v>58</v>
      </c>
      <c r="G354" s="87" t="s">
        <v>859</v>
      </c>
      <c r="H354" s="87" t="s">
        <v>60</v>
      </c>
      <c r="I354" s="87" t="s">
        <v>61</v>
      </c>
      <c r="J354" s="95" t="s">
        <v>96</v>
      </c>
      <c r="K354" s="87" t="s">
        <v>63</v>
      </c>
      <c r="L354" s="48">
        <v>1</v>
      </c>
      <c r="M354" s="48" t="s">
        <v>64</v>
      </c>
      <c r="N354" s="49" t="s">
        <v>72</v>
      </c>
      <c r="O354" s="50">
        <v>100001</v>
      </c>
      <c r="P354" s="50">
        <v>250000</v>
      </c>
      <c r="Q354" s="51" t="s">
        <v>214</v>
      </c>
      <c r="R354" s="52" t="s">
        <v>214</v>
      </c>
      <c r="S354" s="53">
        <v>14.7</v>
      </c>
      <c r="T354" s="54" t="s">
        <v>180</v>
      </c>
      <c r="U354" s="54" t="s">
        <v>860</v>
      </c>
      <c r="V354" s="89"/>
      <c r="W354" s="89"/>
      <c r="X354" s="92"/>
      <c r="BD354" s="17"/>
      <c r="BE354" s="17"/>
      <c r="BF354" s="17"/>
    </row>
    <row r="355" spans="1:59">
      <c r="A355" s="26"/>
      <c r="B355" s="33"/>
      <c r="C355" s="94" t="s">
        <v>178</v>
      </c>
      <c r="D355" s="87" t="s">
        <v>175</v>
      </c>
      <c r="E355" s="87" t="s">
        <v>175</v>
      </c>
      <c r="F355" s="87" t="s">
        <v>58</v>
      </c>
      <c r="G355" s="87" t="s">
        <v>859</v>
      </c>
      <c r="H355" s="87" t="s">
        <v>60</v>
      </c>
      <c r="I355" s="87" t="s">
        <v>61</v>
      </c>
      <c r="J355" s="95" t="s">
        <v>96</v>
      </c>
      <c r="K355" s="87" t="s">
        <v>63</v>
      </c>
      <c r="L355" s="48">
        <v>1</v>
      </c>
      <c r="M355" s="48" t="s">
        <v>64</v>
      </c>
      <c r="N355" s="49" t="s">
        <v>74</v>
      </c>
      <c r="O355" s="50">
        <v>250001</v>
      </c>
      <c r="P355" s="50">
        <v>500000</v>
      </c>
      <c r="Q355" s="51" t="s">
        <v>214</v>
      </c>
      <c r="R355" s="52" t="s">
        <v>214</v>
      </c>
      <c r="S355" s="53">
        <v>12.91</v>
      </c>
      <c r="T355" s="54" t="s">
        <v>180</v>
      </c>
      <c r="U355" s="54" t="s">
        <v>860</v>
      </c>
      <c r="V355" s="89"/>
      <c r="W355" s="89"/>
      <c r="X355" s="92"/>
      <c r="BD355" s="17"/>
      <c r="BE355" s="17"/>
      <c r="BF355" s="17"/>
    </row>
    <row r="356" spans="1:59">
      <c r="A356" s="26"/>
      <c r="B356" s="33"/>
      <c r="C356" s="94" t="s">
        <v>178</v>
      </c>
      <c r="D356" s="87" t="s">
        <v>175</v>
      </c>
      <c r="E356" s="87" t="s">
        <v>175</v>
      </c>
      <c r="F356" s="87" t="s">
        <v>58</v>
      </c>
      <c r="G356" s="87" t="s">
        <v>859</v>
      </c>
      <c r="H356" s="87" t="s">
        <v>60</v>
      </c>
      <c r="I356" s="87" t="s">
        <v>61</v>
      </c>
      <c r="J356" s="95" t="s">
        <v>96</v>
      </c>
      <c r="K356" s="87" t="s">
        <v>63</v>
      </c>
      <c r="L356" s="48">
        <v>1</v>
      </c>
      <c r="M356" s="48" t="s">
        <v>64</v>
      </c>
      <c r="N356" s="49" t="s">
        <v>76</v>
      </c>
      <c r="O356" s="50">
        <v>500001</v>
      </c>
      <c r="P356" s="50">
        <v>750000</v>
      </c>
      <c r="Q356" s="51" t="s">
        <v>214</v>
      </c>
      <c r="R356" s="52" t="s">
        <v>214</v>
      </c>
      <c r="S356" s="53">
        <v>11.33</v>
      </c>
      <c r="T356" s="54" t="s">
        <v>180</v>
      </c>
      <c r="U356" s="54" t="s">
        <v>860</v>
      </c>
      <c r="V356" s="89"/>
      <c r="W356" s="89"/>
      <c r="X356" s="92"/>
      <c r="BD356" s="17"/>
      <c r="BE356" s="17"/>
      <c r="BF356" s="17"/>
    </row>
    <row r="357" spans="1:59">
      <c r="A357" s="26"/>
      <c r="B357" s="33"/>
      <c r="C357" s="94" t="s">
        <v>178</v>
      </c>
      <c r="D357" s="87" t="s">
        <v>175</v>
      </c>
      <c r="E357" s="87" t="s">
        <v>175</v>
      </c>
      <c r="F357" s="87" t="s">
        <v>58</v>
      </c>
      <c r="G357" s="87" t="s">
        <v>859</v>
      </c>
      <c r="H357" s="87" t="s">
        <v>60</v>
      </c>
      <c r="I357" s="87" t="s">
        <v>61</v>
      </c>
      <c r="J357" s="95" t="s">
        <v>96</v>
      </c>
      <c r="K357" s="87" t="s">
        <v>63</v>
      </c>
      <c r="L357" s="48">
        <v>1</v>
      </c>
      <c r="M357" s="48" t="s">
        <v>64</v>
      </c>
      <c r="N357" s="49" t="s">
        <v>78</v>
      </c>
      <c r="O357" s="50">
        <v>750001</v>
      </c>
      <c r="P357" s="50">
        <v>9999999999</v>
      </c>
      <c r="Q357" s="51" t="s">
        <v>214</v>
      </c>
      <c r="R357" s="52" t="s">
        <v>214</v>
      </c>
      <c r="S357" s="53">
        <v>9.9499999999999993</v>
      </c>
      <c r="T357" s="54" t="s">
        <v>180</v>
      </c>
      <c r="U357" s="54" t="s">
        <v>860</v>
      </c>
      <c r="V357" s="90"/>
      <c r="W357" s="90"/>
      <c r="X357" s="93"/>
      <c r="BD357" s="17"/>
      <c r="BE357" s="17"/>
      <c r="BF357" s="17"/>
    </row>
    <row r="358" spans="1:59">
      <c r="B358" s="30"/>
      <c r="BD358" s="17"/>
      <c r="BE358" s="17"/>
      <c r="BF358" s="17"/>
      <c r="BG358" s="31"/>
    </row>
    <row r="359" spans="1:59" ht="20.25">
      <c r="A359" s="26"/>
      <c r="B359" s="40" t="s">
        <v>861</v>
      </c>
      <c r="C359" s="35"/>
      <c r="D359" s="41"/>
      <c r="E359" s="41"/>
      <c r="F359" s="41"/>
      <c r="G359" s="41"/>
      <c r="H359" s="41"/>
      <c r="I359" s="41"/>
      <c r="J359" s="42" t="s">
        <v>234</v>
      </c>
      <c r="K359" s="41"/>
      <c r="L359" s="41"/>
      <c r="M359" s="41"/>
      <c r="N359" s="41"/>
      <c r="O359" s="41"/>
      <c r="P359" s="41"/>
      <c r="Q359" s="41"/>
      <c r="R359" s="43"/>
      <c r="S359" s="43"/>
      <c r="T359" s="43"/>
      <c r="U359" s="30"/>
      <c r="V359" s="35"/>
      <c r="W359" s="35"/>
      <c r="X359" s="30"/>
      <c r="BD359" s="17"/>
      <c r="BE359" s="17"/>
      <c r="BF359" s="17"/>
      <c r="BG359" s="31"/>
    </row>
    <row r="360" spans="1:59">
      <c r="A360" s="26"/>
      <c r="B360" s="44" t="s">
        <v>862</v>
      </c>
      <c r="C360" s="34"/>
      <c r="D360" s="34"/>
      <c r="E360" s="35"/>
      <c r="F360" s="35"/>
      <c r="G360" s="35"/>
      <c r="H360" s="35"/>
      <c r="I360" s="35"/>
      <c r="J360" s="35"/>
      <c r="K360" s="35"/>
      <c r="L360" s="35"/>
      <c r="M360" s="35"/>
      <c r="N360" s="35"/>
      <c r="O360" s="35"/>
      <c r="P360" s="35"/>
      <c r="Q360" s="35"/>
      <c r="R360" s="30"/>
      <c r="S360" s="30"/>
      <c r="T360" s="30"/>
      <c r="U360" s="30"/>
      <c r="V360" s="35"/>
      <c r="W360" s="35"/>
      <c r="X360" s="30"/>
      <c r="BD360" s="17"/>
      <c r="BE360" s="17"/>
      <c r="BF360" s="17"/>
    </row>
    <row r="361" spans="1:59">
      <c r="A361" s="26"/>
      <c r="B361" s="44" t="s">
        <v>863</v>
      </c>
      <c r="C361" s="34"/>
      <c r="D361" s="34"/>
      <c r="E361" s="35"/>
      <c r="F361" s="35"/>
      <c r="G361" s="35"/>
      <c r="H361" s="35"/>
      <c r="I361" s="35"/>
      <c r="J361" s="35"/>
      <c r="K361" s="35"/>
      <c r="L361" s="35"/>
      <c r="M361" s="35"/>
      <c r="N361" s="35"/>
      <c r="O361" s="35"/>
      <c r="P361" s="35"/>
      <c r="Q361" s="35"/>
      <c r="R361" s="30"/>
      <c r="S361" s="30"/>
      <c r="T361" s="30"/>
      <c r="U361" s="30"/>
      <c r="V361" s="35"/>
      <c r="W361" s="35"/>
      <c r="X361" s="30"/>
      <c r="BD361" s="17"/>
      <c r="BE361" s="17"/>
      <c r="BF361" s="17"/>
    </row>
    <row r="362" spans="1:59">
      <c r="B362" s="30"/>
      <c r="BD362" s="17"/>
      <c r="BE362" s="17"/>
      <c r="BF362" s="17"/>
      <c r="BG362" s="31"/>
    </row>
    <row r="363" spans="1:59" ht="15.95" customHeight="1">
      <c r="A363" s="26"/>
      <c r="B363" s="33"/>
      <c r="C363" s="94" t="s">
        <v>236</v>
      </c>
      <c r="D363" s="87" t="s">
        <v>233</v>
      </c>
      <c r="E363" s="87" t="s">
        <v>175</v>
      </c>
      <c r="F363" s="87" t="s">
        <v>58</v>
      </c>
      <c r="G363" s="87" t="s">
        <v>859</v>
      </c>
      <c r="H363" s="87" t="s">
        <v>60</v>
      </c>
      <c r="I363" s="87" t="s">
        <v>61</v>
      </c>
      <c r="J363" s="95" t="s">
        <v>96</v>
      </c>
      <c r="K363" s="87" t="s">
        <v>63</v>
      </c>
      <c r="L363" s="48">
        <v>1</v>
      </c>
      <c r="M363" s="48" t="s">
        <v>64</v>
      </c>
      <c r="N363" s="49" t="s">
        <v>65</v>
      </c>
      <c r="O363" s="49">
        <v>65</v>
      </c>
      <c r="P363" s="50">
        <v>1000</v>
      </c>
      <c r="Q363" s="51" t="s">
        <v>214</v>
      </c>
      <c r="R363" s="52" t="s">
        <v>214</v>
      </c>
      <c r="S363" s="53">
        <v>17.5</v>
      </c>
      <c r="T363" s="54" t="s">
        <v>238</v>
      </c>
      <c r="U363" s="54" t="s">
        <v>864</v>
      </c>
      <c r="V363" s="88"/>
      <c r="W363" s="88"/>
      <c r="X363" s="91">
        <v>45748</v>
      </c>
      <c r="BD363" s="17"/>
      <c r="BE363" s="17"/>
      <c r="BF363" s="17"/>
    </row>
    <row r="364" spans="1:59">
      <c r="A364" s="26"/>
      <c r="B364" s="33"/>
      <c r="C364" s="94" t="s">
        <v>236</v>
      </c>
      <c r="D364" s="87" t="s">
        <v>233</v>
      </c>
      <c r="E364" s="87" t="s">
        <v>175</v>
      </c>
      <c r="F364" s="87" t="s">
        <v>58</v>
      </c>
      <c r="G364" s="87" t="s">
        <v>859</v>
      </c>
      <c r="H364" s="87" t="s">
        <v>60</v>
      </c>
      <c r="I364" s="87" t="s">
        <v>61</v>
      </c>
      <c r="J364" s="95" t="s">
        <v>96</v>
      </c>
      <c r="K364" s="87" t="s">
        <v>63</v>
      </c>
      <c r="L364" s="48">
        <v>1</v>
      </c>
      <c r="M364" s="48" t="s">
        <v>64</v>
      </c>
      <c r="N364" s="49" t="s">
        <v>68</v>
      </c>
      <c r="O364" s="50">
        <v>1001</v>
      </c>
      <c r="P364" s="50">
        <v>50000</v>
      </c>
      <c r="Q364" s="51" t="s">
        <v>214</v>
      </c>
      <c r="R364" s="52" t="s">
        <v>214</v>
      </c>
      <c r="S364" s="53">
        <v>9.5350000000000001</v>
      </c>
      <c r="T364" s="54" t="s">
        <v>238</v>
      </c>
      <c r="U364" s="54" t="s">
        <v>864</v>
      </c>
      <c r="V364" s="89"/>
      <c r="W364" s="89"/>
      <c r="X364" s="92">
        <v>45748</v>
      </c>
      <c r="BD364" s="17"/>
      <c r="BE364" s="17"/>
      <c r="BF364" s="17"/>
    </row>
    <row r="365" spans="1:59">
      <c r="A365" s="26"/>
      <c r="B365" s="33"/>
      <c r="C365" s="94" t="s">
        <v>236</v>
      </c>
      <c r="D365" s="87" t="s">
        <v>233</v>
      </c>
      <c r="E365" s="87" t="s">
        <v>175</v>
      </c>
      <c r="F365" s="87" t="s">
        <v>58</v>
      </c>
      <c r="G365" s="87" t="s">
        <v>859</v>
      </c>
      <c r="H365" s="87" t="s">
        <v>60</v>
      </c>
      <c r="I365" s="87" t="s">
        <v>61</v>
      </c>
      <c r="J365" s="95" t="s">
        <v>96</v>
      </c>
      <c r="K365" s="87" t="s">
        <v>63</v>
      </c>
      <c r="L365" s="48">
        <v>1</v>
      </c>
      <c r="M365" s="48" t="s">
        <v>64</v>
      </c>
      <c r="N365" s="49" t="s">
        <v>70</v>
      </c>
      <c r="O365" s="50">
        <v>50001</v>
      </c>
      <c r="P365" s="50">
        <v>100000</v>
      </c>
      <c r="Q365" s="51" t="s">
        <v>214</v>
      </c>
      <c r="R365" s="52" t="s">
        <v>214</v>
      </c>
      <c r="S365" s="53">
        <v>8.3699999999999992</v>
      </c>
      <c r="T365" s="54" t="s">
        <v>238</v>
      </c>
      <c r="U365" s="54" t="s">
        <v>864</v>
      </c>
      <c r="V365" s="89"/>
      <c r="W365" s="89"/>
      <c r="X365" s="92">
        <v>45748</v>
      </c>
      <c r="BD365" s="17"/>
      <c r="BE365" s="17"/>
      <c r="BF365" s="17"/>
    </row>
    <row r="366" spans="1:59">
      <c r="A366" s="26"/>
      <c r="B366" s="33"/>
      <c r="C366" s="94" t="s">
        <v>236</v>
      </c>
      <c r="D366" s="87" t="s">
        <v>233</v>
      </c>
      <c r="E366" s="87" t="s">
        <v>175</v>
      </c>
      <c r="F366" s="87" t="s">
        <v>58</v>
      </c>
      <c r="G366" s="87" t="s">
        <v>859</v>
      </c>
      <c r="H366" s="87" t="s">
        <v>60</v>
      </c>
      <c r="I366" s="87" t="s">
        <v>61</v>
      </c>
      <c r="J366" s="95" t="s">
        <v>96</v>
      </c>
      <c r="K366" s="87" t="s">
        <v>63</v>
      </c>
      <c r="L366" s="48">
        <v>1</v>
      </c>
      <c r="M366" s="48" t="s">
        <v>64</v>
      </c>
      <c r="N366" s="49" t="s">
        <v>72</v>
      </c>
      <c r="O366" s="50">
        <v>100001</v>
      </c>
      <c r="P366" s="50">
        <v>250000</v>
      </c>
      <c r="Q366" s="51" t="s">
        <v>214</v>
      </c>
      <c r="R366" s="52" t="s">
        <v>214</v>
      </c>
      <c r="S366" s="53">
        <v>7.35</v>
      </c>
      <c r="T366" s="54" t="s">
        <v>238</v>
      </c>
      <c r="U366" s="54" t="s">
        <v>864</v>
      </c>
      <c r="V366" s="89"/>
      <c r="W366" s="89"/>
      <c r="X366" s="92">
        <v>45748</v>
      </c>
      <c r="BD366" s="17"/>
      <c r="BE366" s="17"/>
      <c r="BF366" s="17"/>
    </row>
    <row r="367" spans="1:59">
      <c r="A367" s="26"/>
      <c r="B367" s="33"/>
      <c r="C367" s="94" t="s">
        <v>236</v>
      </c>
      <c r="D367" s="87" t="s">
        <v>233</v>
      </c>
      <c r="E367" s="87" t="s">
        <v>175</v>
      </c>
      <c r="F367" s="87" t="s">
        <v>58</v>
      </c>
      <c r="G367" s="87" t="s">
        <v>859</v>
      </c>
      <c r="H367" s="87" t="s">
        <v>60</v>
      </c>
      <c r="I367" s="87" t="s">
        <v>61</v>
      </c>
      <c r="J367" s="95" t="s">
        <v>96</v>
      </c>
      <c r="K367" s="87" t="s">
        <v>63</v>
      </c>
      <c r="L367" s="48">
        <v>1</v>
      </c>
      <c r="M367" s="48" t="s">
        <v>64</v>
      </c>
      <c r="N367" s="49" t="s">
        <v>74</v>
      </c>
      <c r="O367" s="50">
        <v>250001</v>
      </c>
      <c r="P367" s="50">
        <v>500000</v>
      </c>
      <c r="Q367" s="51" t="s">
        <v>214</v>
      </c>
      <c r="R367" s="52" t="s">
        <v>214</v>
      </c>
      <c r="S367" s="53">
        <v>6.4550000000000001</v>
      </c>
      <c r="T367" s="54" t="s">
        <v>238</v>
      </c>
      <c r="U367" s="54" t="s">
        <v>864</v>
      </c>
      <c r="V367" s="89"/>
      <c r="W367" s="89"/>
      <c r="X367" s="92">
        <v>45748</v>
      </c>
      <c r="BD367" s="17"/>
      <c r="BE367" s="17"/>
      <c r="BF367" s="17"/>
    </row>
    <row r="368" spans="1:59">
      <c r="A368" s="26"/>
      <c r="B368" s="33"/>
      <c r="C368" s="94" t="s">
        <v>236</v>
      </c>
      <c r="D368" s="87" t="s">
        <v>233</v>
      </c>
      <c r="E368" s="87" t="s">
        <v>175</v>
      </c>
      <c r="F368" s="87" t="s">
        <v>58</v>
      </c>
      <c r="G368" s="87" t="s">
        <v>859</v>
      </c>
      <c r="H368" s="87" t="s">
        <v>60</v>
      </c>
      <c r="I368" s="87" t="s">
        <v>61</v>
      </c>
      <c r="J368" s="95" t="s">
        <v>96</v>
      </c>
      <c r="K368" s="87" t="s">
        <v>63</v>
      </c>
      <c r="L368" s="48">
        <v>1</v>
      </c>
      <c r="M368" s="48" t="s">
        <v>64</v>
      </c>
      <c r="N368" s="49" t="s">
        <v>76</v>
      </c>
      <c r="O368" s="50">
        <v>500001</v>
      </c>
      <c r="P368" s="50">
        <v>750000</v>
      </c>
      <c r="Q368" s="51" t="s">
        <v>214</v>
      </c>
      <c r="R368" s="52" t="s">
        <v>214</v>
      </c>
      <c r="S368" s="53">
        <v>5.665</v>
      </c>
      <c r="T368" s="54" t="s">
        <v>238</v>
      </c>
      <c r="U368" s="54" t="s">
        <v>864</v>
      </c>
      <c r="V368" s="89"/>
      <c r="W368" s="89"/>
      <c r="X368" s="92">
        <v>45748</v>
      </c>
      <c r="BD368" s="17"/>
      <c r="BE368" s="17"/>
      <c r="BF368" s="17"/>
    </row>
    <row r="369" spans="1:59">
      <c r="A369" s="26"/>
      <c r="B369" s="33"/>
      <c r="C369" s="94" t="s">
        <v>236</v>
      </c>
      <c r="D369" s="87" t="s">
        <v>233</v>
      </c>
      <c r="E369" s="87" t="s">
        <v>175</v>
      </c>
      <c r="F369" s="87" t="s">
        <v>58</v>
      </c>
      <c r="G369" s="87" t="s">
        <v>859</v>
      </c>
      <c r="H369" s="87" t="s">
        <v>60</v>
      </c>
      <c r="I369" s="87" t="s">
        <v>61</v>
      </c>
      <c r="J369" s="95" t="s">
        <v>96</v>
      </c>
      <c r="K369" s="87" t="s">
        <v>63</v>
      </c>
      <c r="L369" s="48">
        <v>1</v>
      </c>
      <c r="M369" s="48" t="s">
        <v>64</v>
      </c>
      <c r="N369" s="49" t="s">
        <v>78</v>
      </c>
      <c r="O369" s="50">
        <v>750001</v>
      </c>
      <c r="P369" s="50">
        <v>9999999999</v>
      </c>
      <c r="Q369" s="51" t="s">
        <v>214</v>
      </c>
      <c r="R369" s="52" t="s">
        <v>214</v>
      </c>
      <c r="S369" s="53">
        <v>4.9749999999999996</v>
      </c>
      <c r="T369" s="54" t="s">
        <v>238</v>
      </c>
      <c r="U369" s="54" t="s">
        <v>864</v>
      </c>
      <c r="V369" s="90"/>
      <c r="W369" s="90"/>
      <c r="X369" s="93">
        <v>45748</v>
      </c>
      <c r="BD369" s="17"/>
      <c r="BE369" s="17"/>
      <c r="BF369" s="17"/>
    </row>
    <row r="370" spans="1:59">
      <c r="B370" s="30"/>
      <c r="BD370" s="17"/>
      <c r="BE370" s="17"/>
      <c r="BF370" s="17"/>
      <c r="BG370" s="31"/>
    </row>
    <row r="371" spans="1:59" ht="20.25">
      <c r="A371" s="26"/>
      <c r="B371" s="40" t="s">
        <v>865</v>
      </c>
      <c r="C371" s="35"/>
      <c r="D371" s="41"/>
      <c r="E371" s="41"/>
      <c r="F371" s="41"/>
      <c r="G371" s="41"/>
      <c r="H371" s="41"/>
      <c r="I371" s="41"/>
      <c r="J371" s="42"/>
      <c r="K371" s="41"/>
      <c r="L371" s="41"/>
      <c r="M371" s="41"/>
      <c r="N371" s="41"/>
      <c r="O371" s="41"/>
      <c r="P371" s="41"/>
      <c r="Q371" s="41"/>
      <c r="R371" s="43"/>
      <c r="S371" s="43"/>
      <c r="T371" s="43"/>
      <c r="U371" s="30"/>
      <c r="V371" s="35"/>
      <c r="W371" s="35"/>
      <c r="X371" s="30"/>
      <c r="BD371" s="17"/>
      <c r="BE371" s="17"/>
      <c r="BF371" s="17"/>
      <c r="BG371" s="31"/>
    </row>
    <row r="372" spans="1:59">
      <c r="A372" s="26"/>
      <c r="B372" s="44" t="s">
        <v>866</v>
      </c>
      <c r="C372" s="34"/>
      <c r="D372" s="34"/>
      <c r="E372" s="35"/>
      <c r="F372" s="35"/>
      <c r="G372" s="35"/>
      <c r="H372" s="35"/>
      <c r="I372" s="35"/>
      <c r="J372" s="35"/>
      <c r="K372" s="35"/>
      <c r="L372" s="35"/>
      <c r="M372" s="35"/>
      <c r="N372" s="35"/>
      <c r="O372" s="35"/>
      <c r="P372" s="35"/>
      <c r="Q372" s="35"/>
      <c r="R372" s="30"/>
      <c r="S372" s="30"/>
      <c r="T372" s="30"/>
      <c r="U372" s="30"/>
      <c r="V372" s="35"/>
      <c r="W372" s="35"/>
      <c r="X372" s="30"/>
      <c r="BD372" s="17"/>
      <c r="BE372" s="17"/>
      <c r="BF372" s="17"/>
    </row>
    <row r="373" spans="1:59">
      <c r="A373" s="26"/>
      <c r="B373" s="44" t="s">
        <v>863</v>
      </c>
      <c r="C373" s="34"/>
      <c r="D373" s="34"/>
      <c r="E373" s="35"/>
      <c r="F373" s="35"/>
      <c r="G373" s="35"/>
      <c r="H373" s="35"/>
      <c r="I373" s="35"/>
      <c r="J373" s="35"/>
      <c r="K373" s="35"/>
      <c r="L373" s="35"/>
      <c r="M373" s="35"/>
      <c r="N373" s="35"/>
      <c r="O373" s="35"/>
      <c r="P373" s="35"/>
      <c r="Q373" s="35"/>
      <c r="R373" s="30"/>
      <c r="S373" s="30"/>
      <c r="T373" s="30"/>
      <c r="U373" s="30"/>
      <c r="V373" s="35"/>
      <c r="W373" s="35"/>
      <c r="X373" s="30"/>
      <c r="BD373" s="17"/>
      <c r="BE373" s="17"/>
      <c r="BF373" s="17"/>
    </row>
    <row r="374" spans="1:59">
      <c r="B374" s="30"/>
      <c r="BD374" s="17"/>
      <c r="BE374" s="17"/>
      <c r="BF374" s="17"/>
      <c r="BG374" s="31"/>
    </row>
    <row r="375" spans="1:59" ht="15.95" customHeight="1">
      <c r="A375" s="26"/>
      <c r="B375" s="33"/>
      <c r="C375" s="94" t="s">
        <v>95</v>
      </c>
      <c r="D375" s="87" t="s">
        <v>92</v>
      </c>
      <c r="E375" s="87" t="s">
        <v>92</v>
      </c>
      <c r="F375" s="87" t="s">
        <v>58</v>
      </c>
      <c r="G375" s="87" t="s">
        <v>859</v>
      </c>
      <c r="H375" s="87" t="s">
        <v>60</v>
      </c>
      <c r="I375" s="87" t="s">
        <v>61</v>
      </c>
      <c r="J375" s="95" t="s">
        <v>96</v>
      </c>
      <c r="K375" s="87"/>
      <c r="L375" s="48">
        <v>1</v>
      </c>
      <c r="M375" s="48" t="s">
        <v>64</v>
      </c>
      <c r="N375" s="49" t="s">
        <v>65</v>
      </c>
      <c r="O375" s="49">
        <v>300</v>
      </c>
      <c r="P375" s="50">
        <v>1000</v>
      </c>
      <c r="Q375" s="51" t="s">
        <v>214</v>
      </c>
      <c r="R375" s="52" t="s">
        <v>214</v>
      </c>
      <c r="S375" s="53">
        <v>55</v>
      </c>
      <c r="T375" s="54" t="s">
        <v>98</v>
      </c>
      <c r="U375" s="54" t="s">
        <v>867</v>
      </c>
      <c r="V375" s="88"/>
      <c r="W375" s="88"/>
      <c r="X375" s="91"/>
      <c r="BD375" s="17"/>
      <c r="BE375" s="17"/>
      <c r="BF375" s="17"/>
    </row>
    <row r="376" spans="1:59">
      <c r="A376" s="26"/>
      <c r="B376" s="33"/>
      <c r="C376" s="94" t="s">
        <v>95</v>
      </c>
      <c r="D376" s="87" t="s">
        <v>92</v>
      </c>
      <c r="E376" s="87" t="s">
        <v>92</v>
      </c>
      <c r="F376" s="87" t="s">
        <v>58</v>
      </c>
      <c r="G376" s="87" t="s">
        <v>859</v>
      </c>
      <c r="H376" s="87" t="s">
        <v>60</v>
      </c>
      <c r="I376" s="87" t="s">
        <v>61</v>
      </c>
      <c r="J376" s="95" t="s">
        <v>96</v>
      </c>
      <c r="K376" s="87"/>
      <c r="L376" s="48">
        <v>1</v>
      </c>
      <c r="M376" s="48" t="s">
        <v>64</v>
      </c>
      <c r="N376" s="49" t="s">
        <v>68</v>
      </c>
      <c r="O376" s="50">
        <v>1001</v>
      </c>
      <c r="P376" s="50">
        <v>50000</v>
      </c>
      <c r="Q376" s="51" t="s">
        <v>214</v>
      </c>
      <c r="R376" s="52" t="s">
        <v>214</v>
      </c>
      <c r="S376" s="53">
        <v>30.51</v>
      </c>
      <c r="T376" s="54" t="s">
        <v>98</v>
      </c>
      <c r="U376" s="54" t="s">
        <v>867</v>
      </c>
      <c r="V376" s="89"/>
      <c r="W376" s="89"/>
      <c r="X376" s="92"/>
      <c r="BD376" s="17"/>
      <c r="BE376" s="17"/>
      <c r="BF376" s="17"/>
    </row>
    <row r="377" spans="1:59">
      <c r="A377" s="26"/>
      <c r="B377" s="33"/>
      <c r="C377" s="94" t="s">
        <v>95</v>
      </c>
      <c r="D377" s="87" t="s">
        <v>92</v>
      </c>
      <c r="E377" s="87" t="s">
        <v>92</v>
      </c>
      <c r="F377" s="87" t="s">
        <v>58</v>
      </c>
      <c r="G377" s="87" t="s">
        <v>859</v>
      </c>
      <c r="H377" s="87" t="s">
        <v>60</v>
      </c>
      <c r="I377" s="87" t="s">
        <v>61</v>
      </c>
      <c r="J377" s="95" t="s">
        <v>96</v>
      </c>
      <c r="K377" s="87"/>
      <c r="L377" s="48">
        <v>1</v>
      </c>
      <c r="M377" s="48" t="s">
        <v>64</v>
      </c>
      <c r="N377" s="49" t="s">
        <v>70</v>
      </c>
      <c r="O377" s="50">
        <v>50001</v>
      </c>
      <c r="P377" s="50">
        <v>100000</v>
      </c>
      <c r="Q377" s="51" t="s">
        <v>214</v>
      </c>
      <c r="R377" s="52" t="s">
        <v>214</v>
      </c>
      <c r="S377" s="53">
        <v>26.78</v>
      </c>
      <c r="T377" s="54" t="s">
        <v>98</v>
      </c>
      <c r="U377" s="54" t="s">
        <v>867</v>
      </c>
      <c r="V377" s="89"/>
      <c r="W377" s="89"/>
      <c r="X377" s="92"/>
      <c r="BD377" s="17"/>
      <c r="BE377" s="17"/>
      <c r="BF377" s="17"/>
    </row>
    <row r="378" spans="1:59">
      <c r="A378" s="26"/>
      <c r="B378" s="33"/>
      <c r="C378" s="94" t="s">
        <v>95</v>
      </c>
      <c r="D378" s="87" t="s">
        <v>92</v>
      </c>
      <c r="E378" s="87" t="s">
        <v>92</v>
      </c>
      <c r="F378" s="87" t="s">
        <v>58</v>
      </c>
      <c r="G378" s="87" t="s">
        <v>859</v>
      </c>
      <c r="H378" s="87" t="s">
        <v>60</v>
      </c>
      <c r="I378" s="87" t="s">
        <v>61</v>
      </c>
      <c r="J378" s="95" t="s">
        <v>96</v>
      </c>
      <c r="K378" s="87"/>
      <c r="L378" s="48">
        <v>1</v>
      </c>
      <c r="M378" s="48" t="s">
        <v>64</v>
      </c>
      <c r="N378" s="49" t="s">
        <v>72</v>
      </c>
      <c r="O378" s="50">
        <v>100001</v>
      </c>
      <c r="P378" s="50">
        <v>250000</v>
      </c>
      <c r="Q378" s="51" t="s">
        <v>214</v>
      </c>
      <c r="R378" s="52" t="s">
        <v>214</v>
      </c>
      <c r="S378" s="53">
        <v>23.52</v>
      </c>
      <c r="T378" s="54" t="s">
        <v>98</v>
      </c>
      <c r="U378" s="54" t="s">
        <v>867</v>
      </c>
      <c r="V378" s="89"/>
      <c r="W378" s="89"/>
      <c r="X378" s="92"/>
      <c r="BD378" s="17"/>
      <c r="BE378" s="17"/>
      <c r="BF378" s="17"/>
    </row>
    <row r="379" spans="1:59">
      <c r="A379" s="26"/>
      <c r="B379" s="33"/>
      <c r="C379" s="94" t="s">
        <v>95</v>
      </c>
      <c r="D379" s="87" t="s">
        <v>92</v>
      </c>
      <c r="E379" s="87" t="s">
        <v>92</v>
      </c>
      <c r="F379" s="87" t="s">
        <v>58</v>
      </c>
      <c r="G379" s="87" t="s">
        <v>859</v>
      </c>
      <c r="H379" s="87" t="s">
        <v>60</v>
      </c>
      <c r="I379" s="87" t="s">
        <v>61</v>
      </c>
      <c r="J379" s="95" t="s">
        <v>96</v>
      </c>
      <c r="K379" s="87"/>
      <c r="L379" s="48">
        <v>1</v>
      </c>
      <c r="M379" s="48" t="s">
        <v>64</v>
      </c>
      <c r="N379" s="49" t="s">
        <v>74</v>
      </c>
      <c r="O379" s="50">
        <v>250001</v>
      </c>
      <c r="P379" s="50">
        <v>500000</v>
      </c>
      <c r="Q379" s="51" t="s">
        <v>214</v>
      </c>
      <c r="R379" s="52" t="s">
        <v>214</v>
      </c>
      <c r="S379" s="53">
        <v>20.66</v>
      </c>
      <c r="T379" s="54" t="s">
        <v>98</v>
      </c>
      <c r="U379" s="54" t="s">
        <v>867</v>
      </c>
      <c r="V379" s="89"/>
      <c r="W379" s="89"/>
      <c r="X379" s="92"/>
      <c r="BD379" s="17"/>
      <c r="BE379" s="17"/>
      <c r="BF379" s="17"/>
    </row>
    <row r="380" spans="1:59">
      <c r="A380" s="26"/>
      <c r="B380" s="33"/>
      <c r="C380" s="94" t="s">
        <v>95</v>
      </c>
      <c r="D380" s="87" t="s">
        <v>92</v>
      </c>
      <c r="E380" s="87" t="s">
        <v>92</v>
      </c>
      <c r="F380" s="87" t="s">
        <v>58</v>
      </c>
      <c r="G380" s="87" t="s">
        <v>859</v>
      </c>
      <c r="H380" s="87" t="s">
        <v>60</v>
      </c>
      <c r="I380" s="87" t="s">
        <v>61</v>
      </c>
      <c r="J380" s="95" t="s">
        <v>96</v>
      </c>
      <c r="K380" s="87"/>
      <c r="L380" s="48">
        <v>1</v>
      </c>
      <c r="M380" s="48" t="s">
        <v>64</v>
      </c>
      <c r="N380" s="49" t="s">
        <v>76</v>
      </c>
      <c r="O380" s="50">
        <v>500001</v>
      </c>
      <c r="P380" s="50">
        <v>750000</v>
      </c>
      <c r="Q380" s="51" t="s">
        <v>214</v>
      </c>
      <c r="R380" s="52" t="s">
        <v>214</v>
      </c>
      <c r="S380" s="53">
        <v>18.13</v>
      </c>
      <c r="T380" s="54" t="s">
        <v>98</v>
      </c>
      <c r="U380" s="54" t="s">
        <v>867</v>
      </c>
      <c r="V380" s="89"/>
      <c r="W380" s="89"/>
      <c r="X380" s="92"/>
      <c r="BD380" s="17"/>
      <c r="BE380" s="17"/>
      <c r="BF380" s="17"/>
    </row>
    <row r="381" spans="1:59">
      <c r="A381" s="26"/>
      <c r="B381" s="33"/>
      <c r="C381" s="94" t="s">
        <v>95</v>
      </c>
      <c r="D381" s="87" t="s">
        <v>92</v>
      </c>
      <c r="E381" s="87" t="s">
        <v>92</v>
      </c>
      <c r="F381" s="87" t="s">
        <v>58</v>
      </c>
      <c r="G381" s="87" t="s">
        <v>859</v>
      </c>
      <c r="H381" s="87" t="s">
        <v>60</v>
      </c>
      <c r="I381" s="87" t="s">
        <v>61</v>
      </c>
      <c r="J381" s="95" t="s">
        <v>96</v>
      </c>
      <c r="K381" s="87"/>
      <c r="L381" s="48">
        <v>1</v>
      </c>
      <c r="M381" s="48" t="s">
        <v>64</v>
      </c>
      <c r="N381" s="49" t="s">
        <v>78</v>
      </c>
      <c r="O381" s="50">
        <v>750001</v>
      </c>
      <c r="P381" s="50">
        <v>9999999999</v>
      </c>
      <c r="Q381" s="51" t="s">
        <v>214</v>
      </c>
      <c r="R381" s="52" t="s">
        <v>214</v>
      </c>
      <c r="S381" s="53">
        <v>15.92</v>
      </c>
      <c r="T381" s="54" t="s">
        <v>98</v>
      </c>
      <c r="U381" s="54" t="s">
        <v>867</v>
      </c>
      <c r="V381" s="90"/>
      <c r="W381" s="90"/>
      <c r="X381" s="93"/>
      <c r="BD381" s="17"/>
      <c r="BE381" s="17"/>
      <c r="BF381" s="17"/>
    </row>
    <row r="382" spans="1:59">
      <c r="B382" s="30"/>
      <c r="BD382" s="17"/>
      <c r="BE382" s="17"/>
      <c r="BF382" s="17"/>
      <c r="BG382" s="31"/>
    </row>
    <row r="383" spans="1:59" ht="20.25">
      <c r="A383" s="26"/>
      <c r="B383" s="40" t="s">
        <v>868</v>
      </c>
      <c r="C383" s="35"/>
      <c r="D383" s="41"/>
      <c r="E383" s="41"/>
      <c r="F383" s="41"/>
      <c r="G383" s="41"/>
      <c r="H383" s="41"/>
      <c r="I383" s="41"/>
      <c r="J383" s="42"/>
      <c r="K383" s="41"/>
      <c r="L383" s="41"/>
      <c r="M383" s="41"/>
      <c r="N383" s="41"/>
      <c r="O383" s="41"/>
      <c r="P383" s="41"/>
      <c r="Q383" s="41"/>
      <c r="R383" s="43"/>
      <c r="S383" s="43"/>
      <c r="T383" s="43"/>
      <c r="U383" s="30"/>
      <c r="V383" s="35"/>
      <c r="W383" s="35"/>
      <c r="X383" s="30"/>
      <c r="BD383" s="17"/>
      <c r="BE383" s="17"/>
      <c r="BF383" s="17"/>
      <c r="BG383" s="31"/>
    </row>
    <row r="384" spans="1:59">
      <c r="A384" s="26"/>
      <c r="B384" s="44" t="s">
        <v>866</v>
      </c>
      <c r="C384" s="34"/>
      <c r="D384" s="34"/>
      <c r="E384" s="35"/>
      <c r="F384" s="35"/>
      <c r="G384" s="35"/>
      <c r="H384" s="35"/>
      <c r="I384" s="35"/>
      <c r="J384" s="35"/>
      <c r="K384" s="35"/>
      <c r="L384" s="35"/>
      <c r="M384" s="35"/>
      <c r="N384" s="35"/>
      <c r="O384" s="35"/>
      <c r="P384" s="35"/>
      <c r="Q384" s="35"/>
      <c r="R384" s="30"/>
      <c r="S384" s="30"/>
      <c r="T384" s="30"/>
      <c r="U384" s="30"/>
      <c r="V384" s="35"/>
      <c r="W384" s="35"/>
      <c r="X384" s="30"/>
      <c r="BD384" s="17"/>
      <c r="BE384" s="17"/>
      <c r="BF384" s="17"/>
    </row>
    <row r="385" spans="1:59">
      <c r="A385" s="26"/>
      <c r="B385" s="44" t="s">
        <v>863</v>
      </c>
      <c r="C385" s="34"/>
      <c r="D385" s="34"/>
      <c r="E385" s="35"/>
      <c r="F385" s="35"/>
      <c r="G385" s="35"/>
      <c r="H385" s="35"/>
      <c r="I385" s="35"/>
      <c r="J385" s="35"/>
      <c r="K385" s="35"/>
      <c r="L385" s="35"/>
      <c r="M385" s="35"/>
      <c r="N385" s="35"/>
      <c r="O385" s="35"/>
      <c r="P385" s="35"/>
      <c r="Q385" s="35"/>
      <c r="R385" s="30"/>
      <c r="S385" s="30"/>
      <c r="T385" s="30"/>
      <c r="U385" s="30"/>
      <c r="V385" s="35"/>
      <c r="W385" s="35"/>
      <c r="X385" s="30"/>
      <c r="BD385" s="17"/>
      <c r="BE385" s="17"/>
      <c r="BF385" s="17"/>
    </row>
    <row r="386" spans="1:59">
      <c r="B386" s="30"/>
      <c r="BD386" s="17"/>
      <c r="BE386" s="17"/>
      <c r="BF386" s="17"/>
      <c r="BG386" s="31"/>
    </row>
    <row r="387" spans="1:59" ht="15.95" customHeight="1">
      <c r="A387" s="26"/>
      <c r="B387" s="33"/>
      <c r="C387" s="94" t="s">
        <v>120</v>
      </c>
      <c r="D387" s="87" t="s">
        <v>117</v>
      </c>
      <c r="E387" s="87" t="s">
        <v>92</v>
      </c>
      <c r="F387" s="87" t="s">
        <v>58</v>
      </c>
      <c r="G387" s="87" t="s">
        <v>859</v>
      </c>
      <c r="H387" s="87" t="s">
        <v>60</v>
      </c>
      <c r="I387" s="87" t="s">
        <v>61</v>
      </c>
      <c r="J387" s="95" t="s">
        <v>96</v>
      </c>
      <c r="K387" s="87" t="s">
        <v>63</v>
      </c>
      <c r="L387" s="48">
        <v>1</v>
      </c>
      <c r="M387" s="48" t="s">
        <v>64</v>
      </c>
      <c r="N387" s="49" t="s">
        <v>65</v>
      </c>
      <c r="O387" s="49">
        <v>300</v>
      </c>
      <c r="P387" s="50">
        <v>1000</v>
      </c>
      <c r="Q387" s="51" t="s">
        <v>214</v>
      </c>
      <c r="R387" s="52" t="s">
        <v>214</v>
      </c>
      <c r="S387" s="53">
        <v>55</v>
      </c>
      <c r="T387" s="54" t="s">
        <v>121</v>
      </c>
      <c r="U387" s="54" t="s">
        <v>867</v>
      </c>
      <c r="V387" s="88"/>
      <c r="W387" s="88"/>
      <c r="X387" s="91"/>
      <c r="BD387" s="17"/>
      <c r="BE387" s="17"/>
      <c r="BF387" s="17"/>
    </row>
    <row r="388" spans="1:59">
      <c r="A388" s="26"/>
      <c r="B388" s="33"/>
      <c r="C388" s="94" t="s">
        <v>120</v>
      </c>
      <c r="D388" s="87" t="s">
        <v>117</v>
      </c>
      <c r="E388" s="87" t="s">
        <v>92</v>
      </c>
      <c r="F388" s="87" t="s">
        <v>58</v>
      </c>
      <c r="G388" s="87" t="s">
        <v>859</v>
      </c>
      <c r="H388" s="87" t="s">
        <v>60</v>
      </c>
      <c r="I388" s="87" t="s">
        <v>61</v>
      </c>
      <c r="J388" s="95" t="s">
        <v>96</v>
      </c>
      <c r="K388" s="87" t="s">
        <v>63</v>
      </c>
      <c r="L388" s="48">
        <v>1</v>
      </c>
      <c r="M388" s="48" t="s">
        <v>64</v>
      </c>
      <c r="N388" s="49" t="s">
        <v>68</v>
      </c>
      <c r="O388" s="50">
        <v>1001</v>
      </c>
      <c r="P388" s="50">
        <v>50000</v>
      </c>
      <c r="Q388" s="51" t="s">
        <v>214</v>
      </c>
      <c r="R388" s="52" t="s">
        <v>214</v>
      </c>
      <c r="S388" s="53">
        <v>30.51</v>
      </c>
      <c r="T388" s="54" t="s">
        <v>121</v>
      </c>
      <c r="U388" s="54" t="s">
        <v>867</v>
      </c>
      <c r="V388" s="89"/>
      <c r="W388" s="89"/>
      <c r="X388" s="92"/>
      <c r="BD388" s="17"/>
      <c r="BE388" s="17"/>
      <c r="BF388" s="17"/>
    </row>
    <row r="389" spans="1:59">
      <c r="A389" s="26"/>
      <c r="B389" s="33"/>
      <c r="C389" s="94" t="s">
        <v>120</v>
      </c>
      <c r="D389" s="87" t="s">
        <v>117</v>
      </c>
      <c r="E389" s="87" t="s">
        <v>92</v>
      </c>
      <c r="F389" s="87" t="s">
        <v>58</v>
      </c>
      <c r="G389" s="87" t="s">
        <v>859</v>
      </c>
      <c r="H389" s="87" t="s">
        <v>60</v>
      </c>
      <c r="I389" s="87" t="s">
        <v>61</v>
      </c>
      <c r="J389" s="95" t="s">
        <v>96</v>
      </c>
      <c r="K389" s="87" t="s">
        <v>63</v>
      </c>
      <c r="L389" s="48">
        <v>1</v>
      </c>
      <c r="M389" s="48" t="s">
        <v>64</v>
      </c>
      <c r="N389" s="49" t="s">
        <v>70</v>
      </c>
      <c r="O389" s="50">
        <v>50001</v>
      </c>
      <c r="P389" s="50">
        <v>100000</v>
      </c>
      <c r="Q389" s="51" t="s">
        <v>214</v>
      </c>
      <c r="R389" s="52" t="s">
        <v>214</v>
      </c>
      <c r="S389" s="53">
        <v>26.78</v>
      </c>
      <c r="T389" s="54" t="s">
        <v>121</v>
      </c>
      <c r="U389" s="54" t="s">
        <v>867</v>
      </c>
      <c r="V389" s="89"/>
      <c r="W389" s="89"/>
      <c r="X389" s="92"/>
      <c r="BD389" s="17"/>
      <c r="BE389" s="17"/>
      <c r="BF389" s="17"/>
    </row>
    <row r="390" spans="1:59">
      <c r="A390" s="26"/>
      <c r="B390" s="33"/>
      <c r="C390" s="94" t="s">
        <v>120</v>
      </c>
      <c r="D390" s="87" t="s">
        <v>117</v>
      </c>
      <c r="E390" s="87" t="s">
        <v>92</v>
      </c>
      <c r="F390" s="87" t="s">
        <v>58</v>
      </c>
      <c r="G390" s="87" t="s">
        <v>859</v>
      </c>
      <c r="H390" s="87" t="s">
        <v>60</v>
      </c>
      <c r="I390" s="87" t="s">
        <v>61</v>
      </c>
      <c r="J390" s="95" t="s">
        <v>96</v>
      </c>
      <c r="K390" s="87" t="s">
        <v>63</v>
      </c>
      <c r="L390" s="48">
        <v>1</v>
      </c>
      <c r="M390" s="48" t="s">
        <v>64</v>
      </c>
      <c r="N390" s="49" t="s">
        <v>72</v>
      </c>
      <c r="O390" s="50">
        <v>100001</v>
      </c>
      <c r="P390" s="50">
        <v>250000</v>
      </c>
      <c r="Q390" s="51" t="s">
        <v>214</v>
      </c>
      <c r="R390" s="52" t="s">
        <v>214</v>
      </c>
      <c r="S390" s="53">
        <v>23.52</v>
      </c>
      <c r="T390" s="54" t="s">
        <v>121</v>
      </c>
      <c r="U390" s="54" t="s">
        <v>867</v>
      </c>
      <c r="V390" s="89"/>
      <c r="W390" s="89"/>
      <c r="X390" s="92"/>
      <c r="BD390" s="17"/>
      <c r="BE390" s="17"/>
      <c r="BF390" s="17"/>
    </row>
    <row r="391" spans="1:59">
      <c r="A391" s="26"/>
      <c r="B391" s="33"/>
      <c r="C391" s="94" t="s">
        <v>120</v>
      </c>
      <c r="D391" s="87" t="s">
        <v>117</v>
      </c>
      <c r="E391" s="87" t="s">
        <v>92</v>
      </c>
      <c r="F391" s="87" t="s">
        <v>58</v>
      </c>
      <c r="G391" s="87" t="s">
        <v>859</v>
      </c>
      <c r="H391" s="87" t="s">
        <v>60</v>
      </c>
      <c r="I391" s="87" t="s">
        <v>61</v>
      </c>
      <c r="J391" s="95" t="s">
        <v>96</v>
      </c>
      <c r="K391" s="87" t="s">
        <v>63</v>
      </c>
      <c r="L391" s="48">
        <v>1</v>
      </c>
      <c r="M391" s="48" t="s">
        <v>64</v>
      </c>
      <c r="N391" s="49" t="s">
        <v>74</v>
      </c>
      <c r="O391" s="50">
        <v>250001</v>
      </c>
      <c r="P391" s="50">
        <v>500000</v>
      </c>
      <c r="Q391" s="51" t="s">
        <v>214</v>
      </c>
      <c r="R391" s="52" t="s">
        <v>214</v>
      </c>
      <c r="S391" s="53">
        <v>20.66</v>
      </c>
      <c r="T391" s="54" t="s">
        <v>121</v>
      </c>
      <c r="U391" s="54" t="s">
        <v>867</v>
      </c>
      <c r="V391" s="89"/>
      <c r="W391" s="89"/>
      <c r="X391" s="92"/>
      <c r="BD391" s="17"/>
      <c r="BE391" s="17"/>
      <c r="BF391" s="17"/>
    </row>
    <row r="392" spans="1:59">
      <c r="A392" s="26"/>
      <c r="B392" s="33"/>
      <c r="C392" s="94" t="s">
        <v>120</v>
      </c>
      <c r="D392" s="87" t="s">
        <v>117</v>
      </c>
      <c r="E392" s="87" t="s">
        <v>92</v>
      </c>
      <c r="F392" s="87" t="s">
        <v>58</v>
      </c>
      <c r="G392" s="87" t="s">
        <v>859</v>
      </c>
      <c r="H392" s="87" t="s">
        <v>60</v>
      </c>
      <c r="I392" s="87" t="s">
        <v>61</v>
      </c>
      <c r="J392" s="95" t="s">
        <v>96</v>
      </c>
      <c r="K392" s="87" t="s">
        <v>63</v>
      </c>
      <c r="L392" s="48">
        <v>1</v>
      </c>
      <c r="M392" s="48" t="s">
        <v>64</v>
      </c>
      <c r="N392" s="49" t="s">
        <v>76</v>
      </c>
      <c r="O392" s="50">
        <v>500001</v>
      </c>
      <c r="P392" s="50">
        <v>750000</v>
      </c>
      <c r="Q392" s="51" t="s">
        <v>214</v>
      </c>
      <c r="R392" s="52" t="s">
        <v>214</v>
      </c>
      <c r="S392" s="53">
        <v>18.13</v>
      </c>
      <c r="T392" s="54" t="s">
        <v>121</v>
      </c>
      <c r="U392" s="54" t="s">
        <v>867</v>
      </c>
      <c r="V392" s="89"/>
      <c r="W392" s="89"/>
      <c r="X392" s="92"/>
      <c r="BD392" s="17"/>
      <c r="BE392" s="17"/>
      <c r="BF392" s="17"/>
    </row>
    <row r="393" spans="1:59">
      <c r="A393" s="26"/>
      <c r="B393" s="33"/>
      <c r="C393" s="94" t="s">
        <v>120</v>
      </c>
      <c r="D393" s="87" t="s">
        <v>117</v>
      </c>
      <c r="E393" s="87" t="s">
        <v>92</v>
      </c>
      <c r="F393" s="87" t="s">
        <v>58</v>
      </c>
      <c r="G393" s="87" t="s">
        <v>859</v>
      </c>
      <c r="H393" s="87" t="s">
        <v>60</v>
      </c>
      <c r="I393" s="87" t="s">
        <v>61</v>
      </c>
      <c r="J393" s="95" t="s">
        <v>96</v>
      </c>
      <c r="K393" s="87" t="s">
        <v>63</v>
      </c>
      <c r="L393" s="48">
        <v>1</v>
      </c>
      <c r="M393" s="48" t="s">
        <v>64</v>
      </c>
      <c r="N393" s="49" t="s">
        <v>78</v>
      </c>
      <c r="O393" s="50">
        <v>750001</v>
      </c>
      <c r="P393" s="50">
        <v>9999999999</v>
      </c>
      <c r="Q393" s="51" t="s">
        <v>214</v>
      </c>
      <c r="R393" s="52" t="s">
        <v>214</v>
      </c>
      <c r="S393" s="53">
        <v>15.92</v>
      </c>
      <c r="T393" s="54" t="s">
        <v>121</v>
      </c>
      <c r="U393" s="54" t="s">
        <v>867</v>
      </c>
      <c r="V393" s="90"/>
      <c r="W393" s="90"/>
      <c r="X393" s="93"/>
      <c r="BD393" s="17"/>
      <c r="BE393" s="17"/>
      <c r="BF393" s="17"/>
    </row>
    <row r="394" spans="1:59">
      <c r="B394" s="30"/>
      <c r="BD394" s="17"/>
      <c r="BE394" s="17"/>
      <c r="BF394" s="17"/>
      <c r="BG394" s="31"/>
    </row>
    <row r="395" spans="1:59" ht="20.25">
      <c r="A395" s="26"/>
      <c r="B395" s="40" t="s">
        <v>869</v>
      </c>
      <c r="C395" s="35"/>
      <c r="D395" s="41"/>
      <c r="E395" s="41"/>
      <c r="F395" s="41"/>
      <c r="G395" s="41"/>
      <c r="H395" s="41"/>
      <c r="I395" s="41"/>
      <c r="J395" s="42"/>
      <c r="K395" s="41"/>
      <c r="L395" s="41"/>
      <c r="M395" s="41"/>
      <c r="N395" s="41"/>
      <c r="O395" s="41"/>
      <c r="P395" s="41"/>
      <c r="Q395" s="41"/>
      <c r="R395" s="43"/>
      <c r="S395" s="43"/>
      <c r="T395" s="43"/>
      <c r="U395" s="30"/>
      <c r="V395" s="35"/>
      <c r="W395" s="35"/>
      <c r="X395" s="30"/>
      <c r="BD395" s="17"/>
      <c r="BE395" s="17"/>
      <c r="BF395" s="17"/>
      <c r="BG395" s="31"/>
    </row>
    <row r="396" spans="1:59">
      <c r="A396" s="26"/>
      <c r="B396" s="44" t="s">
        <v>866</v>
      </c>
      <c r="C396" s="34"/>
      <c r="D396" s="34"/>
      <c r="E396" s="35"/>
      <c r="F396" s="35"/>
      <c r="G396" s="35"/>
      <c r="H396" s="35"/>
      <c r="I396" s="35"/>
      <c r="J396" s="35"/>
      <c r="K396" s="35"/>
      <c r="L396" s="35"/>
      <c r="M396" s="35"/>
      <c r="N396" s="35"/>
      <c r="O396" s="35"/>
      <c r="P396" s="35"/>
      <c r="Q396" s="35"/>
      <c r="R396" s="30"/>
      <c r="S396" s="30"/>
      <c r="T396" s="30"/>
      <c r="U396" s="30"/>
      <c r="V396" s="35"/>
      <c r="W396" s="35"/>
      <c r="X396" s="30"/>
      <c r="BD396" s="17"/>
      <c r="BE396" s="17"/>
      <c r="BF396" s="17"/>
    </row>
    <row r="397" spans="1:59">
      <c r="A397" s="26"/>
      <c r="B397" s="44" t="s">
        <v>863</v>
      </c>
      <c r="C397" s="34"/>
      <c r="D397" s="34"/>
      <c r="E397" s="35"/>
      <c r="F397" s="35"/>
      <c r="G397" s="35"/>
      <c r="H397" s="35"/>
      <c r="I397" s="35"/>
      <c r="J397" s="35"/>
      <c r="K397" s="35"/>
      <c r="L397" s="35"/>
      <c r="M397" s="35"/>
      <c r="N397" s="35"/>
      <c r="O397" s="35"/>
      <c r="P397" s="35"/>
      <c r="Q397" s="35"/>
      <c r="R397" s="30"/>
      <c r="S397" s="30"/>
      <c r="T397" s="30"/>
      <c r="U397" s="30"/>
      <c r="V397" s="35"/>
      <c r="W397" s="35"/>
      <c r="X397" s="30"/>
      <c r="BD397" s="17"/>
      <c r="BE397" s="17"/>
      <c r="BF397" s="17"/>
    </row>
    <row r="398" spans="1:59">
      <c r="B398" s="30"/>
      <c r="BD398" s="17"/>
      <c r="BE398" s="17"/>
      <c r="BF398" s="17"/>
      <c r="BG398" s="31"/>
    </row>
    <row r="399" spans="1:59" ht="15.95" customHeight="1">
      <c r="A399" s="26"/>
      <c r="B399" s="33"/>
      <c r="C399" s="94" t="s">
        <v>125</v>
      </c>
      <c r="D399" s="87" t="s">
        <v>122</v>
      </c>
      <c r="E399" s="87" t="s">
        <v>92</v>
      </c>
      <c r="F399" s="87" t="s">
        <v>58</v>
      </c>
      <c r="G399" s="87" t="s">
        <v>859</v>
      </c>
      <c r="H399" s="87" t="s">
        <v>60</v>
      </c>
      <c r="I399" s="87" t="s">
        <v>61</v>
      </c>
      <c r="J399" s="95" t="s">
        <v>96</v>
      </c>
      <c r="K399" s="87" t="s">
        <v>63</v>
      </c>
      <c r="L399" s="48">
        <v>1</v>
      </c>
      <c r="M399" s="48" t="s">
        <v>64</v>
      </c>
      <c r="N399" s="49" t="s">
        <v>65</v>
      </c>
      <c r="O399" s="49">
        <v>300</v>
      </c>
      <c r="P399" s="50">
        <v>1000</v>
      </c>
      <c r="Q399" s="51" t="s">
        <v>214</v>
      </c>
      <c r="R399" s="52" t="s">
        <v>214</v>
      </c>
      <c r="S399" s="53">
        <v>71.5</v>
      </c>
      <c r="T399" s="54" t="s">
        <v>127</v>
      </c>
      <c r="U399" s="54" t="s">
        <v>867</v>
      </c>
      <c r="V399" s="88"/>
      <c r="W399" s="88"/>
      <c r="X399" s="91"/>
      <c r="BD399" s="17"/>
      <c r="BE399" s="17"/>
      <c r="BF399" s="17"/>
    </row>
    <row r="400" spans="1:59">
      <c r="A400" s="26"/>
      <c r="B400" s="33"/>
      <c r="C400" s="94" t="s">
        <v>125</v>
      </c>
      <c r="D400" s="87" t="s">
        <v>122</v>
      </c>
      <c r="E400" s="87" t="s">
        <v>92</v>
      </c>
      <c r="F400" s="87" t="s">
        <v>58</v>
      </c>
      <c r="G400" s="87" t="s">
        <v>859</v>
      </c>
      <c r="H400" s="87" t="s">
        <v>60</v>
      </c>
      <c r="I400" s="87" t="s">
        <v>61</v>
      </c>
      <c r="J400" s="95" t="s">
        <v>96</v>
      </c>
      <c r="K400" s="87" t="s">
        <v>63</v>
      </c>
      <c r="L400" s="48">
        <v>1</v>
      </c>
      <c r="M400" s="48" t="s">
        <v>64</v>
      </c>
      <c r="N400" s="49" t="s">
        <v>68</v>
      </c>
      <c r="O400" s="50">
        <v>1001</v>
      </c>
      <c r="P400" s="50">
        <v>50000</v>
      </c>
      <c r="Q400" s="51" t="s">
        <v>214</v>
      </c>
      <c r="R400" s="52" t="s">
        <v>214</v>
      </c>
      <c r="S400" s="53">
        <v>39.659999999999997</v>
      </c>
      <c r="T400" s="54" t="s">
        <v>127</v>
      </c>
      <c r="U400" s="54" t="s">
        <v>867</v>
      </c>
      <c r="V400" s="89"/>
      <c r="W400" s="89"/>
      <c r="X400" s="92"/>
      <c r="BD400" s="17"/>
      <c r="BE400" s="17"/>
      <c r="BF400" s="17"/>
    </row>
    <row r="401" spans="1:59">
      <c r="A401" s="26"/>
      <c r="B401" s="33"/>
      <c r="C401" s="94" t="s">
        <v>125</v>
      </c>
      <c r="D401" s="87" t="s">
        <v>122</v>
      </c>
      <c r="E401" s="87" t="s">
        <v>92</v>
      </c>
      <c r="F401" s="87" t="s">
        <v>58</v>
      </c>
      <c r="G401" s="87" t="s">
        <v>859</v>
      </c>
      <c r="H401" s="87" t="s">
        <v>60</v>
      </c>
      <c r="I401" s="87" t="s">
        <v>61</v>
      </c>
      <c r="J401" s="95" t="s">
        <v>96</v>
      </c>
      <c r="K401" s="87" t="s">
        <v>63</v>
      </c>
      <c r="L401" s="48">
        <v>1</v>
      </c>
      <c r="M401" s="48" t="s">
        <v>64</v>
      </c>
      <c r="N401" s="49" t="s">
        <v>70</v>
      </c>
      <c r="O401" s="50">
        <v>50001</v>
      </c>
      <c r="P401" s="50">
        <v>100000</v>
      </c>
      <c r="Q401" s="51" t="s">
        <v>214</v>
      </c>
      <c r="R401" s="52" t="s">
        <v>214</v>
      </c>
      <c r="S401" s="53">
        <v>34.81</v>
      </c>
      <c r="T401" s="54" t="s">
        <v>127</v>
      </c>
      <c r="U401" s="54" t="s">
        <v>867</v>
      </c>
      <c r="V401" s="89"/>
      <c r="W401" s="89"/>
      <c r="X401" s="92"/>
      <c r="BD401" s="17"/>
      <c r="BE401" s="17"/>
      <c r="BF401" s="17"/>
    </row>
    <row r="402" spans="1:59">
      <c r="A402" s="26"/>
      <c r="B402" s="33"/>
      <c r="C402" s="94" t="s">
        <v>125</v>
      </c>
      <c r="D402" s="87" t="s">
        <v>122</v>
      </c>
      <c r="E402" s="87" t="s">
        <v>92</v>
      </c>
      <c r="F402" s="87" t="s">
        <v>58</v>
      </c>
      <c r="G402" s="87" t="s">
        <v>859</v>
      </c>
      <c r="H402" s="87" t="s">
        <v>60</v>
      </c>
      <c r="I402" s="87" t="s">
        <v>61</v>
      </c>
      <c r="J402" s="95" t="s">
        <v>96</v>
      </c>
      <c r="K402" s="87" t="s">
        <v>63</v>
      </c>
      <c r="L402" s="48">
        <v>1</v>
      </c>
      <c r="M402" s="48" t="s">
        <v>64</v>
      </c>
      <c r="N402" s="49" t="s">
        <v>72</v>
      </c>
      <c r="O402" s="50">
        <v>100001</v>
      </c>
      <c r="P402" s="50">
        <v>250000</v>
      </c>
      <c r="Q402" s="51" t="s">
        <v>214</v>
      </c>
      <c r="R402" s="52" t="s">
        <v>214</v>
      </c>
      <c r="S402" s="53">
        <v>30.58</v>
      </c>
      <c r="T402" s="54" t="s">
        <v>127</v>
      </c>
      <c r="U402" s="54" t="s">
        <v>867</v>
      </c>
      <c r="V402" s="89"/>
      <c r="W402" s="89"/>
      <c r="X402" s="92"/>
      <c r="BD402" s="17"/>
      <c r="BE402" s="17"/>
      <c r="BF402" s="17"/>
    </row>
    <row r="403" spans="1:59">
      <c r="A403" s="26"/>
      <c r="B403" s="33"/>
      <c r="C403" s="94" t="s">
        <v>125</v>
      </c>
      <c r="D403" s="87" t="s">
        <v>122</v>
      </c>
      <c r="E403" s="87" t="s">
        <v>92</v>
      </c>
      <c r="F403" s="87" t="s">
        <v>58</v>
      </c>
      <c r="G403" s="87" t="s">
        <v>859</v>
      </c>
      <c r="H403" s="87" t="s">
        <v>60</v>
      </c>
      <c r="I403" s="87" t="s">
        <v>61</v>
      </c>
      <c r="J403" s="95" t="s">
        <v>96</v>
      </c>
      <c r="K403" s="87" t="s">
        <v>63</v>
      </c>
      <c r="L403" s="48">
        <v>1</v>
      </c>
      <c r="M403" s="48" t="s">
        <v>64</v>
      </c>
      <c r="N403" s="49" t="s">
        <v>74</v>
      </c>
      <c r="O403" s="50">
        <v>250001</v>
      </c>
      <c r="P403" s="50">
        <v>500000</v>
      </c>
      <c r="Q403" s="51" t="s">
        <v>214</v>
      </c>
      <c r="R403" s="52" t="s">
        <v>214</v>
      </c>
      <c r="S403" s="53">
        <v>26.86</v>
      </c>
      <c r="T403" s="54" t="s">
        <v>127</v>
      </c>
      <c r="U403" s="54" t="s">
        <v>867</v>
      </c>
      <c r="V403" s="89"/>
      <c r="W403" s="89"/>
      <c r="X403" s="92"/>
      <c r="BD403" s="17"/>
      <c r="BE403" s="17"/>
      <c r="BF403" s="17"/>
    </row>
    <row r="404" spans="1:59">
      <c r="A404" s="26"/>
      <c r="B404" s="33"/>
      <c r="C404" s="94" t="s">
        <v>125</v>
      </c>
      <c r="D404" s="87" t="s">
        <v>122</v>
      </c>
      <c r="E404" s="87" t="s">
        <v>92</v>
      </c>
      <c r="F404" s="87" t="s">
        <v>58</v>
      </c>
      <c r="G404" s="87" t="s">
        <v>859</v>
      </c>
      <c r="H404" s="87" t="s">
        <v>60</v>
      </c>
      <c r="I404" s="87" t="s">
        <v>61</v>
      </c>
      <c r="J404" s="95" t="s">
        <v>96</v>
      </c>
      <c r="K404" s="87" t="s">
        <v>63</v>
      </c>
      <c r="L404" s="48">
        <v>1</v>
      </c>
      <c r="M404" s="48" t="s">
        <v>64</v>
      </c>
      <c r="N404" s="49" t="s">
        <v>76</v>
      </c>
      <c r="O404" s="50">
        <v>500001</v>
      </c>
      <c r="P404" s="50">
        <v>750000</v>
      </c>
      <c r="Q404" s="51" t="s">
        <v>214</v>
      </c>
      <c r="R404" s="52" t="s">
        <v>214</v>
      </c>
      <c r="S404" s="53">
        <v>23.57</v>
      </c>
      <c r="T404" s="54" t="s">
        <v>127</v>
      </c>
      <c r="U404" s="54" t="s">
        <v>867</v>
      </c>
      <c r="V404" s="89"/>
      <c r="W404" s="89"/>
      <c r="X404" s="92"/>
      <c r="BD404" s="17"/>
      <c r="BE404" s="17"/>
      <c r="BF404" s="17"/>
    </row>
    <row r="405" spans="1:59">
      <c r="A405" s="26"/>
      <c r="B405" s="33"/>
      <c r="C405" s="94" t="s">
        <v>125</v>
      </c>
      <c r="D405" s="87" t="s">
        <v>122</v>
      </c>
      <c r="E405" s="87" t="s">
        <v>92</v>
      </c>
      <c r="F405" s="87" t="s">
        <v>58</v>
      </c>
      <c r="G405" s="87" t="s">
        <v>859</v>
      </c>
      <c r="H405" s="87" t="s">
        <v>60</v>
      </c>
      <c r="I405" s="87" t="s">
        <v>61</v>
      </c>
      <c r="J405" s="95" t="s">
        <v>96</v>
      </c>
      <c r="K405" s="87" t="s">
        <v>63</v>
      </c>
      <c r="L405" s="48">
        <v>1</v>
      </c>
      <c r="M405" s="48" t="s">
        <v>64</v>
      </c>
      <c r="N405" s="49" t="s">
        <v>78</v>
      </c>
      <c r="O405" s="50">
        <v>750001</v>
      </c>
      <c r="P405" s="50">
        <v>9999999999</v>
      </c>
      <c r="Q405" s="51" t="s">
        <v>214</v>
      </c>
      <c r="R405" s="52" t="s">
        <v>214</v>
      </c>
      <c r="S405" s="53">
        <v>20.7</v>
      </c>
      <c r="T405" s="54" t="s">
        <v>127</v>
      </c>
      <c r="U405" s="54" t="s">
        <v>867</v>
      </c>
      <c r="V405" s="90"/>
      <c r="W405" s="90"/>
      <c r="X405" s="93"/>
      <c r="BD405" s="17"/>
      <c r="BE405" s="17"/>
      <c r="BF405" s="17"/>
    </row>
    <row r="406" spans="1:59">
      <c r="B406" s="30"/>
      <c r="BD406" s="17"/>
      <c r="BE406" s="17"/>
      <c r="BF406" s="17"/>
      <c r="BG406" s="31"/>
    </row>
    <row r="407" spans="1:59" ht="20.25">
      <c r="A407" s="26"/>
      <c r="B407" s="40" t="s">
        <v>876</v>
      </c>
      <c r="C407" s="35"/>
      <c r="D407" s="41"/>
      <c r="E407" s="41"/>
      <c r="F407" s="41"/>
      <c r="G407" s="41"/>
      <c r="H407" s="41"/>
      <c r="I407" s="41"/>
      <c r="J407" s="42"/>
      <c r="K407" s="41"/>
      <c r="L407" s="41"/>
      <c r="M407" s="41"/>
      <c r="N407" s="41"/>
      <c r="O407" s="41"/>
      <c r="P407" s="41"/>
      <c r="Q407" s="41"/>
      <c r="R407" s="43"/>
      <c r="S407" s="43"/>
      <c r="T407" s="43"/>
      <c r="U407" s="30"/>
      <c r="V407" s="35"/>
      <c r="W407" s="35"/>
      <c r="X407" s="30"/>
      <c r="BD407" s="17"/>
      <c r="BE407" s="17"/>
      <c r="BF407" s="17"/>
      <c r="BG407" s="31"/>
    </row>
    <row r="408" spans="1:59">
      <c r="A408" s="26"/>
      <c r="B408" s="44" t="s">
        <v>877</v>
      </c>
      <c r="C408" s="34"/>
      <c r="D408" s="34"/>
      <c r="E408" s="35"/>
      <c r="F408" s="35"/>
      <c r="G408" s="35"/>
      <c r="H408" s="35"/>
      <c r="I408" s="35"/>
      <c r="J408" s="35"/>
      <c r="K408" s="35"/>
      <c r="L408" s="35"/>
      <c r="M408" s="35"/>
      <c r="N408" s="35"/>
      <c r="O408" s="35"/>
      <c r="P408" s="35"/>
      <c r="Q408" s="35"/>
      <c r="R408" s="30"/>
      <c r="S408" s="30"/>
      <c r="T408" s="30"/>
      <c r="U408" s="30"/>
      <c r="V408" s="35"/>
      <c r="W408" s="35"/>
      <c r="X408" s="30"/>
      <c r="BD408" s="17"/>
      <c r="BE408" s="17"/>
      <c r="BF408" s="17"/>
    </row>
    <row r="409" spans="1:59">
      <c r="A409" s="26"/>
      <c r="B409" s="44" t="s">
        <v>858</v>
      </c>
      <c r="C409" s="34"/>
      <c r="D409" s="34"/>
      <c r="E409" s="35"/>
      <c r="F409" s="35"/>
      <c r="G409" s="35"/>
      <c r="H409" s="35"/>
      <c r="I409" s="35"/>
      <c r="J409" s="35"/>
      <c r="K409" s="35"/>
      <c r="L409" s="35"/>
      <c r="M409" s="35"/>
      <c r="N409" s="35"/>
      <c r="O409" s="35"/>
      <c r="P409" s="35"/>
      <c r="Q409" s="35"/>
      <c r="R409" s="30"/>
      <c r="S409" s="30"/>
      <c r="T409" s="30"/>
      <c r="U409" s="30"/>
      <c r="V409" s="35"/>
      <c r="W409" s="35"/>
      <c r="X409" s="30"/>
      <c r="BD409" s="17"/>
      <c r="BE409" s="17"/>
      <c r="BF409" s="17"/>
    </row>
    <row r="410" spans="1:59">
      <c r="B410" s="30"/>
      <c r="BD410" s="17"/>
      <c r="BE410" s="17"/>
      <c r="BF410" s="17"/>
      <c r="BG410" s="31"/>
    </row>
    <row r="411" spans="1:59">
      <c r="B411" s="30"/>
      <c r="C411" s="94" t="s">
        <v>675</v>
      </c>
      <c r="D411" s="87" t="s">
        <v>157</v>
      </c>
      <c r="E411" s="87" t="s">
        <v>157</v>
      </c>
      <c r="F411" s="87" t="s">
        <v>58</v>
      </c>
      <c r="G411" s="87" t="s">
        <v>859</v>
      </c>
      <c r="H411" s="87" t="s">
        <v>60</v>
      </c>
      <c r="I411" s="87" t="s">
        <v>61</v>
      </c>
      <c r="J411" s="95" t="s">
        <v>638</v>
      </c>
      <c r="K411" s="87" t="s">
        <v>63</v>
      </c>
      <c r="L411" s="48">
        <v>1</v>
      </c>
      <c r="M411" s="48" t="s">
        <v>64</v>
      </c>
      <c r="N411" s="49" t="s">
        <v>65</v>
      </c>
      <c r="O411" s="49">
        <v>300</v>
      </c>
      <c r="P411" s="50">
        <v>1000</v>
      </c>
      <c r="Q411" s="51" t="s">
        <v>214</v>
      </c>
      <c r="R411" s="52" t="s">
        <v>214</v>
      </c>
      <c r="S411" s="53">
        <v>27.5</v>
      </c>
      <c r="T411" s="54" t="s">
        <v>674</v>
      </c>
      <c r="U411" s="54" t="s">
        <v>878</v>
      </c>
      <c r="V411" s="88"/>
      <c r="W411" s="88"/>
      <c r="X411" s="91"/>
      <c r="BD411" s="17"/>
      <c r="BE411" s="17"/>
      <c r="BF411" s="17"/>
    </row>
    <row r="412" spans="1:59">
      <c r="B412" s="30"/>
      <c r="C412" s="94" t="s">
        <v>675</v>
      </c>
      <c r="D412" s="87" t="s">
        <v>157</v>
      </c>
      <c r="E412" s="87" t="s">
        <v>157</v>
      </c>
      <c r="F412" s="87" t="s">
        <v>58</v>
      </c>
      <c r="G412" s="87" t="s">
        <v>859</v>
      </c>
      <c r="H412" s="87" t="s">
        <v>60</v>
      </c>
      <c r="I412" s="87" t="s">
        <v>61</v>
      </c>
      <c r="J412" s="95" t="s">
        <v>638</v>
      </c>
      <c r="K412" s="87" t="s">
        <v>63</v>
      </c>
      <c r="L412" s="48">
        <v>1</v>
      </c>
      <c r="M412" s="48" t="s">
        <v>64</v>
      </c>
      <c r="N412" s="49" t="s">
        <v>68</v>
      </c>
      <c r="O412" s="50">
        <v>1001</v>
      </c>
      <c r="P412" s="50">
        <v>50000</v>
      </c>
      <c r="Q412" s="51" t="s">
        <v>214</v>
      </c>
      <c r="R412" s="52" t="s">
        <v>214</v>
      </c>
      <c r="S412" s="53">
        <v>15.13</v>
      </c>
      <c r="T412" s="54" t="s">
        <v>674</v>
      </c>
      <c r="U412" s="54" t="s">
        <v>878</v>
      </c>
      <c r="V412" s="89"/>
      <c r="W412" s="89"/>
      <c r="X412" s="92"/>
      <c r="BD412" s="17"/>
      <c r="BE412" s="17"/>
      <c r="BF412" s="17"/>
    </row>
    <row r="413" spans="1:59">
      <c r="B413" s="30"/>
      <c r="C413" s="94" t="s">
        <v>675</v>
      </c>
      <c r="D413" s="87" t="s">
        <v>157</v>
      </c>
      <c r="E413" s="87" t="s">
        <v>157</v>
      </c>
      <c r="F413" s="87" t="s">
        <v>58</v>
      </c>
      <c r="G413" s="87" t="s">
        <v>859</v>
      </c>
      <c r="H413" s="87" t="s">
        <v>60</v>
      </c>
      <c r="I413" s="87" t="s">
        <v>61</v>
      </c>
      <c r="J413" s="95" t="s">
        <v>638</v>
      </c>
      <c r="K413" s="87" t="s">
        <v>63</v>
      </c>
      <c r="L413" s="48">
        <v>1</v>
      </c>
      <c r="M413" s="48" t="s">
        <v>64</v>
      </c>
      <c r="N413" s="49" t="s">
        <v>70</v>
      </c>
      <c r="O413" s="50">
        <v>50001</v>
      </c>
      <c r="P413" s="50">
        <v>100000</v>
      </c>
      <c r="Q413" s="51" t="s">
        <v>214</v>
      </c>
      <c r="R413" s="52" t="s">
        <v>214</v>
      </c>
      <c r="S413" s="53">
        <v>13.31</v>
      </c>
      <c r="T413" s="54" t="s">
        <v>674</v>
      </c>
      <c r="U413" s="54" t="s">
        <v>878</v>
      </c>
      <c r="V413" s="89"/>
      <c r="W413" s="89"/>
      <c r="X413" s="92"/>
      <c r="BD413" s="17"/>
      <c r="BE413" s="17"/>
      <c r="BF413" s="17"/>
    </row>
    <row r="414" spans="1:59">
      <c r="B414" s="30"/>
      <c r="C414" s="94" t="s">
        <v>675</v>
      </c>
      <c r="D414" s="87" t="s">
        <v>157</v>
      </c>
      <c r="E414" s="87" t="s">
        <v>157</v>
      </c>
      <c r="F414" s="87" t="s">
        <v>58</v>
      </c>
      <c r="G414" s="87" t="s">
        <v>859</v>
      </c>
      <c r="H414" s="87" t="s">
        <v>60</v>
      </c>
      <c r="I414" s="87" t="s">
        <v>61</v>
      </c>
      <c r="J414" s="95" t="s">
        <v>638</v>
      </c>
      <c r="K414" s="87" t="s">
        <v>63</v>
      </c>
      <c r="L414" s="48">
        <v>1</v>
      </c>
      <c r="M414" s="48" t="s">
        <v>64</v>
      </c>
      <c r="N414" s="49" t="s">
        <v>72</v>
      </c>
      <c r="O414" s="50">
        <v>100001</v>
      </c>
      <c r="P414" s="50">
        <v>250000</v>
      </c>
      <c r="Q414" s="51" t="s">
        <v>214</v>
      </c>
      <c r="R414" s="52" t="s">
        <v>214</v>
      </c>
      <c r="S414" s="53">
        <v>11.71</v>
      </c>
      <c r="T414" s="54" t="s">
        <v>674</v>
      </c>
      <c r="U414" s="54" t="s">
        <v>878</v>
      </c>
      <c r="V414" s="89"/>
      <c r="W414" s="89"/>
      <c r="X414" s="92"/>
      <c r="BD414" s="17"/>
      <c r="BE414" s="17"/>
      <c r="BF414" s="17"/>
    </row>
    <row r="415" spans="1:59">
      <c r="B415" s="30"/>
      <c r="C415" s="94" t="s">
        <v>675</v>
      </c>
      <c r="D415" s="87" t="s">
        <v>157</v>
      </c>
      <c r="E415" s="87" t="s">
        <v>157</v>
      </c>
      <c r="F415" s="87" t="s">
        <v>58</v>
      </c>
      <c r="G415" s="87" t="s">
        <v>859</v>
      </c>
      <c r="H415" s="87" t="s">
        <v>60</v>
      </c>
      <c r="I415" s="87" t="s">
        <v>61</v>
      </c>
      <c r="J415" s="95" t="s">
        <v>638</v>
      </c>
      <c r="K415" s="87" t="s">
        <v>63</v>
      </c>
      <c r="L415" s="48">
        <v>1</v>
      </c>
      <c r="M415" s="48" t="s">
        <v>64</v>
      </c>
      <c r="N415" s="49" t="s">
        <v>74</v>
      </c>
      <c r="O415" s="50">
        <v>250001</v>
      </c>
      <c r="P415" s="50">
        <v>500000</v>
      </c>
      <c r="Q415" s="51" t="s">
        <v>214</v>
      </c>
      <c r="R415" s="52" t="s">
        <v>214</v>
      </c>
      <c r="S415" s="53">
        <v>10.31</v>
      </c>
      <c r="T415" s="54" t="s">
        <v>674</v>
      </c>
      <c r="U415" s="54" t="s">
        <v>878</v>
      </c>
      <c r="V415" s="89"/>
      <c r="W415" s="89"/>
      <c r="X415" s="92"/>
      <c r="BD415" s="17"/>
      <c r="BE415" s="17"/>
      <c r="BF415" s="17"/>
    </row>
    <row r="416" spans="1:59">
      <c r="B416" s="30"/>
      <c r="C416" s="94" t="s">
        <v>675</v>
      </c>
      <c r="D416" s="87" t="s">
        <v>157</v>
      </c>
      <c r="E416" s="87" t="s">
        <v>157</v>
      </c>
      <c r="F416" s="87" t="s">
        <v>58</v>
      </c>
      <c r="G416" s="87" t="s">
        <v>859</v>
      </c>
      <c r="H416" s="87" t="s">
        <v>60</v>
      </c>
      <c r="I416" s="87" t="s">
        <v>61</v>
      </c>
      <c r="J416" s="95" t="s">
        <v>638</v>
      </c>
      <c r="K416" s="87" t="s">
        <v>63</v>
      </c>
      <c r="L416" s="48">
        <v>1</v>
      </c>
      <c r="M416" s="48" t="s">
        <v>64</v>
      </c>
      <c r="N416" s="49" t="s">
        <v>76</v>
      </c>
      <c r="O416" s="50">
        <v>500001</v>
      </c>
      <c r="P416" s="50">
        <v>9999999999</v>
      </c>
      <c r="Q416" s="51" t="s">
        <v>214</v>
      </c>
      <c r="R416" s="52" t="s">
        <v>214</v>
      </c>
      <c r="S416" s="53">
        <v>9.07</v>
      </c>
      <c r="T416" s="54" t="s">
        <v>674</v>
      </c>
      <c r="U416" s="54" t="s">
        <v>878</v>
      </c>
      <c r="V416" s="89"/>
      <c r="W416" s="89"/>
      <c r="X416" s="92"/>
      <c r="BD416" s="17"/>
      <c r="BE416" s="17"/>
      <c r="BF416" s="17"/>
    </row>
    <row r="417" spans="1:59">
      <c r="B417" s="30"/>
      <c r="BD417" s="17"/>
      <c r="BE417" s="17"/>
      <c r="BF417" s="17"/>
      <c r="BG417" s="31"/>
    </row>
    <row r="418" spans="1:59" ht="20.25">
      <c r="A418" s="26"/>
      <c r="B418" s="40" t="s">
        <v>879</v>
      </c>
      <c r="C418" s="35"/>
      <c r="D418" s="41"/>
      <c r="E418" s="41"/>
      <c r="F418" s="41"/>
      <c r="G418" s="41"/>
      <c r="H418" s="41"/>
      <c r="I418" s="41"/>
      <c r="J418" s="42"/>
      <c r="K418" s="41"/>
      <c r="L418" s="41"/>
      <c r="M418" s="41"/>
      <c r="N418" s="41"/>
      <c r="O418" s="41"/>
      <c r="P418" s="41"/>
      <c r="Q418" s="41"/>
      <c r="R418" s="43"/>
      <c r="S418" s="43"/>
      <c r="T418" s="43"/>
      <c r="U418" s="30"/>
      <c r="V418" s="35"/>
      <c r="W418" s="35"/>
      <c r="X418" s="30"/>
      <c r="BD418" s="17"/>
      <c r="BE418" s="17"/>
      <c r="BF418" s="17"/>
      <c r="BG418" s="31"/>
    </row>
    <row r="419" spans="1:59">
      <c r="A419" s="26"/>
      <c r="B419" s="44" t="s">
        <v>880</v>
      </c>
      <c r="C419" s="34"/>
      <c r="D419" s="34"/>
      <c r="E419" s="35"/>
      <c r="F419" s="35"/>
      <c r="G419" s="35"/>
      <c r="H419" s="35"/>
      <c r="I419" s="35"/>
      <c r="J419" s="35"/>
      <c r="K419" s="35"/>
      <c r="L419" s="35"/>
      <c r="M419" s="35"/>
      <c r="N419" s="35"/>
      <c r="O419" s="35"/>
      <c r="P419" s="35"/>
      <c r="Q419" s="35"/>
      <c r="R419" s="30"/>
      <c r="S419" s="30"/>
      <c r="T419" s="30"/>
      <c r="U419" s="30"/>
      <c r="V419" s="35"/>
      <c r="W419" s="35"/>
      <c r="X419" s="30"/>
      <c r="BD419" s="17"/>
      <c r="BE419" s="17"/>
      <c r="BF419" s="17"/>
    </row>
    <row r="420" spans="1:59">
      <c r="A420" s="26"/>
      <c r="B420" s="44" t="s">
        <v>881</v>
      </c>
      <c r="C420" s="34"/>
      <c r="D420" s="34"/>
      <c r="E420" s="35"/>
      <c r="F420" s="35"/>
      <c r="G420" s="35"/>
      <c r="H420" s="35"/>
      <c r="I420" s="35"/>
      <c r="J420" s="35"/>
      <c r="K420" s="35"/>
      <c r="L420" s="35"/>
      <c r="M420" s="35"/>
      <c r="N420" s="35"/>
      <c r="O420" s="35"/>
      <c r="P420" s="35"/>
      <c r="Q420" s="35"/>
      <c r="R420" s="30"/>
      <c r="S420" s="30"/>
      <c r="T420" s="30"/>
      <c r="U420" s="30"/>
      <c r="V420" s="35"/>
      <c r="W420" s="35"/>
      <c r="X420" s="30"/>
      <c r="BD420" s="17"/>
      <c r="BE420" s="17"/>
      <c r="BF420" s="17"/>
    </row>
    <row r="421" spans="1:59">
      <c r="B421" s="30"/>
      <c r="BD421" s="17"/>
      <c r="BE421" s="17"/>
      <c r="BF421" s="17"/>
      <c r="BG421" s="31"/>
    </row>
    <row r="422" spans="1:59" ht="15.95" customHeight="1">
      <c r="A422" s="26"/>
      <c r="B422" s="33"/>
      <c r="C422" s="94" t="s">
        <v>57</v>
      </c>
      <c r="D422" s="87" t="s">
        <v>54</v>
      </c>
      <c r="E422" s="87" t="s">
        <v>53</v>
      </c>
      <c r="F422" s="87" t="s">
        <v>58</v>
      </c>
      <c r="G422" s="87" t="s">
        <v>859</v>
      </c>
      <c r="H422" s="87" t="s">
        <v>60</v>
      </c>
      <c r="I422" s="87" t="s">
        <v>61</v>
      </c>
      <c r="J422" s="95" t="s">
        <v>62</v>
      </c>
      <c r="K422" s="87" t="s">
        <v>63</v>
      </c>
      <c r="L422" s="48">
        <v>1</v>
      </c>
      <c r="M422" s="48" t="s">
        <v>64</v>
      </c>
      <c r="N422" s="49" t="s">
        <v>65</v>
      </c>
      <c r="O422" s="49">
        <v>65</v>
      </c>
      <c r="P422" s="50">
        <v>1000</v>
      </c>
      <c r="Q422" s="51" t="s">
        <v>214</v>
      </c>
      <c r="R422" s="52" t="s">
        <v>214</v>
      </c>
      <c r="S422" s="53">
        <v>28</v>
      </c>
      <c r="T422" s="54" t="s">
        <v>67</v>
      </c>
      <c r="U422" s="54" t="s">
        <v>882</v>
      </c>
      <c r="V422" s="88"/>
      <c r="W422" s="88"/>
      <c r="X422" s="91"/>
      <c r="BD422" s="17"/>
      <c r="BE422" s="17"/>
      <c r="BF422" s="17"/>
    </row>
    <row r="423" spans="1:59">
      <c r="A423" s="26"/>
      <c r="B423" s="33"/>
      <c r="C423" s="94" t="s">
        <v>57</v>
      </c>
      <c r="D423" s="87" t="s">
        <v>54</v>
      </c>
      <c r="E423" s="87" t="s">
        <v>53</v>
      </c>
      <c r="F423" s="87" t="s">
        <v>58</v>
      </c>
      <c r="G423" s="87" t="s">
        <v>859</v>
      </c>
      <c r="H423" s="87" t="s">
        <v>60</v>
      </c>
      <c r="I423" s="87" t="s">
        <v>61</v>
      </c>
      <c r="J423" s="95" t="s">
        <v>62</v>
      </c>
      <c r="K423" s="87" t="s">
        <v>63</v>
      </c>
      <c r="L423" s="48">
        <v>1</v>
      </c>
      <c r="M423" s="48" t="s">
        <v>64</v>
      </c>
      <c r="N423" s="49" t="s">
        <v>68</v>
      </c>
      <c r="O423" s="50">
        <v>1001</v>
      </c>
      <c r="P423" s="50">
        <v>50000</v>
      </c>
      <c r="Q423" s="51" t="s">
        <v>214</v>
      </c>
      <c r="R423" s="52" t="s">
        <v>214</v>
      </c>
      <c r="S423" s="53">
        <v>15.26</v>
      </c>
      <c r="T423" s="54" t="s">
        <v>67</v>
      </c>
      <c r="U423" s="54" t="s">
        <v>882</v>
      </c>
      <c r="V423" s="89"/>
      <c r="W423" s="89"/>
      <c r="X423" s="92"/>
      <c r="BD423" s="17"/>
      <c r="BE423" s="17"/>
      <c r="BF423" s="17"/>
    </row>
    <row r="424" spans="1:59">
      <c r="A424" s="26"/>
      <c r="B424" s="33"/>
      <c r="C424" s="94" t="s">
        <v>57</v>
      </c>
      <c r="D424" s="87" t="s">
        <v>54</v>
      </c>
      <c r="E424" s="87" t="s">
        <v>53</v>
      </c>
      <c r="F424" s="87" t="s">
        <v>58</v>
      </c>
      <c r="G424" s="87" t="s">
        <v>859</v>
      </c>
      <c r="H424" s="87" t="s">
        <v>60</v>
      </c>
      <c r="I424" s="87" t="s">
        <v>61</v>
      </c>
      <c r="J424" s="95" t="s">
        <v>62</v>
      </c>
      <c r="K424" s="87" t="s">
        <v>63</v>
      </c>
      <c r="L424" s="48">
        <v>1</v>
      </c>
      <c r="M424" s="48" t="s">
        <v>64</v>
      </c>
      <c r="N424" s="49" t="s">
        <v>70</v>
      </c>
      <c r="O424" s="50">
        <v>50001</v>
      </c>
      <c r="P424" s="50">
        <v>100000</v>
      </c>
      <c r="Q424" s="51" t="s">
        <v>214</v>
      </c>
      <c r="R424" s="52" t="s">
        <v>214</v>
      </c>
      <c r="S424" s="53">
        <v>13.29</v>
      </c>
      <c r="T424" s="54" t="s">
        <v>67</v>
      </c>
      <c r="U424" s="54" t="s">
        <v>882</v>
      </c>
      <c r="V424" s="89"/>
      <c r="W424" s="89"/>
      <c r="X424" s="92"/>
      <c r="BD424" s="17"/>
      <c r="BE424" s="17"/>
      <c r="BF424" s="17"/>
    </row>
    <row r="425" spans="1:59">
      <c r="A425" s="26"/>
      <c r="B425" s="33"/>
      <c r="C425" s="94" t="s">
        <v>57</v>
      </c>
      <c r="D425" s="87" t="s">
        <v>54</v>
      </c>
      <c r="E425" s="87" t="s">
        <v>53</v>
      </c>
      <c r="F425" s="87" t="s">
        <v>58</v>
      </c>
      <c r="G425" s="87" t="s">
        <v>859</v>
      </c>
      <c r="H425" s="87" t="s">
        <v>60</v>
      </c>
      <c r="I425" s="87" t="s">
        <v>61</v>
      </c>
      <c r="J425" s="95" t="s">
        <v>62</v>
      </c>
      <c r="K425" s="87" t="s">
        <v>63</v>
      </c>
      <c r="L425" s="48">
        <v>1</v>
      </c>
      <c r="M425" s="48" t="s">
        <v>64</v>
      </c>
      <c r="N425" s="49" t="s">
        <v>72</v>
      </c>
      <c r="O425" s="50">
        <v>100001</v>
      </c>
      <c r="P425" s="50">
        <v>250000</v>
      </c>
      <c r="Q425" s="51" t="s">
        <v>214</v>
      </c>
      <c r="R425" s="52" t="s">
        <v>214</v>
      </c>
      <c r="S425" s="53">
        <v>11.76</v>
      </c>
      <c r="T425" s="54" t="s">
        <v>67</v>
      </c>
      <c r="U425" s="54" t="s">
        <v>882</v>
      </c>
      <c r="V425" s="89"/>
      <c r="W425" s="89"/>
      <c r="X425" s="92"/>
      <c r="BD425" s="17"/>
      <c r="BE425" s="17"/>
      <c r="BF425" s="17"/>
    </row>
    <row r="426" spans="1:59">
      <c r="A426" s="26"/>
      <c r="B426" s="33"/>
      <c r="C426" s="94" t="s">
        <v>57</v>
      </c>
      <c r="D426" s="87" t="s">
        <v>54</v>
      </c>
      <c r="E426" s="87" t="s">
        <v>53</v>
      </c>
      <c r="F426" s="87" t="s">
        <v>58</v>
      </c>
      <c r="G426" s="87" t="s">
        <v>859</v>
      </c>
      <c r="H426" s="87" t="s">
        <v>60</v>
      </c>
      <c r="I426" s="87" t="s">
        <v>61</v>
      </c>
      <c r="J426" s="95" t="s">
        <v>62</v>
      </c>
      <c r="K426" s="87" t="s">
        <v>63</v>
      </c>
      <c r="L426" s="48">
        <v>1</v>
      </c>
      <c r="M426" s="48" t="s">
        <v>64</v>
      </c>
      <c r="N426" s="49" t="s">
        <v>74</v>
      </c>
      <c r="O426" s="50">
        <v>250001</v>
      </c>
      <c r="P426" s="50">
        <v>500000</v>
      </c>
      <c r="Q426" s="51" t="s">
        <v>214</v>
      </c>
      <c r="R426" s="52" t="s">
        <v>214</v>
      </c>
      <c r="S426" s="53">
        <v>10.33</v>
      </c>
      <c r="T426" s="54" t="s">
        <v>67</v>
      </c>
      <c r="U426" s="54" t="s">
        <v>882</v>
      </c>
      <c r="V426" s="89"/>
      <c r="W426" s="89"/>
      <c r="X426" s="92"/>
      <c r="BD426" s="17"/>
      <c r="BE426" s="17"/>
      <c r="BF426" s="17"/>
    </row>
    <row r="427" spans="1:59">
      <c r="A427" s="26"/>
      <c r="B427" s="33"/>
      <c r="C427" s="94" t="s">
        <v>57</v>
      </c>
      <c r="D427" s="87" t="s">
        <v>54</v>
      </c>
      <c r="E427" s="87" t="s">
        <v>53</v>
      </c>
      <c r="F427" s="87" t="s">
        <v>58</v>
      </c>
      <c r="G427" s="87" t="s">
        <v>859</v>
      </c>
      <c r="H427" s="87" t="s">
        <v>60</v>
      </c>
      <c r="I427" s="87" t="s">
        <v>61</v>
      </c>
      <c r="J427" s="95" t="s">
        <v>62</v>
      </c>
      <c r="K427" s="87" t="s">
        <v>63</v>
      </c>
      <c r="L427" s="48">
        <v>1</v>
      </c>
      <c r="M427" s="48" t="s">
        <v>64</v>
      </c>
      <c r="N427" s="49" t="s">
        <v>76</v>
      </c>
      <c r="O427" s="50">
        <v>500001</v>
      </c>
      <c r="P427" s="50">
        <v>750000</v>
      </c>
      <c r="Q427" s="51" t="s">
        <v>214</v>
      </c>
      <c r="R427" s="52" t="s">
        <v>214</v>
      </c>
      <c r="S427" s="53">
        <v>9.06</v>
      </c>
      <c r="T427" s="54" t="s">
        <v>67</v>
      </c>
      <c r="U427" s="54" t="s">
        <v>882</v>
      </c>
      <c r="V427" s="89"/>
      <c r="W427" s="89"/>
      <c r="X427" s="92"/>
      <c r="BD427" s="17"/>
      <c r="BE427" s="17"/>
      <c r="BF427" s="17"/>
    </row>
    <row r="428" spans="1:59">
      <c r="A428" s="26"/>
      <c r="B428" s="33"/>
      <c r="C428" s="94" t="s">
        <v>57</v>
      </c>
      <c r="D428" s="87" t="s">
        <v>54</v>
      </c>
      <c r="E428" s="87" t="s">
        <v>53</v>
      </c>
      <c r="F428" s="87" t="s">
        <v>58</v>
      </c>
      <c r="G428" s="87" t="s">
        <v>859</v>
      </c>
      <c r="H428" s="87" t="s">
        <v>60</v>
      </c>
      <c r="I428" s="87" t="s">
        <v>61</v>
      </c>
      <c r="J428" s="95" t="s">
        <v>62</v>
      </c>
      <c r="K428" s="87" t="s">
        <v>63</v>
      </c>
      <c r="L428" s="48">
        <v>1</v>
      </c>
      <c r="M428" s="48" t="s">
        <v>64</v>
      </c>
      <c r="N428" s="49" t="s">
        <v>78</v>
      </c>
      <c r="O428" s="50">
        <v>750001</v>
      </c>
      <c r="P428" s="50">
        <v>9999999999</v>
      </c>
      <c r="Q428" s="51" t="s">
        <v>214</v>
      </c>
      <c r="R428" s="52" t="s">
        <v>214</v>
      </c>
      <c r="S428" s="53">
        <v>7.96</v>
      </c>
      <c r="T428" s="54" t="s">
        <v>67</v>
      </c>
      <c r="U428" s="54" t="s">
        <v>882</v>
      </c>
      <c r="V428" s="90"/>
      <c r="W428" s="90"/>
      <c r="X428" s="93"/>
      <c r="BD428" s="17"/>
      <c r="BE428" s="17"/>
      <c r="BF428" s="17"/>
    </row>
    <row r="429" spans="1:59">
      <c r="B429" s="30"/>
      <c r="BD429" s="17"/>
      <c r="BE429" s="17"/>
      <c r="BF429" s="17"/>
      <c r="BG429" s="31"/>
    </row>
    <row r="430" spans="1:59" ht="20.25">
      <c r="A430" s="26"/>
      <c r="B430" s="40" t="s">
        <v>887</v>
      </c>
      <c r="C430" s="35"/>
      <c r="D430" s="41"/>
      <c r="E430" s="41"/>
      <c r="F430" s="41"/>
      <c r="G430" s="41"/>
      <c r="H430" s="41"/>
      <c r="I430" s="41"/>
      <c r="J430" s="42"/>
      <c r="K430" s="41"/>
      <c r="L430" s="41"/>
      <c r="M430" s="41"/>
      <c r="N430" s="41"/>
      <c r="O430" s="41"/>
      <c r="P430" s="41"/>
      <c r="Q430" s="41"/>
      <c r="R430" s="43"/>
      <c r="S430" s="43"/>
      <c r="T430" s="43"/>
      <c r="U430" s="30"/>
      <c r="V430" s="35"/>
      <c r="W430" s="35"/>
      <c r="X430" s="30"/>
      <c r="BD430" s="17"/>
      <c r="BE430" s="17"/>
      <c r="BF430" s="17"/>
      <c r="BG430" s="31"/>
    </row>
    <row r="431" spans="1:59">
      <c r="A431" s="26"/>
      <c r="B431" s="44" t="s">
        <v>888</v>
      </c>
      <c r="C431" s="34"/>
      <c r="D431" s="34"/>
      <c r="E431" s="35"/>
      <c r="F431" s="35"/>
      <c r="G431" s="35"/>
      <c r="H431" s="35"/>
      <c r="I431" s="35"/>
      <c r="J431" s="35"/>
      <c r="K431" s="35"/>
      <c r="L431" s="35"/>
      <c r="M431" s="35"/>
      <c r="N431" s="35"/>
      <c r="O431" s="35"/>
      <c r="P431" s="35"/>
      <c r="Q431" s="35"/>
      <c r="R431" s="30"/>
      <c r="S431" s="30"/>
      <c r="T431" s="30"/>
      <c r="U431" s="30"/>
      <c r="V431" s="35"/>
      <c r="W431" s="35"/>
      <c r="X431" s="30"/>
      <c r="BD431" s="17"/>
      <c r="BE431" s="17"/>
      <c r="BF431" s="17"/>
    </row>
    <row r="432" spans="1:59">
      <c r="A432" s="26"/>
      <c r="B432" s="44" t="s">
        <v>889</v>
      </c>
      <c r="C432" s="34"/>
      <c r="D432" s="34"/>
      <c r="E432" s="35"/>
      <c r="F432" s="35"/>
      <c r="G432" s="35"/>
      <c r="H432" s="35"/>
      <c r="I432" s="35"/>
      <c r="J432" s="35"/>
      <c r="K432" s="35"/>
      <c r="L432" s="35"/>
      <c r="M432" s="35"/>
      <c r="N432" s="35"/>
      <c r="O432" s="35"/>
      <c r="P432" s="35"/>
      <c r="Q432" s="35"/>
      <c r="R432" s="30"/>
      <c r="S432" s="30"/>
      <c r="T432" s="30"/>
      <c r="U432" s="30"/>
      <c r="V432" s="35"/>
      <c r="W432" s="35"/>
      <c r="X432" s="30"/>
      <c r="BD432" s="17"/>
      <c r="BE432" s="17"/>
      <c r="BF432" s="17"/>
    </row>
    <row r="433" spans="1:59">
      <c r="B433" s="30"/>
      <c r="BD433" s="17"/>
      <c r="BE433" s="17"/>
      <c r="BF433" s="17"/>
      <c r="BG433" s="31"/>
    </row>
    <row r="434" spans="1:59" ht="15.95" customHeight="1">
      <c r="A434" s="26"/>
      <c r="B434" s="33"/>
      <c r="C434" s="94" t="s">
        <v>260</v>
      </c>
      <c r="D434" s="87" t="s">
        <v>257</v>
      </c>
      <c r="E434" s="87" t="s">
        <v>256</v>
      </c>
      <c r="F434" s="87" t="s">
        <v>58</v>
      </c>
      <c r="G434" s="87" t="s">
        <v>859</v>
      </c>
      <c r="H434" s="87" t="s">
        <v>60</v>
      </c>
      <c r="I434" s="87" t="s">
        <v>61</v>
      </c>
      <c r="J434" s="95" t="s">
        <v>261</v>
      </c>
      <c r="K434" s="87" t="s">
        <v>63</v>
      </c>
      <c r="L434" s="48">
        <v>1</v>
      </c>
      <c r="M434" s="48" t="s">
        <v>64</v>
      </c>
      <c r="N434" s="49" t="s">
        <v>65</v>
      </c>
      <c r="O434" s="49">
        <v>100</v>
      </c>
      <c r="P434" s="50">
        <v>1000</v>
      </c>
      <c r="Q434" s="51" t="s">
        <v>214</v>
      </c>
      <c r="R434" s="52" t="s">
        <v>214</v>
      </c>
      <c r="S434" s="53">
        <v>140</v>
      </c>
      <c r="T434" s="54" t="s">
        <v>263</v>
      </c>
      <c r="U434" s="54" t="s">
        <v>890</v>
      </c>
      <c r="V434" s="88"/>
      <c r="W434" s="88"/>
      <c r="X434" s="91"/>
      <c r="BD434" s="17"/>
      <c r="BE434" s="17"/>
      <c r="BF434" s="17"/>
    </row>
    <row r="435" spans="1:59">
      <c r="A435" s="26"/>
      <c r="B435" s="33"/>
      <c r="C435" s="94" t="s">
        <v>260</v>
      </c>
      <c r="D435" s="87" t="s">
        <v>257</v>
      </c>
      <c r="E435" s="87" t="s">
        <v>256</v>
      </c>
      <c r="F435" s="87" t="s">
        <v>58</v>
      </c>
      <c r="G435" s="87" t="s">
        <v>859</v>
      </c>
      <c r="H435" s="87" t="s">
        <v>60</v>
      </c>
      <c r="I435" s="87" t="s">
        <v>61</v>
      </c>
      <c r="J435" s="95" t="s">
        <v>261</v>
      </c>
      <c r="K435" s="87" t="s">
        <v>63</v>
      </c>
      <c r="L435" s="48">
        <v>1</v>
      </c>
      <c r="M435" s="48" t="s">
        <v>64</v>
      </c>
      <c r="N435" s="49" t="s">
        <v>68</v>
      </c>
      <c r="O435" s="50">
        <v>1001</v>
      </c>
      <c r="P435" s="50">
        <v>50000</v>
      </c>
      <c r="Q435" s="51" t="s">
        <v>214</v>
      </c>
      <c r="R435" s="52" t="s">
        <v>214</v>
      </c>
      <c r="S435" s="53">
        <v>76.28</v>
      </c>
      <c r="T435" s="54" t="s">
        <v>263</v>
      </c>
      <c r="U435" s="54" t="s">
        <v>890</v>
      </c>
      <c r="V435" s="89"/>
      <c r="W435" s="89"/>
      <c r="X435" s="92"/>
      <c r="BD435" s="17"/>
      <c r="BE435" s="17"/>
      <c r="BF435" s="17"/>
    </row>
    <row r="436" spans="1:59">
      <c r="A436" s="26"/>
      <c r="B436" s="33"/>
      <c r="C436" s="94" t="s">
        <v>260</v>
      </c>
      <c r="D436" s="87" t="s">
        <v>257</v>
      </c>
      <c r="E436" s="87" t="s">
        <v>256</v>
      </c>
      <c r="F436" s="87" t="s">
        <v>58</v>
      </c>
      <c r="G436" s="87" t="s">
        <v>859</v>
      </c>
      <c r="H436" s="87" t="s">
        <v>60</v>
      </c>
      <c r="I436" s="87" t="s">
        <v>61</v>
      </c>
      <c r="J436" s="95" t="s">
        <v>261</v>
      </c>
      <c r="K436" s="87" t="s">
        <v>63</v>
      </c>
      <c r="L436" s="48">
        <v>1</v>
      </c>
      <c r="M436" s="48" t="s">
        <v>64</v>
      </c>
      <c r="N436" s="49" t="s">
        <v>70</v>
      </c>
      <c r="O436" s="50">
        <v>50001</v>
      </c>
      <c r="P436" s="50">
        <v>100000</v>
      </c>
      <c r="Q436" s="51" t="s">
        <v>214</v>
      </c>
      <c r="R436" s="52" t="s">
        <v>214</v>
      </c>
      <c r="S436" s="53">
        <v>66.959999999999994</v>
      </c>
      <c r="T436" s="54" t="s">
        <v>263</v>
      </c>
      <c r="U436" s="54" t="s">
        <v>890</v>
      </c>
      <c r="V436" s="89"/>
      <c r="W436" s="89"/>
      <c r="X436" s="92"/>
      <c r="BD436" s="17"/>
      <c r="BE436" s="17"/>
      <c r="BF436" s="17"/>
    </row>
    <row r="437" spans="1:59">
      <c r="A437" s="26"/>
      <c r="B437" s="33"/>
      <c r="C437" s="94" t="s">
        <v>260</v>
      </c>
      <c r="D437" s="87" t="s">
        <v>257</v>
      </c>
      <c r="E437" s="87" t="s">
        <v>256</v>
      </c>
      <c r="F437" s="87" t="s">
        <v>58</v>
      </c>
      <c r="G437" s="87" t="s">
        <v>859</v>
      </c>
      <c r="H437" s="87" t="s">
        <v>60</v>
      </c>
      <c r="I437" s="87" t="s">
        <v>61</v>
      </c>
      <c r="J437" s="95" t="s">
        <v>261</v>
      </c>
      <c r="K437" s="87" t="s">
        <v>63</v>
      </c>
      <c r="L437" s="48">
        <v>1</v>
      </c>
      <c r="M437" s="48" t="s">
        <v>64</v>
      </c>
      <c r="N437" s="49" t="s">
        <v>72</v>
      </c>
      <c r="O437" s="50">
        <v>100001</v>
      </c>
      <c r="P437" s="50">
        <v>250000</v>
      </c>
      <c r="Q437" s="51" t="s">
        <v>214</v>
      </c>
      <c r="R437" s="52" t="s">
        <v>214</v>
      </c>
      <c r="S437" s="53">
        <v>58.8</v>
      </c>
      <c r="T437" s="54" t="s">
        <v>263</v>
      </c>
      <c r="U437" s="54" t="s">
        <v>890</v>
      </c>
      <c r="V437" s="89"/>
      <c r="W437" s="89"/>
      <c r="X437" s="92"/>
      <c r="BD437" s="17"/>
      <c r="BE437" s="17"/>
      <c r="BF437" s="17"/>
    </row>
    <row r="438" spans="1:59">
      <c r="A438" s="26"/>
      <c r="B438" s="33"/>
      <c r="C438" s="94" t="s">
        <v>260</v>
      </c>
      <c r="D438" s="87" t="s">
        <v>257</v>
      </c>
      <c r="E438" s="87" t="s">
        <v>256</v>
      </c>
      <c r="F438" s="87" t="s">
        <v>58</v>
      </c>
      <c r="G438" s="87" t="s">
        <v>859</v>
      </c>
      <c r="H438" s="87" t="s">
        <v>60</v>
      </c>
      <c r="I438" s="87" t="s">
        <v>61</v>
      </c>
      <c r="J438" s="95" t="s">
        <v>261</v>
      </c>
      <c r="K438" s="87" t="s">
        <v>63</v>
      </c>
      <c r="L438" s="48">
        <v>1</v>
      </c>
      <c r="M438" s="48" t="s">
        <v>64</v>
      </c>
      <c r="N438" s="49" t="s">
        <v>74</v>
      </c>
      <c r="O438" s="50">
        <v>250001</v>
      </c>
      <c r="P438" s="50">
        <v>500000</v>
      </c>
      <c r="Q438" s="51" t="s">
        <v>214</v>
      </c>
      <c r="R438" s="52" t="s">
        <v>214</v>
      </c>
      <c r="S438" s="53">
        <v>51.64</v>
      </c>
      <c r="T438" s="54" t="s">
        <v>263</v>
      </c>
      <c r="U438" s="54" t="s">
        <v>890</v>
      </c>
      <c r="V438" s="89"/>
      <c r="W438" s="89"/>
      <c r="X438" s="92"/>
      <c r="BD438" s="17"/>
      <c r="BE438" s="17"/>
      <c r="BF438" s="17"/>
    </row>
    <row r="439" spans="1:59">
      <c r="A439" s="26"/>
      <c r="B439" s="33"/>
      <c r="C439" s="94" t="s">
        <v>260</v>
      </c>
      <c r="D439" s="87" t="s">
        <v>257</v>
      </c>
      <c r="E439" s="87" t="s">
        <v>256</v>
      </c>
      <c r="F439" s="87" t="s">
        <v>58</v>
      </c>
      <c r="G439" s="87" t="s">
        <v>859</v>
      </c>
      <c r="H439" s="87" t="s">
        <v>60</v>
      </c>
      <c r="I439" s="87" t="s">
        <v>61</v>
      </c>
      <c r="J439" s="95" t="s">
        <v>261</v>
      </c>
      <c r="K439" s="87" t="s">
        <v>63</v>
      </c>
      <c r="L439" s="48">
        <v>1</v>
      </c>
      <c r="M439" s="48" t="s">
        <v>64</v>
      </c>
      <c r="N439" s="49" t="s">
        <v>76</v>
      </c>
      <c r="O439" s="50">
        <v>500001</v>
      </c>
      <c r="P439" s="50">
        <v>750001</v>
      </c>
      <c r="Q439" s="51" t="s">
        <v>214</v>
      </c>
      <c r="R439" s="52" t="s">
        <v>214</v>
      </c>
      <c r="S439" s="53">
        <v>45.32</v>
      </c>
      <c r="T439" s="54" t="s">
        <v>263</v>
      </c>
      <c r="U439" s="54" t="s">
        <v>890</v>
      </c>
      <c r="V439" s="89"/>
      <c r="W439" s="89"/>
      <c r="X439" s="92"/>
      <c r="BD439" s="17"/>
      <c r="BE439" s="17"/>
      <c r="BF439" s="17"/>
    </row>
    <row r="440" spans="1:59">
      <c r="A440" s="26"/>
      <c r="B440" s="33"/>
      <c r="C440" s="94" t="s">
        <v>260</v>
      </c>
      <c r="D440" s="87" t="s">
        <v>257</v>
      </c>
      <c r="E440" s="87" t="s">
        <v>256</v>
      </c>
      <c r="F440" s="87" t="s">
        <v>58</v>
      </c>
      <c r="G440" s="87" t="s">
        <v>859</v>
      </c>
      <c r="H440" s="87" t="s">
        <v>60</v>
      </c>
      <c r="I440" s="87" t="s">
        <v>61</v>
      </c>
      <c r="J440" s="95" t="s">
        <v>261</v>
      </c>
      <c r="K440" s="87" t="s">
        <v>63</v>
      </c>
      <c r="L440" s="48">
        <v>1</v>
      </c>
      <c r="M440" s="48" t="s">
        <v>64</v>
      </c>
      <c r="N440" s="49" t="s">
        <v>78</v>
      </c>
      <c r="O440" s="50">
        <v>750001</v>
      </c>
      <c r="P440" s="50">
        <v>9999999999</v>
      </c>
      <c r="Q440" s="51" t="s">
        <v>214</v>
      </c>
      <c r="R440" s="52" t="s">
        <v>214</v>
      </c>
      <c r="S440" s="53">
        <v>39.799999999999997</v>
      </c>
      <c r="T440" s="54" t="s">
        <v>263</v>
      </c>
      <c r="U440" s="54" t="s">
        <v>890</v>
      </c>
      <c r="V440" s="90"/>
      <c r="W440" s="90"/>
      <c r="X440" s="93"/>
      <c r="BD440" s="17"/>
      <c r="BE440" s="17"/>
      <c r="BF440" s="17"/>
    </row>
    <row r="441" spans="1:59">
      <c r="B441" s="30"/>
      <c r="BD441" s="17"/>
      <c r="BE441" s="17"/>
      <c r="BF441" s="17"/>
      <c r="BG441" s="31"/>
    </row>
    <row r="442" spans="1:59" ht="20.25">
      <c r="A442" s="26"/>
      <c r="B442" s="40" t="s">
        <v>891</v>
      </c>
      <c r="C442" s="35"/>
      <c r="D442" s="41"/>
      <c r="E442" s="41"/>
      <c r="F442" s="41"/>
      <c r="G442" s="41"/>
      <c r="H442" s="41"/>
      <c r="I442" s="41"/>
      <c r="J442" s="42"/>
      <c r="K442" s="41"/>
      <c r="L442" s="41"/>
      <c r="M442" s="41"/>
      <c r="N442" s="41"/>
      <c r="O442" s="41"/>
      <c r="P442" s="41"/>
      <c r="Q442" s="41"/>
      <c r="R442" s="43"/>
      <c r="S442" s="43"/>
      <c r="T442" s="43"/>
      <c r="U442" s="30"/>
      <c r="V442" s="35"/>
      <c r="W442" s="35"/>
      <c r="X442" s="30"/>
      <c r="BD442" s="17"/>
      <c r="BE442" s="17"/>
      <c r="BF442" s="17"/>
      <c r="BG442" s="31"/>
    </row>
    <row r="443" spans="1:59">
      <c r="A443" s="26"/>
      <c r="B443" s="44" t="s">
        <v>892</v>
      </c>
      <c r="C443" s="34"/>
      <c r="D443" s="34"/>
      <c r="E443" s="35"/>
      <c r="F443" s="35"/>
      <c r="G443" s="35"/>
      <c r="H443" s="35"/>
      <c r="I443" s="35"/>
      <c r="J443" s="35"/>
      <c r="K443" s="35"/>
      <c r="L443" s="35"/>
      <c r="M443" s="35"/>
      <c r="N443" s="35"/>
      <c r="O443" s="35"/>
      <c r="P443" s="35"/>
      <c r="Q443" s="35"/>
      <c r="R443" s="30"/>
      <c r="S443" s="30"/>
      <c r="T443" s="30"/>
      <c r="U443" s="30"/>
      <c r="V443" s="35"/>
      <c r="W443" s="35"/>
      <c r="X443" s="30"/>
      <c r="BD443" s="17"/>
      <c r="BE443" s="17"/>
      <c r="BF443" s="17"/>
    </row>
    <row r="444" spans="1:59">
      <c r="A444" s="26"/>
      <c r="B444" s="44" t="s">
        <v>893</v>
      </c>
      <c r="C444" s="34"/>
      <c r="D444" s="34"/>
      <c r="E444" s="35"/>
      <c r="F444" s="35"/>
      <c r="G444" s="35"/>
      <c r="H444" s="35"/>
      <c r="I444" s="35"/>
      <c r="J444" s="35"/>
      <c r="K444" s="35"/>
      <c r="L444" s="35"/>
      <c r="M444" s="35"/>
      <c r="N444" s="35"/>
      <c r="O444" s="35"/>
      <c r="P444" s="35"/>
      <c r="Q444" s="35"/>
      <c r="R444" s="30"/>
      <c r="S444" s="30"/>
      <c r="T444" s="30"/>
      <c r="U444" s="30"/>
      <c r="V444" s="35"/>
      <c r="W444" s="35"/>
      <c r="X444" s="30"/>
      <c r="BD444" s="17"/>
      <c r="BE444" s="17"/>
      <c r="BF444" s="17"/>
    </row>
    <row r="445" spans="1:59">
      <c r="B445" s="30"/>
      <c r="BD445" s="17"/>
      <c r="BE445" s="17"/>
      <c r="BF445" s="17"/>
      <c r="BG445" s="31"/>
    </row>
    <row r="446" spans="1:59" ht="15.95" customHeight="1">
      <c r="A446" s="26"/>
      <c r="B446" s="33"/>
      <c r="C446" s="94" t="s">
        <v>273</v>
      </c>
      <c r="D446" s="87" t="s">
        <v>270</v>
      </c>
      <c r="E446" s="87" t="s">
        <v>256</v>
      </c>
      <c r="F446" s="87" t="s">
        <v>58</v>
      </c>
      <c r="G446" s="87" t="s">
        <v>859</v>
      </c>
      <c r="H446" s="87" t="s">
        <v>60</v>
      </c>
      <c r="I446" s="87" t="s">
        <v>61</v>
      </c>
      <c r="J446" s="95" t="s">
        <v>261</v>
      </c>
      <c r="K446" s="87" t="s">
        <v>63</v>
      </c>
      <c r="L446" s="48">
        <v>1</v>
      </c>
      <c r="M446" s="48" t="s">
        <v>64</v>
      </c>
      <c r="N446" s="49" t="s">
        <v>65</v>
      </c>
      <c r="O446" s="49">
        <v>100</v>
      </c>
      <c r="P446" s="50">
        <v>1000</v>
      </c>
      <c r="Q446" s="51" t="s">
        <v>214</v>
      </c>
      <c r="R446" s="52" t="s">
        <v>214</v>
      </c>
      <c r="S446" s="53">
        <v>200</v>
      </c>
      <c r="T446" s="54" t="s">
        <v>275</v>
      </c>
      <c r="U446" s="54" t="s">
        <v>894</v>
      </c>
      <c r="V446" s="88"/>
      <c r="W446" s="88"/>
      <c r="X446" s="91"/>
      <c r="BD446" s="17"/>
      <c r="BE446" s="17"/>
      <c r="BF446" s="17"/>
    </row>
    <row r="447" spans="1:59">
      <c r="A447" s="26"/>
      <c r="B447" s="33"/>
      <c r="C447" s="94" t="s">
        <v>273</v>
      </c>
      <c r="D447" s="87" t="s">
        <v>270</v>
      </c>
      <c r="E447" s="87" t="s">
        <v>256</v>
      </c>
      <c r="F447" s="87" t="s">
        <v>58</v>
      </c>
      <c r="G447" s="87" t="s">
        <v>859</v>
      </c>
      <c r="H447" s="87" t="s">
        <v>60</v>
      </c>
      <c r="I447" s="87" t="s">
        <v>61</v>
      </c>
      <c r="J447" s="95" t="s">
        <v>261</v>
      </c>
      <c r="K447" s="87" t="s">
        <v>63</v>
      </c>
      <c r="L447" s="48">
        <v>1</v>
      </c>
      <c r="M447" s="48" t="s">
        <v>64</v>
      </c>
      <c r="N447" s="49" t="s">
        <v>68</v>
      </c>
      <c r="O447" s="50">
        <v>1001</v>
      </c>
      <c r="P447" s="50">
        <v>50000</v>
      </c>
      <c r="Q447" s="51" t="s">
        <v>214</v>
      </c>
      <c r="R447" s="52" t="s">
        <v>214</v>
      </c>
      <c r="S447" s="53">
        <v>108.97</v>
      </c>
      <c r="T447" s="54" t="s">
        <v>275</v>
      </c>
      <c r="U447" s="54" t="s">
        <v>894</v>
      </c>
      <c r="V447" s="89"/>
      <c r="W447" s="89"/>
      <c r="X447" s="92"/>
      <c r="BD447" s="17"/>
      <c r="BE447" s="17"/>
      <c r="BF447" s="17"/>
    </row>
    <row r="448" spans="1:59">
      <c r="A448" s="26"/>
      <c r="B448" s="33"/>
      <c r="C448" s="94" t="s">
        <v>273</v>
      </c>
      <c r="D448" s="87" t="s">
        <v>270</v>
      </c>
      <c r="E448" s="87" t="s">
        <v>256</v>
      </c>
      <c r="F448" s="87" t="s">
        <v>58</v>
      </c>
      <c r="G448" s="87" t="s">
        <v>859</v>
      </c>
      <c r="H448" s="87" t="s">
        <v>60</v>
      </c>
      <c r="I448" s="87" t="s">
        <v>61</v>
      </c>
      <c r="J448" s="95" t="s">
        <v>261</v>
      </c>
      <c r="K448" s="87" t="s">
        <v>63</v>
      </c>
      <c r="L448" s="48">
        <v>1</v>
      </c>
      <c r="M448" s="48" t="s">
        <v>64</v>
      </c>
      <c r="N448" s="49" t="s">
        <v>70</v>
      </c>
      <c r="O448" s="50">
        <v>50001</v>
      </c>
      <c r="P448" s="50">
        <v>100000</v>
      </c>
      <c r="Q448" s="51" t="s">
        <v>214</v>
      </c>
      <c r="R448" s="52" t="s">
        <v>214</v>
      </c>
      <c r="S448" s="53">
        <v>95.66</v>
      </c>
      <c r="T448" s="54" t="s">
        <v>275</v>
      </c>
      <c r="U448" s="54" t="s">
        <v>894</v>
      </c>
      <c r="V448" s="89"/>
      <c r="W448" s="89"/>
      <c r="X448" s="92"/>
      <c r="BD448" s="17"/>
      <c r="BE448" s="17"/>
      <c r="BF448" s="17"/>
    </row>
    <row r="449" spans="1:59">
      <c r="A449" s="26"/>
      <c r="B449" s="33"/>
      <c r="C449" s="94" t="s">
        <v>273</v>
      </c>
      <c r="D449" s="87" t="s">
        <v>270</v>
      </c>
      <c r="E449" s="87" t="s">
        <v>256</v>
      </c>
      <c r="F449" s="87" t="s">
        <v>58</v>
      </c>
      <c r="G449" s="87" t="s">
        <v>859</v>
      </c>
      <c r="H449" s="87" t="s">
        <v>60</v>
      </c>
      <c r="I449" s="87" t="s">
        <v>61</v>
      </c>
      <c r="J449" s="95" t="s">
        <v>261</v>
      </c>
      <c r="K449" s="87" t="s">
        <v>63</v>
      </c>
      <c r="L449" s="48">
        <v>1</v>
      </c>
      <c r="M449" s="48" t="s">
        <v>64</v>
      </c>
      <c r="N449" s="49" t="s">
        <v>72</v>
      </c>
      <c r="O449" s="50">
        <v>100001</v>
      </c>
      <c r="P449" s="50">
        <v>250000</v>
      </c>
      <c r="Q449" s="51" t="s">
        <v>214</v>
      </c>
      <c r="R449" s="52" t="s">
        <v>214</v>
      </c>
      <c r="S449" s="53">
        <v>84</v>
      </c>
      <c r="T449" s="54" t="s">
        <v>275</v>
      </c>
      <c r="U449" s="54" t="s">
        <v>894</v>
      </c>
      <c r="V449" s="89"/>
      <c r="W449" s="89"/>
      <c r="X449" s="92"/>
      <c r="BD449" s="17"/>
      <c r="BE449" s="17"/>
      <c r="BF449" s="17"/>
    </row>
    <row r="450" spans="1:59">
      <c r="A450" s="26"/>
      <c r="B450" s="33"/>
      <c r="C450" s="94" t="s">
        <v>273</v>
      </c>
      <c r="D450" s="87" t="s">
        <v>270</v>
      </c>
      <c r="E450" s="87" t="s">
        <v>256</v>
      </c>
      <c r="F450" s="87" t="s">
        <v>58</v>
      </c>
      <c r="G450" s="87" t="s">
        <v>859</v>
      </c>
      <c r="H450" s="87" t="s">
        <v>60</v>
      </c>
      <c r="I450" s="87" t="s">
        <v>61</v>
      </c>
      <c r="J450" s="95" t="s">
        <v>261</v>
      </c>
      <c r="K450" s="87" t="s">
        <v>63</v>
      </c>
      <c r="L450" s="48">
        <v>1</v>
      </c>
      <c r="M450" s="48" t="s">
        <v>64</v>
      </c>
      <c r="N450" s="49" t="s">
        <v>74</v>
      </c>
      <c r="O450" s="50">
        <v>250001</v>
      </c>
      <c r="P450" s="50">
        <v>500000</v>
      </c>
      <c r="Q450" s="51" t="s">
        <v>214</v>
      </c>
      <c r="R450" s="52" t="s">
        <v>214</v>
      </c>
      <c r="S450" s="53">
        <v>73.77</v>
      </c>
      <c r="T450" s="54" t="s">
        <v>275</v>
      </c>
      <c r="U450" s="54" t="s">
        <v>894</v>
      </c>
      <c r="V450" s="89"/>
      <c r="W450" s="89"/>
      <c r="X450" s="92"/>
      <c r="BD450" s="17"/>
      <c r="BE450" s="17"/>
      <c r="BF450" s="17"/>
    </row>
    <row r="451" spans="1:59">
      <c r="A451" s="26"/>
      <c r="B451" s="33"/>
      <c r="C451" s="94" t="s">
        <v>273</v>
      </c>
      <c r="D451" s="87" t="s">
        <v>270</v>
      </c>
      <c r="E451" s="87" t="s">
        <v>256</v>
      </c>
      <c r="F451" s="87" t="s">
        <v>58</v>
      </c>
      <c r="G451" s="87" t="s">
        <v>859</v>
      </c>
      <c r="H451" s="87" t="s">
        <v>60</v>
      </c>
      <c r="I451" s="87" t="s">
        <v>61</v>
      </c>
      <c r="J451" s="95" t="s">
        <v>261</v>
      </c>
      <c r="K451" s="87" t="s">
        <v>63</v>
      </c>
      <c r="L451" s="48">
        <v>1</v>
      </c>
      <c r="M451" s="48" t="s">
        <v>64</v>
      </c>
      <c r="N451" s="49" t="s">
        <v>76</v>
      </c>
      <c r="O451" s="50">
        <v>500001</v>
      </c>
      <c r="P451" s="50">
        <v>750001</v>
      </c>
      <c r="Q451" s="51" t="s">
        <v>214</v>
      </c>
      <c r="R451" s="52" t="s">
        <v>214</v>
      </c>
      <c r="S451" s="53">
        <v>64.739999999999995</v>
      </c>
      <c r="T451" s="54" t="s">
        <v>275</v>
      </c>
      <c r="U451" s="54" t="s">
        <v>894</v>
      </c>
      <c r="V451" s="89"/>
      <c r="W451" s="89"/>
      <c r="X451" s="92"/>
      <c r="BD451" s="17"/>
      <c r="BE451" s="17"/>
      <c r="BF451" s="17"/>
    </row>
    <row r="452" spans="1:59">
      <c r="A452" s="26"/>
      <c r="B452" s="33"/>
      <c r="C452" s="94" t="s">
        <v>273</v>
      </c>
      <c r="D452" s="87" t="s">
        <v>270</v>
      </c>
      <c r="E452" s="87" t="s">
        <v>256</v>
      </c>
      <c r="F452" s="87" t="s">
        <v>58</v>
      </c>
      <c r="G452" s="87" t="s">
        <v>859</v>
      </c>
      <c r="H452" s="87" t="s">
        <v>60</v>
      </c>
      <c r="I452" s="87" t="s">
        <v>61</v>
      </c>
      <c r="J452" s="95" t="s">
        <v>261</v>
      </c>
      <c r="K452" s="87" t="s">
        <v>63</v>
      </c>
      <c r="L452" s="48">
        <v>1</v>
      </c>
      <c r="M452" s="48" t="s">
        <v>64</v>
      </c>
      <c r="N452" s="49" t="s">
        <v>78</v>
      </c>
      <c r="O452" s="50">
        <v>750001</v>
      </c>
      <c r="P452" s="50">
        <v>9999999999</v>
      </c>
      <c r="Q452" s="51" t="s">
        <v>214</v>
      </c>
      <c r="R452" s="52" t="s">
        <v>214</v>
      </c>
      <c r="S452" s="53">
        <v>56.86</v>
      </c>
      <c r="T452" s="54" t="s">
        <v>275</v>
      </c>
      <c r="U452" s="54" t="s">
        <v>894</v>
      </c>
      <c r="V452" s="90"/>
      <c r="W452" s="90"/>
      <c r="X452" s="93"/>
      <c r="BD452" s="17"/>
      <c r="BE452" s="17"/>
      <c r="BF452" s="17"/>
    </row>
    <row r="453" spans="1:59">
      <c r="B453" s="30"/>
      <c r="BD453" s="17"/>
      <c r="BE453" s="17"/>
      <c r="BF453" s="17"/>
      <c r="BG453" s="31"/>
    </row>
    <row r="454" spans="1:59" ht="20.25">
      <c r="A454" s="26"/>
      <c r="B454" s="40" t="s">
        <v>895</v>
      </c>
      <c r="C454" s="35"/>
      <c r="D454" s="41"/>
      <c r="E454" s="41"/>
      <c r="F454" s="41"/>
      <c r="G454" s="41"/>
      <c r="H454" s="41"/>
      <c r="I454" s="41"/>
      <c r="J454" s="42"/>
      <c r="K454" s="41"/>
      <c r="L454" s="41"/>
      <c r="M454" s="41"/>
      <c r="N454" s="41"/>
      <c r="O454" s="41"/>
      <c r="P454" s="41"/>
      <c r="Q454" s="41"/>
      <c r="R454" s="43"/>
      <c r="S454" s="43"/>
      <c r="T454" s="43"/>
      <c r="U454" s="30"/>
      <c r="V454" s="35"/>
      <c r="W454" s="35"/>
      <c r="X454" s="30"/>
      <c r="BD454" s="17"/>
      <c r="BE454" s="17"/>
      <c r="BF454" s="17"/>
      <c r="BG454" s="31"/>
    </row>
    <row r="455" spans="1:59">
      <c r="A455" s="26"/>
      <c r="B455" s="44" t="s">
        <v>896</v>
      </c>
      <c r="C455" s="34"/>
      <c r="D455" s="34"/>
      <c r="E455" s="35"/>
      <c r="F455" s="35"/>
      <c r="G455" s="35"/>
      <c r="H455" s="35"/>
      <c r="I455" s="35"/>
      <c r="J455" s="35"/>
      <c r="K455" s="35"/>
      <c r="L455" s="35"/>
      <c r="M455" s="35"/>
      <c r="N455" s="35"/>
      <c r="O455" s="35"/>
      <c r="P455" s="35"/>
      <c r="Q455" s="35"/>
      <c r="R455" s="30"/>
      <c r="S455" s="30"/>
      <c r="T455" s="30"/>
      <c r="U455" s="30"/>
      <c r="V455" s="35"/>
      <c r="W455" s="35"/>
      <c r="X455" s="30"/>
      <c r="BD455" s="17"/>
      <c r="BE455" s="17"/>
      <c r="BF455" s="17"/>
    </row>
    <row r="456" spans="1:59">
      <c r="A456" s="26"/>
      <c r="B456" s="44" t="s">
        <v>893</v>
      </c>
      <c r="C456" s="34"/>
      <c r="D456" s="34"/>
      <c r="E456" s="35"/>
      <c r="F456" s="35"/>
      <c r="G456" s="35"/>
      <c r="H456" s="35"/>
      <c r="I456" s="35"/>
      <c r="J456" s="35"/>
      <c r="K456" s="35"/>
      <c r="L456" s="35"/>
      <c r="M456" s="35"/>
      <c r="N456" s="35"/>
      <c r="O456" s="35"/>
      <c r="P456" s="35"/>
      <c r="Q456" s="35"/>
      <c r="R456" s="30"/>
      <c r="S456" s="30"/>
      <c r="T456" s="30"/>
      <c r="U456" s="30"/>
      <c r="V456" s="35"/>
      <c r="W456" s="35"/>
      <c r="X456" s="30"/>
      <c r="BD456" s="17"/>
      <c r="BE456" s="17"/>
      <c r="BF456" s="17"/>
    </row>
    <row r="457" spans="1:59">
      <c r="B457" s="30"/>
      <c r="BD457" s="17"/>
      <c r="BE457" s="17"/>
      <c r="BF457" s="17"/>
      <c r="BG457" s="31"/>
    </row>
    <row r="458" spans="1:59" ht="15.95" customHeight="1">
      <c r="A458" s="26"/>
      <c r="B458" s="33"/>
      <c r="C458" s="94" t="s">
        <v>295</v>
      </c>
      <c r="D458" s="87" t="s">
        <v>292</v>
      </c>
      <c r="E458" s="87" t="s">
        <v>256</v>
      </c>
      <c r="F458" s="87" t="s">
        <v>58</v>
      </c>
      <c r="G458" s="87" t="s">
        <v>859</v>
      </c>
      <c r="H458" s="87" t="s">
        <v>60</v>
      </c>
      <c r="I458" s="87" t="s">
        <v>61</v>
      </c>
      <c r="J458" s="95" t="s">
        <v>261</v>
      </c>
      <c r="K458" s="87" t="s">
        <v>17</v>
      </c>
      <c r="L458" s="48">
        <v>1</v>
      </c>
      <c r="M458" s="48" t="s">
        <v>64</v>
      </c>
      <c r="N458" s="49" t="s">
        <v>65</v>
      </c>
      <c r="O458" s="49">
        <v>100</v>
      </c>
      <c r="P458" s="50">
        <v>1000</v>
      </c>
      <c r="Q458" s="51" t="s">
        <v>214</v>
      </c>
      <c r="R458" s="52" t="s">
        <v>214</v>
      </c>
      <c r="S458" s="53">
        <v>300</v>
      </c>
      <c r="T458" s="54" t="s">
        <v>297</v>
      </c>
      <c r="U458" s="54" t="s">
        <v>897</v>
      </c>
      <c r="V458" s="88"/>
      <c r="W458" s="88"/>
      <c r="X458" s="91"/>
      <c r="BD458" s="17"/>
      <c r="BE458" s="17"/>
      <c r="BF458" s="17"/>
    </row>
    <row r="459" spans="1:59">
      <c r="A459" s="26"/>
      <c r="B459" s="33"/>
      <c r="C459" s="94" t="s">
        <v>295</v>
      </c>
      <c r="D459" s="87" t="s">
        <v>292</v>
      </c>
      <c r="E459" s="87" t="s">
        <v>256</v>
      </c>
      <c r="F459" s="87" t="s">
        <v>58</v>
      </c>
      <c r="G459" s="87" t="s">
        <v>859</v>
      </c>
      <c r="H459" s="87" t="s">
        <v>60</v>
      </c>
      <c r="I459" s="87" t="s">
        <v>61</v>
      </c>
      <c r="J459" s="95" t="s">
        <v>261</v>
      </c>
      <c r="K459" s="87" t="s">
        <v>17</v>
      </c>
      <c r="L459" s="48">
        <v>1</v>
      </c>
      <c r="M459" s="48" t="s">
        <v>64</v>
      </c>
      <c r="N459" s="49" t="s">
        <v>68</v>
      </c>
      <c r="O459" s="50">
        <v>1001</v>
      </c>
      <c r="P459" s="50">
        <v>50000</v>
      </c>
      <c r="Q459" s="51" t="s">
        <v>214</v>
      </c>
      <c r="R459" s="52" t="s">
        <v>214</v>
      </c>
      <c r="S459" s="53">
        <v>163.46</v>
      </c>
      <c r="T459" s="54" t="s">
        <v>297</v>
      </c>
      <c r="U459" s="54" t="s">
        <v>897</v>
      </c>
      <c r="V459" s="89"/>
      <c r="W459" s="89"/>
      <c r="X459" s="92"/>
      <c r="BD459" s="17"/>
      <c r="BE459" s="17"/>
      <c r="BF459" s="17"/>
    </row>
    <row r="460" spans="1:59">
      <c r="A460" s="26"/>
      <c r="B460" s="33"/>
      <c r="C460" s="94" t="s">
        <v>295</v>
      </c>
      <c r="D460" s="87" t="s">
        <v>292</v>
      </c>
      <c r="E460" s="87" t="s">
        <v>256</v>
      </c>
      <c r="F460" s="87" t="s">
        <v>58</v>
      </c>
      <c r="G460" s="87" t="s">
        <v>859</v>
      </c>
      <c r="H460" s="87" t="s">
        <v>60</v>
      </c>
      <c r="I460" s="87" t="s">
        <v>61</v>
      </c>
      <c r="J460" s="95" t="s">
        <v>261</v>
      </c>
      <c r="K460" s="87" t="s">
        <v>17</v>
      </c>
      <c r="L460" s="48">
        <v>1</v>
      </c>
      <c r="M460" s="48" t="s">
        <v>64</v>
      </c>
      <c r="N460" s="49" t="s">
        <v>70</v>
      </c>
      <c r="O460" s="50">
        <v>50001</v>
      </c>
      <c r="P460" s="50">
        <v>100000</v>
      </c>
      <c r="Q460" s="51" t="s">
        <v>214</v>
      </c>
      <c r="R460" s="52" t="s">
        <v>214</v>
      </c>
      <c r="S460" s="53">
        <v>143.49</v>
      </c>
      <c r="T460" s="54" t="s">
        <v>297</v>
      </c>
      <c r="U460" s="54" t="s">
        <v>897</v>
      </c>
      <c r="V460" s="89"/>
      <c r="W460" s="89"/>
      <c r="X460" s="92"/>
      <c r="BD460" s="17"/>
      <c r="BE460" s="17"/>
      <c r="BF460" s="17"/>
    </row>
    <row r="461" spans="1:59">
      <c r="A461" s="26"/>
      <c r="B461" s="33"/>
      <c r="C461" s="94" t="s">
        <v>295</v>
      </c>
      <c r="D461" s="87" t="s">
        <v>292</v>
      </c>
      <c r="E461" s="87" t="s">
        <v>256</v>
      </c>
      <c r="F461" s="87" t="s">
        <v>58</v>
      </c>
      <c r="G461" s="87" t="s">
        <v>859</v>
      </c>
      <c r="H461" s="87" t="s">
        <v>60</v>
      </c>
      <c r="I461" s="87" t="s">
        <v>61</v>
      </c>
      <c r="J461" s="95" t="s">
        <v>261</v>
      </c>
      <c r="K461" s="87" t="s">
        <v>17</v>
      </c>
      <c r="L461" s="48">
        <v>1</v>
      </c>
      <c r="M461" s="48" t="s">
        <v>64</v>
      </c>
      <c r="N461" s="49" t="s">
        <v>72</v>
      </c>
      <c r="O461" s="50">
        <v>100001</v>
      </c>
      <c r="P461" s="50">
        <v>250000</v>
      </c>
      <c r="Q461" s="51" t="s">
        <v>214</v>
      </c>
      <c r="R461" s="52" t="s">
        <v>214</v>
      </c>
      <c r="S461" s="53">
        <v>126</v>
      </c>
      <c r="T461" s="54" t="s">
        <v>297</v>
      </c>
      <c r="U461" s="54" t="s">
        <v>897</v>
      </c>
      <c r="V461" s="89"/>
      <c r="W461" s="89"/>
      <c r="X461" s="92"/>
      <c r="BD461" s="17"/>
      <c r="BE461" s="17"/>
      <c r="BF461" s="17"/>
    </row>
    <row r="462" spans="1:59">
      <c r="A462" s="26"/>
      <c r="B462" s="33"/>
      <c r="C462" s="94" t="s">
        <v>295</v>
      </c>
      <c r="D462" s="87" t="s">
        <v>292</v>
      </c>
      <c r="E462" s="87" t="s">
        <v>256</v>
      </c>
      <c r="F462" s="87" t="s">
        <v>58</v>
      </c>
      <c r="G462" s="87" t="s">
        <v>859</v>
      </c>
      <c r="H462" s="87" t="s">
        <v>60</v>
      </c>
      <c r="I462" s="87" t="s">
        <v>61</v>
      </c>
      <c r="J462" s="95" t="s">
        <v>261</v>
      </c>
      <c r="K462" s="87" t="s">
        <v>17</v>
      </c>
      <c r="L462" s="48">
        <v>1</v>
      </c>
      <c r="M462" s="48" t="s">
        <v>64</v>
      </c>
      <c r="N462" s="49" t="s">
        <v>74</v>
      </c>
      <c r="O462" s="50">
        <v>250001</v>
      </c>
      <c r="P462" s="50">
        <v>500000</v>
      </c>
      <c r="Q462" s="51" t="s">
        <v>214</v>
      </c>
      <c r="R462" s="52" t="s">
        <v>214</v>
      </c>
      <c r="S462" s="53">
        <v>110.66</v>
      </c>
      <c r="T462" s="54" t="s">
        <v>297</v>
      </c>
      <c r="U462" s="54" t="s">
        <v>897</v>
      </c>
      <c r="V462" s="89"/>
      <c r="W462" s="89"/>
      <c r="X462" s="92"/>
      <c r="BD462" s="17"/>
      <c r="BE462" s="17"/>
      <c r="BF462" s="17"/>
    </row>
    <row r="463" spans="1:59">
      <c r="A463" s="26"/>
      <c r="B463" s="33"/>
      <c r="C463" s="94" t="s">
        <v>295</v>
      </c>
      <c r="D463" s="87" t="s">
        <v>292</v>
      </c>
      <c r="E463" s="87" t="s">
        <v>256</v>
      </c>
      <c r="F463" s="87" t="s">
        <v>58</v>
      </c>
      <c r="G463" s="87" t="s">
        <v>859</v>
      </c>
      <c r="H463" s="87" t="s">
        <v>60</v>
      </c>
      <c r="I463" s="87" t="s">
        <v>61</v>
      </c>
      <c r="J463" s="95" t="s">
        <v>261</v>
      </c>
      <c r="K463" s="87" t="s">
        <v>17</v>
      </c>
      <c r="L463" s="48">
        <v>1</v>
      </c>
      <c r="M463" s="48" t="s">
        <v>64</v>
      </c>
      <c r="N463" s="49" t="s">
        <v>76</v>
      </c>
      <c r="O463" s="50">
        <v>500001</v>
      </c>
      <c r="P463" s="50">
        <v>750001</v>
      </c>
      <c r="Q463" s="51" t="s">
        <v>214</v>
      </c>
      <c r="R463" s="52" t="s">
        <v>214</v>
      </c>
      <c r="S463" s="53">
        <v>97.11</v>
      </c>
      <c r="T463" s="54" t="s">
        <v>297</v>
      </c>
      <c r="U463" s="54" t="s">
        <v>897</v>
      </c>
      <c r="V463" s="89"/>
      <c r="W463" s="89"/>
      <c r="X463" s="92"/>
      <c r="BD463" s="17"/>
      <c r="BE463" s="17"/>
      <c r="BF463" s="17"/>
    </row>
    <row r="464" spans="1:59">
      <c r="A464" s="26"/>
      <c r="B464" s="33"/>
      <c r="C464" s="94" t="s">
        <v>295</v>
      </c>
      <c r="D464" s="87" t="s">
        <v>292</v>
      </c>
      <c r="E464" s="87" t="s">
        <v>256</v>
      </c>
      <c r="F464" s="87" t="s">
        <v>58</v>
      </c>
      <c r="G464" s="87" t="s">
        <v>859</v>
      </c>
      <c r="H464" s="87" t="s">
        <v>60</v>
      </c>
      <c r="I464" s="87" t="s">
        <v>61</v>
      </c>
      <c r="J464" s="95" t="s">
        <v>261</v>
      </c>
      <c r="K464" s="87" t="s">
        <v>17</v>
      </c>
      <c r="L464" s="48">
        <v>1</v>
      </c>
      <c r="M464" s="48" t="s">
        <v>64</v>
      </c>
      <c r="N464" s="49" t="s">
        <v>78</v>
      </c>
      <c r="O464" s="50">
        <v>750001</v>
      </c>
      <c r="P464" s="50">
        <v>9999999999</v>
      </c>
      <c r="Q464" s="51" t="s">
        <v>214</v>
      </c>
      <c r="R464" s="52" t="s">
        <v>214</v>
      </c>
      <c r="S464" s="53">
        <v>85.29</v>
      </c>
      <c r="T464" s="54" t="s">
        <v>297</v>
      </c>
      <c r="U464" s="54" t="s">
        <v>897</v>
      </c>
      <c r="V464" s="90"/>
      <c r="W464" s="90"/>
      <c r="X464" s="93"/>
      <c r="BD464" s="17"/>
      <c r="BE464" s="17"/>
      <c r="BF464" s="17"/>
    </row>
    <row r="465" spans="1:59">
      <c r="B465" s="30"/>
      <c r="BD465" s="17"/>
      <c r="BE465" s="17"/>
      <c r="BF465" s="17"/>
      <c r="BG465" s="31"/>
    </row>
    <row r="466" spans="1:59" ht="20.25">
      <c r="A466" s="26"/>
      <c r="B466" s="40" t="s">
        <v>898</v>
      </c>
      <c r="C466" s="35"/>
      <c r="D466" s="41"/>
      <c r="E466" s="41"/>
      <c r="F466" s="41"/>
      <c r="G466" s="41"/>
      <c r="H466" s="41"/>
      <c r="I466" s="41"/>
      <c r="J466" s="42" t="s">
        <v>899</v>
      </c>
      <c r="K466" s="41"/>
      <c r="L466" s="41"/>
      <c r="M466" s="41"/>
      <c r="N466" s="41"/>
      <c r="O466" s="41"/>
      <c r="P466" s="41"/>
      <c r="Q466" s="41"/>
      <c r="R466" s="43"/>
      <c r="S466" s="43"/>
      <c r="T466" s="43"/>
      <c r="U466" s="30"/>
      <c r="V466" s="35"/>
      <c r="W466" s="35"/>
      <c r="X466" s="30"/>
      <c r="BD466" s="17"/>
      <c r="BE466" s="17"/>
      <c r="BF466" s="17"/>
      <c r="BG466" s="31"/>
    </row>
    <row r="467" spans="1:59">
      <c r="A467" s="26"/>
      <c r="B467" s="44" t="s">
        <v>900</v>
      </c>
      <c r="C467" s="34"/>
      <c r="D467" s="34"/>
      <c r="E467" s="35"/>
      <c r="F467" s="35"/>
      <c r="G467" s="35"/>
      <c r="H467" s="35"/>
      <c r="I467" s="35"/>
      <c r="J467" s="35"/>
      <c r="K467" s="35"/>
      <c r="L467" s="35"/>
      <c r="M467" s="35"/>
      <c r="N467" s="35"/>
      <c r="O467" s="35"/>
      <c r="P467" s="35"/>
      <c r="Q467" s="35"/>
      <c r="R467" s="30"/>
      <c r="S467" s="30"/>
      <c r="T467" s="30"/>
      <c r="U467" s="30"/>
      <c r="V467" s="35"/>
      <c r="W467" s="35"/>
      <c r="X467" s="30"/>
      <c r="BD467" s="17"/>
      <c r="BE467" s="17"/>
      <c r="BF467" s="17"/>
    </row>
    <row r="468" spans="1:59">
      <c r="A468" s="26"/>
      <c r="B468" s="44" t="s">
        <v>901</v>
      </c>
      <c r="C468" s="34"/>
      <c r="D468" s="34"/>
      <c r="E468" s="35"/>
      <c r="F468" s="35"/>
      <c r="G468" s="35"/>
      <c r="H468" s="35"/>
      <c r="I468" s="35"/>
      <c r="J468" s="35"/>
      <c r="K468" s="35"/>
      <c r="L468" s="35"/>
      <c r="M468" s="35"/>
      <c r="N468" s="35"/>
      <c r="O468" s="35"/>
      <c r="P468" s="35"/>
      <c r="Q468" s="35"/>
      <c r="R468" s="30"/>
      <c r="S468" s="30"/>
      <c r="T468" s="30"/>
      <c r="U468" s="30"/>
      <c r="V468" s="35"/>
      <c r="W468" s="35"/>
      <c r="X468" s="30"/>
      <c r="BD468" s="17"/>
      <c r="BE468" s="17"/>
      <c r="BF468" s="17"/>
    </row>
    <row r="469" spans="1:59">
      <c r="B469" s="30"/>
      <c r="BD469" s="17"/>
      <c r="BE469" s="17"/>
      <c r="BF469" s="17"/>
      <c r="BG469" s="31"/>
    </row>
    <row r="470" spans="1:59" ht="15.95" customHeight="1">
      <c r="A470" s="26"/>
      <c r="B470" s="33"/>
      <c r="C470" s="94" t="s">
        <v>902</v>
      </c>
      <c r="D470" s="87" t="s">
        <v>640</v>
      </c>
      <c r="E470" s="87" t="s">
        <v>640</v>
      </c>
      <c r="F470" s="87" t="s">
        <v>58</v>
      </c>
      <c r="G470" s="87" t="s">
        <v>859</v>
      </c>
      <c r="H470" s="87" t="s">
        <v>60</v>
      </c>
      <c r="I470" s="87" t="s">
        <v>61</v>
      </c>
      <c r="J470" s="95" t="s">
        <v>96</v>
      </c>
      <c r="K470" s="87" t="s">
        <v>319</v>
      </c>
      <c r="L470" s="48">
        <v>1</v>
      </c>
      <c r="M470" s="48" t="s">
        <v>64</v>
      </c>
      <c r="N470" s="49" t="s">
        <v>65</v>
      </c>
      <c r="O470" s="49">
        <v>100</v>
      </c>
      <c r="P470" s="50">
        <v>1000</v>
      </c>
      <c r="Q470" s="51" t="s">
        <v>214</v>
      </c>
      <c r="R470" s="52" t="s">
        <v>214</v>
      </c>
      <c r="S470" s="53">
        <v>26</v>
      </c>
      <c r="T470" s="54" t="s">
        <v>903</v>
      </c>
      <c r="U470" s="54" t="s">
        <v>903</v>
      </c>
      <c r="V470" s="88"/>
      <c r="W470" s="88"/>
      <c r="X470" s="91"/>
      <c r="BD470" s="17"/>
      <c r="BE470" s="17"/>
      <c r="BF470" s="17"/>
    </row>
    <row r="471" spans="1:59">
      <c r="A471" s="26"/>
      <c r="B471" s="33"/>
      <c r="C471" s="94" t="s">
        <v>902</v>
      </c>
      <c r="D471" s="87" t="s">
        <v>640</v>
      </c>
      <c r="E471" s="87" t="s">
        <v>640</v>
      </c>
      <c r="F471" s="87" t="s">
        <v>58</v>
      </c>
      <c r="G471" s="87" t="s">
        <v>859</v>
      </c>
      <c r="H471" s="87" t="s">
        <v>60</v>
      </c>
      <c r="I471" s="87" t="s">
        <v>61</v>
      </c>
      <c r="J471" s="95" t="s">
        <v>96</v>
      </c>
      <c r="K471" s="87" t="s">
        <v>319</v>
      </c>
      <c r="L471" s="48">
        <v>1</v>
      </c>
      <c r="M471" s="48" t="s">
        <v>64</v>
      </c>
      <c r="N471" s="49" t="s">
        <v>68</v>
      </c>
      <c r="O471" s="50">
        <v>1001</v>
      </c>
      <c r="P471" s="50">
        <v>50000</v>
      </c>
      <c r="Q471" s="51" t="s">
        <v>214</v>
      </c>
      <c r="R471" s="52" t="s">
        <v>214</v>
      </c>
      <c r="S471" s="53">
        <v>14</v>
      </c>
      <c r="T471" s="54" t="s">
        <v>903</v>
      </c>
      <c r="U471" s="54" t="s">
        <v>903</v>
      </c>
      <c r="V471" s="89"/>
      <c r="W471" s="89"/>
      <c r="X471" s="92"/>
      <c r="BD471" s="17"/>
      <c r="BE471" s="17"/>
      <c r="BF471" s="17"/>
    </row>
    <row r="472" spans="1:59">
      <c r="A472" s="26"/>
      <c r="B472" s="33"/>
      <c r="C472" s="94" t="s">
        <v>902</v>
      </c>
      <c r="D472" s="87" t="s">
        <v>640</v>
      </c>
      <c r="E472" s="87" t="s">
        <v>640</v>
      </c>
      <c r="F472" s="87" t="s">
        <v>58</v>
      </c>
      <c r="G472" s="87" t="s">
        <v>859</v>
      </c>
      <c r="H472" s="87" t="s">
        <v>60</v>
      </c>
      <c r="I472" s="87" t="s">
        <v>61</v>
      </c>
      <c r="J472" s="95" t="s">
        <v>96</v>
      </c>
      <c r="K472" s="87" t="s">
        <v>319</v>
      </c>
      <c r="L472" s="48">
        <v>1</v>
      </c>
      <c r="M472" s="48" t="s">
        <v>64</v>
      </c>
      <c r="N472" s="49" t="s">
        <v>70</v>
      </c>
      <c r="O472" s="50">
        <v>50001</v>
      </c>
      <c r="P472" s="50">
        <v>100000</v>
      </c>
      <c r="Q472" s="51" t="s">
        <v>214</v>
      </c>
      <c r="R472" s="52" t="s">
        <v>214</v>
      </c>
      <c r="S472" s="53">
        <v>12.1</v>
      </c>
      <c r="T472" s="54" t="s">
        <v>903</v>
      </c>
      <c r="U472" s="54" t="s">
        <v>903</v>
      </c>
      <c r="V472" s="89"/>
      <c r="W472" s="89"/>
      <c r="X472" s="92"/>
      <c r="BD472" s="17"/>
      <c r="BE472" s="17"/>
      <c r="BF472" s="17"/>
    </row>
    <row r="473" spans="1:59">
      <c r="A473" s="26"/>
      <c r="B473" s="33"/>
      <c r="C473" s="94" t="s">
        <v>902</v>
      </c>
      <c r="D473" s="87" t="s">
        <v>640</v>
      </c>
      <c r="E473" s="87" t="s">
        <v>640</v>
      </c>
      <c r="F473" s="87" t="s">
        <v>58</v>
      </c>
      <c r="G473" s="87" t="s">
        <v>859</v>
      </c>
      <c r="H473" s="87" t="s">
        <v>60</v>
      </c>
      <c r="I473" s="87" t="s">
        <v>61</v>
      </c>
      <c r="J473" s="95" t="s">
        <v>96</v>
      </c>
      <c r="K473" s="87" t="s">
        <v>319</v>
      </c>
      <c r="L473" s="48">
        <v>1</v>
      </c>
      <c r="M473" s="48" t="s">
        <v>64</v>
      </c>
      <c r="N473" s="49" t="s">
        <v>72</v>
      </c>
      <c r="O473" s="50">
        <v>100001</v>
      </c>
      <c r="P473" s="50">
        <v>250000</v>
      </c>
      <c r="Q473" s="51" t="s">
        <v>214</v>
      </c>
      <c r="R473" s="52" t="s">
        <v>214</v>
      </c>
      <c r="S473" s="53">
        <v>10.65</v>
      </c>
      <c r="T473" s="54" t="s">
        <v>903</v>
      </c>
      <c r="U473" s="54" t="s">
        <v>903</v>
      </c>
      <c r="V473" s="89"/>
      <c r="W473" s="89"/>
      <c r="X473" s="92"/>
      <c r="BD473" s="17"/>
      <c r="BE473" s="17"/>
      <c r="BF473" s="17"/>
    </row>
    <row r="474" spans="1:59">
      <c r="A474" s="26"/>
      <c r="B474" s="33"/>
      <c r="C474" s="94" t="s">
        <v>902</v>
      </c>
      <c r="D474" s="87" t="s">
        <v>640</v>
      </c>
      <c r="E474" s="87" t="s">
        <v>640</v>
      </c>
      <c r="F474" s="87" t="s">
        <v>58</v>
      </c>
      <c r="G474" s="87" t="s">
        <v>859</v>
      </c>
      <c r="H474" s="87" t="s">
        <v>60</v>
      </c>
      <c r="I474" s="87" t="s">
        <v>61</v>
      </c>
      <c r="J474" s="95" t="s">
        <v>96</v>
      </c>
      <c r="K474" s="87" t="s">
        <v>319</v>
      </c>
      <c r="L474" s="48">
        <v>1</v>
      </c>
      <c r="M474" s="48" t="s">
        <v>64</v>
      </c>
      <c r="N474" s="49" t="s">
        <v>74</v>
      </c>
      <c r="O474" s="50">
        <v>250001</v>
      </c>
      <c r="P474" s="50">
        <v>999999999</v>
      </c>
      <c r="Q474" s="51" t="s">
        <v>214</v>
      </c>
      <c r="R474" s="52" t="s">
        <v>214</v>
      </c>
      <c r="S474" s="53">
        <v>9.4</v>
      </c>
      <c r="T474" s="54" t="s">
        <v>903</v>
      </c>
      <c r="U474" s="54" t="s">
        <v>903</v>
      </c>
      <c r="V474" s="90"/>
      <c r="W474" s="90"/>
      <c r="X474" s="93"/>
      <c r="BD474" s="17"/>
      <c r="BE474" s="17"/>
      <c r="BF474" s="17"/>
    </row>
    <row r="475" spans="1:59">
      <c r="B475" s="30"/>
      <c r="BD475" s="17"/>
      <c r="BE475" s="17"/>
      <c r="BF475" s="17"/>
      <c r="BG475" s="31"/>
    </row>
    <row r="476" spans="1:59">
      <c r="B476" s="30"/>
      <c r="BD476" s="17"/>
      <c r="BE476" s="17"/>
      <c r="BF476" s="17"/>
      <c r="BG476" s="31"/>
    </row>
    <row r="477" spans="1:59" ht="27.75">
      <c r="A477" s="32" t="s">
        <v>910</v>
      </c>
      <c r="B477" s="33"/>
      <c r="C477" s="34"/>
      <c r="D477" s="34"/>
      <c r="E477" s="34"/>
      <c r="F477" s="34"/>
      <c r="G477" s="34"/>
      <c r="H477" s="34"/>
      <c r="I477" s="34"/>
      <c r="J477" s="34"/>
      <c r="K477" s="34"/>
      <c r="L477" s="35"/>
      <c r="M477" s="35"/>
      <c r="N477" s="35"/>
      <c r="O477" s="35"/>
      <c r="P477" s="35"/>
      <c r="Q477" s="35"/>
      <c r="R477" s="30"/>
      <c r="S477" s="30"/>
      <c r="T477" s="30"/>
      <c r="U477" s="30"/>
      <c r="V477" s="35"/>
      <c r="W477" s="35"/>
      <c r="X477" s="30"/>
      <c r="BD477" s="17"/>
      <c r="BE477" s="17"/>
      <c r="BF477" s="17"/>
    </row>
    <row r="478" spans="1:59">
      <c r="A478" s="26"/>
      <c r="B478" s="33"/>
      <c r="C478" s="34"/>
      <c r="D478" s="34"/>
      <c r="E478" s="34"/>
      <c r="F478" s="34"/>
      <c r="G478" s="34"/>
      <c r="H478" s="34"/>
      <c r="I478" s="34"/>
      <c r="J478" s="34"/>
      <c r="K478" s="34"/>
      <c r="L478" s="35"/>
      <c r="M478" s="35"/>
      <c r="N478" s="36"/>
      <c r="O478" s="37"/>
      <c r="P478" s="37"/>
      <c r="Q478" s="35"/>
      <c r="R478" s="38"/>
      <c r="S478" s="38"/>
      <c r="T478" s="39"/>
      <c r="U478" s="30"/>
      <c r="V478" s="35"/>
      <c r="W478" s="35"/>
      <c r="X478" s="30"/>
      <c r="BD478" s="17"/>
      <c r="BE478" s="17"/>
      <c r="BF478" s="17"/>
    </row>
    <row r="479" spans="1:59" ht="20.25">
      <c r="A479" s="26"/>
      <c r="B479" s="40" t="s">
        <v>930</v>
      </c>
      <c r="C479" s="35"/>
      <c r="D479" s="41"/>
      <c r="E479" s="41"/>
      <c r="F479" s="41"/>
      <c r="G479" s="41"/>
      <c r="H479" s="41"/>
      <c r="I479" s="41"/>
      <c r="J479" s="42"/>
      <c r="K479" s="41"/>
      <c r="L479" s="41"/>
      <c r="M479" s="41"/>
      <c r="N479" s="41"/>
      <c r="O479" s="41"/>
      <c r="P479" s="41"/>
      <c r="Q479" s="41"/>
      <c r="R479" s="43"/>
      <c r="S479" s="43"/>
      <c r="T479" s="43"/>
      <c r="U479" s="30"/>
      <c r="V479" s="35"/>
      <c r="W479" s="35"/>
      <c r="X479" s="30"/>
      <c r="BD479" s="17"/>
      <c r="BE479" s="17"/>
      <c r="BF479" s="17"/>
      <c r="BG479" s="31"/>
    </row>
    <row r="480" spans="1:59">
      <c r="A480" s="26"/>
      <c r="B480" s="44" t="s">
        <v>931</v>
      </c>
      <c r="C480" s="34"/>
      <c r="D480" s="34"/>
      <c r="E480" s="35"/>
      <c r="F480" s="35"/>
      <c r="G480" s="35"/>
      <c r="H480" s="35"/>
      <c r="I480" s="35"/>
      <c r="J480" s="35"/>
      <c r="K480" s="35"/>
      <c r="L480" s="35"/>
      <c r="M480" s="35"/>
      <c r="N480" s="35"/>
      <c r="O480" s="35"/>
      <c r="P480" s="35"/>
      <c r="Q480" s="35"/>
      <c r="R480" s="30"/>
      <c r="S480" s="30"/>
      <c r="T480" s="30"/>
      <c r="U480" s="30"/>
      <c r="V480" s="35"/>
      <c r="W480" s="35"/>
      <c r="X480" s="30"/>
      <c r="BD480" s="17"/>
      <c r="BE480" s="17"/>
      <c r="BF480" s="17"/>
    </row>
    <row r="481" spans="1:59">
      <c r="A481" s="26"/>
      <c r="B481" s="44"/>
      <c r="C481" s="34"/>
      <c r="D481" s="34"/>
      <c r="E481" s="35"/>
      <c r="F481" s="35"/>
      <c r="G481" s="35"/>
      <c r="H481" s="35"/>
      <c r="I481" s="35"/>
      <c r="J481" s="35"/>
      <c r="K481" s="35"/>
      <c r="L481" s="35"/>
      <c r="M481" s="35"/>
      <c r="N481" s="35"/>
      <c r="O481" s="35"/>
      <c r="P481" s="35"/>
      <c r="Q481" s="35"/>
      <c r="R481" s="30"/>
      <c r="S481" s="30"/>
      <c r="T481" s="30"/>
      <c r="U481" s="30"/>
      <c r="V481" s="35"/>
      <c r="W481" s="35"/>
      <c r="X481" s="30"/>
      <c r="BD481" s="17"/>
      <c r="BE481" s="17"/>
      <c r="BF481" s="17"/>
    </row>
    <row r="482" spans="1:59">
      <c r="B482" s="30"/>
      <c r="BD482" s="17"/>
      <c r="BE482" s="17"/>
      <c r="BF482" s="17"/>
      <c r="BG482" s="31"/>
    </row>
    <row r="483" spans="1:59" ht="15.95" customHeight="1">
      <c r="A483" s="26"/>
      <c r="B483" s="33"/>
      <c r="C483" s="94" t="s">
        <v>932</v>
      </c>
      <c r="D483" s="87" t="s">
        <v>930</v>
      </c>
      <c r="E483" s="87" t="s">
        <v>175</v>
      </c>
      <c r="F483" s="87" t="s">
        <v>58</v>
      </c>
      <c r="G483" s="87" t="s">
        <v>914</v>
      </c>
      <c r="H483" s="87" t="s">
        <v>60</v>
      </c>
      <c r="I483" s="87" t="s">
        <v>61</v>
      </c>
      <c r="J483" s="95" t="s">
        <v>96</v>
      </c>
      <c r="K483" s="87" t="s">
        <v>63</v>
      </c>
      <c r="L483" s="48">
        <v>1</v>
      </c>
      <c r="M483" s="48" t="s">
        <v>64</v>
      </c>
      <c r="N483" s="49" t="s">
        <v>65</v>
      </c>
      <c r="O483" s="49">
        <v>100</v>
      </c>
      <c r="P483" s="50">
        <v>1000</v>
      </c>
      <c r="Q483" s="51" t="s">
        <v>237</v>
      </c>
      <c r="R483" s="52">
        <v>0</v>
      </c>
      <c r="S483" s="53">
        <v>17.5</v>
      </c>
      <c r="T483" s="54" t="s">
        <v>931</v>
      </c>
      <c r="U483" s="54"/>
      <c r="V483" s="88"/>
      <c r="W483" s="88"/>
      <c r="X483" s="91"/>
      <c r="BD483" s="17"/>
      <c r="BE483" s="17"/>
      <c r="BF483" s="17"/>
    </row>
    <row r="484" spans="1:59">
      <c r="A484" s="26"/>
      <c r="B484" s="33"/>
      <c r="C484" s="94" t="s">
        <v>932</v>
      </c>
      <c r="D484" s="87" t="s">
        <v>930</v>
      </c>
      <c r="E484" s="87" t="s">
        <v>175</v>
      </c>
      <c r="F484" s="87" t="s">
        <v>58</v>
      </c>
      <c r="G484" s="87" t="s">
        <v>914</v>
      </c>
      <c r="H484" s="87" t="s">
        <v>60</v>
      </c>
      <c r="I484" s="87" t="s">
        <v>61</v>
      </c>
      <c r="J484" s="95" t="s">
        <v>96</v>
      </c>
      <c r="K484" s="87" t="s">
        <v>63</v>
      </c>
      <c r="L484" s="48">
        <v>1</v>
      </c>
      <c r="M484" s="48" t="s">
        <v>64</v>
      </c>
      <c r="N484" s="49" t="s">
        <v>68</v>
      </c>
      <c r="O484" s="50">
        <v>1001</v>
      </c>
      <c r="P484" s="50">
        <v>5000</v>
      </c>
      <c r="Q484" s="51" t="s">
        <v>239</v>
      </c>
      <c r="R484" s="52">
        <v>17500</v>
      </c>
      <c r="S484" s="53">
        <v>8.5</v>
      </c>
      <c r="T484" s="54" t="s">
        <v>931</v>
      </c>
      <c r="U484" s="54"/>
      <c r="V484" s="89"/>
      <c r="W484" s="89"/>
      <c r="X484" s="92"/>
      <c r="BD484" s="17"/>
      <c r="BE484" s="17"/>
      <c r="BF484" s="17"/>
    </row>
    <row r="485" spans="1:59">
      <c r="A485" s="26"/>
      <c r="B485" s="33"/>
      <c r="C485" s="94" t="s">
        <v>932</v>
      </c>
      <c r="D485" s="87" t="s">
        <v>930</v>
      </c>
      <c r="E485" s="87" t="s">
        <v>175</v>
      </c>
      <c r="F485" s="87" t="s">
        <v>58</v>
      </c>
      <c r="G485" s="87" t="s">
        <v>914</v>
      </c>
      <c r="H485" s="87" t="s">
        <v>60</v>
      </c>
      <c r="I485" s="87" t="s">
        <v>61</v>
      </c>
      <c r="J485" s="95" t="s">
        <v>96</v>
      </c>
      <c r="K485" s="87" t="s">
        <v>63</v>
      </c>
      <c r="L485" s="48">
        <v>1</v>
      </c>
      <c r="M485" s="48" t="s">
        <v>64</v>
      </c>
      <c r="N485" s="49" t="s">
        <v>70</v>
      </c>
      <c r="O485" s="50">
        <v>5001</v>
      </c>
      <c r="P485" s="50">
        <v>10000</v>
      </c>
      <c r="Q485" s="51" t="s">
        <v>240</v>
      </c>
      <c r="R485" s="52">
        <v>51500</v>
      </c>
      <c r="S485" s="53">
        <v>5</v>
      </c>
      <c r="T485" s="54" t="s">
        <v>931</v>
      </c>
      <c r="U485" s="54"/>
      <c r="V485" s="89"/>
      <c r="W485" s="89"/>
      <c r="X485" s="92"/>
      <c r="BD485" s="17"/>
      <c r="BE485" s="17"/>
      <c r="BF485" s="17"/>
    </row>
    <row r="486" spans="1:59">
      <c r="A486" s="26"/>
      <c r="B486" s="33"/>
      <c r="C486" s="94" t="s">
        <v>932</v>
      </c>
      <c r="D486" s="87" t="s">
        <v>930</v>
      </c>
      <c r="E486" s="87" t="s">
        <v>175</v>
      </c>
      <c r="F486" s="87" t="s">
        <v>58</v>
      </c>
      <c r="G486" s="87" t="s">
        <v>914</v>
      </c>
      <c r="H486" s="87" t="s">
        <v>60</v>
      </c>
      <c r="I486" s="87" t="s">
        <v>61</v>
      </c>
      <c r="J486" s="95" t="s">
        <v>96</v>
      </c>
      <c r="K486" s="87" t="s">
        <v>63</v>
      </c>
      <c r="L486" s="48">
        <v>1</v>
      </c>
      <c r="M486" s="48" t="s">
        <v>64</v>
      </c>
      <c r="N486" s="49" t="s">
        <v>72</v>
      </c>
      <c r="O486" s="50">
        <v>10001</v>
      </c>
      <c r="P486" s="50">
        <v>20000</v>
      </c>
      <c r="Q486" s="51" t="s">
        <v>241</v>
      </c>
      <c r="R486" s="52">
        <v>76500</v>
      </c>
      <c r="S486" s="53">
        <v>2.75</v>
      </c>
      <c r="T486" s="54" t="s">
        <v>931</v>
      </c>
      <c r="U486" s="54"/>
      <c r="V486" s="89"/>
      <c r="W486" s="89"/>
      <c r="X486" s="92"/>
      <c r="BD486" s="17"/>
      <c r="BE486" s="17"/>
      <c r="BF486" s="17"/>
    </row>
    <row r="487" spans="1:59">
      <c r="A487" s="26"/>
      <c r="B487" s="33"/>
      <c r="C487" s="94" t="s">
        <v>932</v>
      </c>
      <c r="D487" s="87" t="s">
        <v>930</v>
      </c>
      <c r="E487" s="87" t="s">
        <v>175</v>
      </c>
      <c r="F487" s="87" t="s">
        <v>58</v>
      </c>
      <c r="G487" s="87" t="s">
        <v>914</v>
      </c>
      <c r="H487" s="87" t="s">
        <v>60</v>
      </c>
      <c r="I487" s="87" t="s">
        <v>61</v>
      </c>
      <c r="J487" s="95" t="s">
        <v>96</v>
      </c>
      <c r="K487" s="87" t="s">
        <v>63</v>
      </c>
      <c r="L487" s="48">
        <v>1</v>
      </c>
      <c r="M487" s="48" t="s">
        <v>64</v>
      </c>
      <c r="N487" s="49" t="s">
        <v>74</v>
      </c>
      <c r="O487" s="50">
        <v>20001</v>
      </c>
      <c r="P487" s="50">
        <v>50000</v>
      </c>
      <c r="Q487" s="51" t="s">
        <v>927</v>
      </c>
      <c r="R487" s="52">
        <v>104000</v>
      </c>
      <c r="S487" s="53">
        <v>1.875</v>
      </c>
      <c r="T487" s="54" t="s">
        <v>931</v>
      </c>
      <c r="U487" s="54"/>
      <c r="V487" s="89"/>
      <c r="W487" s="89"/>
      <c r="X487" s="92"/>
      <c r="BD487" s="17"/>
      <c r="BE487" s="17"/>
      <c r="BF487" s="17"/>
    </row>
    <row r="488" spans="1:59">
      <c r="A488" s="26"/>
      <c r="B488" s="33"/>
      <c r="C488" s="94" t="s">
        <v>932</v>
      </c>
      <c r="D488" s="87" t="s">
        <v>930</v>
      </c>
      <c r="E488" s="87" t="s">
        <v>175</v>
      </c>
      <c r="F488" s="87" t="s">
        <v>58</v>
      </c>
      <c r="G488" s="87" t="s">
        <v>914</v>
      </c>
      <c r="H488" s="87" t="s">
        <v>60</v>
      </c>
      <c r="I488" s="87" t="s">
        <v>61</v>
      </c>
      <c r="J488" s="95" t="s">
        <v>96</v>
      </c>
      <c r="K488" s="87" t="s">
        <v>63</v>
      </c>
      <c r="L488" s="48">
        <v>1</v>
      </c>
      <c r="M488" s="48" t="s">
        <v>64</v>
      </c>
      <c r="N488" s="49" t="s">
        <v>76</v>
      </c>
      <c r="O488" s="50">
        <v>50001</v>
      </c>
      <c r="P488" s="50">
        <v>100000</v>
      </c>
      <c r="Q488" s="51" t="s">
        <v>928</v>
      </c>
      <c r="R488" s="52">
        <v>160250</v>
      </c>
      <c r="S488" s="53">
        <v>1.625</v>
      </c>
      <c r="T488" s="54" t="s">
        <v>931</v>
      </c>
      <c r="U488" s="54"/>
      <c r="V488" s="89"/>
      <c r="W488" s="89"/>
      <c r="X488" s="92"/>
      <c r="BD488" s="17"/>
      <c r="BE488" s="17"/>
      <c r="BF488" s="17"/>
    </row>
    <row r="489" spans="1:59">
      <c r="A489" s="26"/>
      <c r="B489" s="33"/>
      <c r="C489" s="94" t="s">
        <v>932</v>
      </c>
      <c r="D489" s="87" t="s">
        <v>930</v>
      </c>
      <c r="E489" s="87" t="s">
        <v>175</v>
      </c>
      <c r="F489" s="87" t="s">
        <v>58</v>
      </c>
      <c r="G489" s="87" t="s">
        <v>914</v>
      </c>
      <c r="H489" s="87" t="s">
        <v>60</v>
      </c>
      <c r="I489" s="87" t="s">
        <v>61</v>
      </c>
      <c r="J489" s="95" t="s">
        <v>96</v>
      </c>
      <c r="K489" s="87" t="s">
        <v>63</v>
      </c>
      <c r="L489" s="48">
        <v>1</v>
      </c>
      <c r="M489" s="48" t="s">
        <v>64</v>
      </c>
      <c r="N489" s="49" t="s">
        <v>78</v>
      </c>
      <c r="O489" s="50">
        <v>100001</v>
      </c>
      <c r="P489" s="50">
        <v>9999999999</v>
      </c>
      <c r="Q489" s="51" t="s">
        <v>929</v>
      </c>
      <c r="R489" s="52">
        <v>241500</v>
      </c>
      <c r="S489" s="53">
        <v>1.5</v>
      </c>
      <c r="T489" s="54" t="s">
        <v>931</v>
      </c>
      <c r="U489" s="54"/>
      <c r="V489" s="90"/>
      <c r="W489" s="90"/>
      <c r="X489" s="93"/>
      <c r="BD489" s="17"/>
      <c r="BE489" s="17"/>
      <c r="BF489" s="17"/>
    </row>
    <row r="490" spans="1:59">
      <c r="B490" s="30"/>
      <c r="BD490" s="17"/>
      <c r="BE490" s="17"/>
      <c r="BF490" s="17"/>
      <c r="BG490" s="31"/>
    </row>
    <row r="491" spans="1:59" ht="20.25">
      <c r="A491" s="26"/>
      <c r="B491" s="40" t="s">
        <v>933</v>
      </c>
      <c r="C491" s="35"/>
      <c r="D491" s="41"/>
      <c r="E491" s="41"/>
      <c r="F491" s="41"/>
      <c r="G491" s="41"/>
      <c r="H491" s="41"/>
      <c r="I491" s="41"/>
      <c r="J491" s="42"/>
      <c r="K491" s="41"/>
      <c r="L491" s="41"/>
      <c r="M491" s="41"/>
      <c r="N491" s="41"/>
      <c r="O491" s="41"/>
      <c r="P491" s="41"/>
      <c r="Q491" s="41"/>
      <c r="R491" s="43"/>
      <c r="S491" s="43"/>
      <c r="T491" s="43"/>
      <c r="U491" s="30"/>
      <c r="V491" s="35"/>
      <c r="W491" s="35"/>
      <c r="X491" s="30"/>
      <c r="BD491" s="17"/>
      <c r="BE491" s="17"/>
      <c r="BF491" s="17"/>
      <c r="BG491" s="31"/>
    </row>
    <row r="492" spans="1:59">
      <c r="A492" s="26"/>
      <c r="B492" s="44" t="s">
        <v>934</v>
      </c>
      <c r="C492" s="34"/>
      <c r="D492" s="34"/>
      <c r="E492" s="35"/>
      <c r="F492" s="35"/>
      <c r="G492" s="35"/>
      <c r="H492" s="35"/>
      <c r="I492" s="35"/>
      <c r="J492" s="35"/>
      <c r="K492" s="35"/>
      <c r="L492" s="35"/>
      <c r="M492" s="35"/>
      <c r="N492" s="35"/>
      <c r="O492" s="35"/>
      <c r="P492" s="35"/>
      <c r="Q492" s="35"/>
      <c r="R492" s="30"/>
      <c r="S492" s="30"/>
      <c r="T492" s="30"/>
      <c r="U492" s="30"/>
      <c r="V492" s="35"/>
      <c r="W492" s="35"/>
      <c r="X492" s="30"/>
      <c r="BD492" s="17"/>
      <c r="BE492" s="17"/>
      <c r="BF492" s="17"/>
    </row>
    <row r="493" spans="1:59">
      <c r="A493" s="26"/>
      <c r="B493" s="44"/>
      <c r="C493" s="34"/>
      <c r="D493" s="34"/>
      <c r="E493" s="35"/>
      <c r="F493" s="35"/>
      <c r="G493" s="35"/>
      <c r="H493" s="35"/>
      <c r="I493" s="35"/>
      <c r="J493" s="35"/>
      <c r="K493" s="35"/>
      <c r="L493" s="35"/>
      <c r="M493" s="35"/>
      <c r="N493" s="35"/>
      <c r="O493" s="35"/>
      <c r="P493" s="35"/>
      <c r="Q493" s="35"/>
      <c r="R493" s="30"/>
      <c r="S493" s="30"/>
      <c r="T493" s="30"/>
      <c r="U493" s="30"/>
      <c r="V493" s="35"/>
      <c r="W493" s="35"/>
      <c r="X493" s="30"/>
      <c r="BD493" s="17"/>
      <c r="BE493" s="17"/>
      <c r="BF493" s="17"/>
    </row>
    <row r="494" spans="1:59">
      <c r="B494" s="30"/>
      <c r="BD494" s="17"/>
      <c r="BE494" s="17"/>
      <c r="BF494" s="17"/>
      <c r="BG494" s="31"/>
    </row>
    <row r="495" spans="1:59" ht="31.5">
      <c r="A495" s="26"/>
      <c r="B495" s="33"/>
      <c r="C495" s="45" t="s">
        <v>941</v>
      </c>
      <c r="D495" s="46" t="s">
        <v>942</v>
      </c>
      <c r="E495" s="46" t="s">
        <v>175</v>
      </c>
      <c r="F495" s="46" t="s">
        <v>58</v>
      </c>
      <c r="G495" s="46" t="s">
        <v>914</v>
      </c>
      <c r="H495" s="46" t="s">
        <v>145</v>
      </c>
      <c r="I495" s="46" t="s">
        <v>61</v>
      </c>
      <c r="J495" s="47"/>
      <c r="K495" s="46" t="s">
        <v>63</v>
      </c>
      <c r="L495" s="48">
        <v>1</v>
      </c>
      <c r="M495" s="48" t="s">
        <v>141</v>
      </c>
      <c r="N495" s="49"/>
      <c r="O495" s="49"/>
      <c r="P495" s="50"/>
      <c r="Q495" s="51">
        <v>0</v>
      </c>
      <c r="R495" s="52"/>
      <c r="S495" s="53">
        <v>0</v>
      </c>
      <c r="T495" s="54" t="s">
        <v>943</v>
      </c>
      <c r="U495" s="55"/>
      <c r="V495" s="56"/>
      <c r="W495" s="56"/>
      <c r="X495" s="57"/>
      <c r="BD495" s="17"/>
      <c r="BE495" s="17"/>
      <c r="BF495" s="17"/>
    </row>
    <row r="496" spans="1:59">
      <c r="B496" s="30"/>
      <c r="BD496" s="17"/>
      <c r="BE496" s="17"/>
      <c r="BF496" s="17"/>
      <c r="BG496" s="31"/>
    </row>
    <row r="497" spans="1:59" ht="20.25">
      <c r="A497" s="26"/>
      <c r="B497" s="40" t="s">
        <v>944</v>
      </c>
      <c r="C497" s="35"/>
      <c r="D497" s="41"/>
      <c r="E497" s="41"/>
      <c r="F497" s="41"/>
      <c r="G497" s="41"/>
      <c r="H497" s="41"/>
      <c r="I497" s="41"/>
      <c r="J497" s="42"/>
      <c r="K497" s="41"/>
      <c r="L497" s="41"/>
      <c r="M497" s="41"/>
      <c r="N497" s="41"/>
      <c r="O497" s="41"/>
      <c r="P497" s="41"/>
      <c r="Q497" s="41"/>
      <c r="R497" s="43"/>
      <c r="S497" s="43"/>
      <c r="T497" s="43"/>
      <c r="U497" s="30"/>
      <c r="V497" s="35"/>
      <c r="W497" s="35"/>
      <c r="X497" s="30"/>
      <c r="BD497" s="17"/>
      <c r="BE497" s="17"/>
      <c r="BF497" s="17"/>
      <c r="BG497" s="31"/>
    </row>
    <row r="498" spans="1:59">
      <c r="A498" s="26"/>
      <c r="B498" s="44" t="s">
        <v>945</v>
      </c>
      <c r="C498" s="34"/>
      <c r="D498" s="34"/>
      <c r="E498" s="35"/>
      <c r="F498" s="35"/>
      <c r="G498" s="35"/>
      <c r="H498" s="35"/>
      <c r="I498" s="35"/>
      <c r="J498" s="35"/>
      <c r="K498" s="35"/>
      <c r="L498" s="35"/>
      <c r="M498" s="35"/>
      <c r="N498" s="35"/>
      <c r="O498" s="35"/>
      <c r="P498" s="35"/>
      <c r="Q498" s="35"/>
      <c r="R498" s="30"/>
      <c r="S498" s="30"/>
      <c r="T498" s="30"/>
      <c r="U498" s="30"/>
      <c r="V498" s="35"/>
      <c r="W498" s="35"/>
      <c r="X498" s="30"/>
      <c r="BD498" s="17"/>
      <c r="BE498" s="17"/>
      <c r="BF498" s="17"/>
    </row>
    <row r="499" spans="1:59">
      <c r="A499" s="26"/>
      <c r="B499" s="44"/>
      <c r="C499" s="34"/>
      <c r="D499" s="34"/>
      <c r="E499" s="35"/>
      <c r="F499" s="35"/>
      <c r="G499" s="35"/>
      <c r="H499" s="35"/>
      <c r="I499" s="35"/>
      <c r="J499" s="35"/>
      <c r="K499" s="35"/>
      <c r="L499" s="35"/>
      <c r="M499" s="35"/>
      <c r="N499" s="35"/>
      <c r="O499" s="35"/>
      <c r="P499" s="35"/>
      <c r="Q499" s="35"/>
      <c r="R499" s="30"/>
      <c r="S499" s="30"/>
      <c r="T499" s="30"/>
      <c r="U499" s="30"/>
      <c r="V499" s="35"/>
      <c r="W499" s="35"/>
      <c r="X499" s="30"/>
      <c r="BD499" s="17"/>
      <c r="BE499" s="17"/>
      <c r="BF499" s="17"/>
    </row>
    <row r="500" spans="1:59">
      <c r="B500" s="30"/>
      <c r="BD500" s="17"/>
      <c r="BE500" s="17"/>
      <c r="BF500" s="17"/>
      <c r="BG500" s="31"/>
    </row>
    <row r="501" spans="1:59" ht="15.95" customHeight="1">
      <c r="A501" s="26"/>
      <c r="B501" s="33"/>
      <c r="C501" s="94" t="s">
        <v>946</v>
      </c>
      <c r="D501" s="87" t="s">
        <v>157</v>
      </c>
      <c r="E501" s="87" t="s">
        <v>157</v>
      </c>
      <c r="F501" s="87" t="s">
        <v>58</v>
      </c>
      <c r="G501" s="87" t="s">
        <v>914</v>
      </c>
      <c r="H501" s="87" t="s">
        <v>60</v>
      </c>
      <c r="I501" s="87" t="s">
        <v>61</v>
      </c>
      <c r="J501" s="95" t="s">
        <v>638</v>
      </c>
      <c r="K501" s="87" t="s">
        <v>63</v>
      </c>
      <c r="L501" s="48">
        <v>1</v>
      </c>
      <c r="M501" s="48" t="s">
        <v>64</v>
      </c>
      <c r="N501" s="49" t="s">
        <v>65</v>
      </c>
      <c r="O501" s="49">
        <v>300</v>
      </c>
      <c r="P501" s="50">
        <v>1000</v>
      </c>
      <c r="Q501" s="51" t="s">
        <v>947</v>
      </c>
      <c r="R501" s="52">
        <v>0</v>
      </c>
      <c r="S501" s="53">
        <v>20.625</v>
      </c>
      <c r="T501" s="54" t="s">
        <v>945</v>
      </c>
      <c r="U501" s="54"/>
      <c r="V501" s="88"/>
      <c r="W501" s="88"/>
      <c r="X501" s="91"/>
      <c r="BD501" s="17"/>
      <c r="BE501" s="17"/>
      <c r="BF501" s="17"/>
    </row>
    <row r="502" spans="1:59">
      <c r="A502" s="26"/>
      <c r="B502" s="33"/>
      <c r="C502" s="94" t="s">
        <v>946</v>
      </c>
      <c r="D502" s="87" t="s">
        <v>157</v>
      </c>
      <c r="E502" s="87" t="s">
        <v>157</v>
      </c>
      <c r="F502" s="87" t="s">
        <v>58</v>
      </c>
      <c r="G502" s="87" t="s">
        <v>914</v>
      </c>
      <c r="H502" s="87" t="s">
        <v>60</v>
      </c>
      <c r="I502" s="87" t="s">
        <v>61</v>
      </c>
      <c r="J502" s="95" t="s">
        <v>638</v>
      </c>
      <c r="K502" s="87" t="s">
        <v>63</v>
      </c>
      <c r="L502" s="48">
        <v>1</v>
      </c>
      <c r="M502" s="48" t="s">
        <v>64</v>
      </c>
      <c r="N502" s="49" t="s">
        <v>68</v>
      </c>
      <c r="O502" s="50">
        <v>1001</v>
      </c>
      <c r="P502" s="50">
        <v>5000</v>
      </c>
      <c r="Q502" s="51" t="s">
        <v>948</v>
      </c>
      <c r="R502" s="52">
        <v>20625</v>
      </c>
      <c r="S502" s="53">
        <v>10.199999999999999</v>
      </c>
      <c r="T502" s="54" t="s">
        <v>945</v>
      </c>
      <c r="U502" s="54"/>
      <c r="V502" s="89"/>
      <c r="W502" s="89"/>
      <c r="X502" s="92"/>
      <c r="BD502" s="17"/>
      <c r="BE502" s="17"/>
      <c r="BF502" s="17"/>
    </row>
    <row r="503" spans="1:59">
      <c r="A503" s="26"/>
      <c r="B503" s="33"/>
      <c r="C503" s="94" t="s">
        <v>946</v>
      </c>
      <c r="D503" s="87" t="s">
        <v>157</v>
      </c>
      <c r="E503" s="87" t="s">
        <v>157</v>
      </c>
      <c r="F503" s="87" t="s">
        <v>58</v>
      </c>
      <c r="G503" s="87" t="s">
        <v>914</v>
      </c>
      <c r="H503" s="87" t="s">
        <v>60</v>
      </c>
      <c r="I503" s="87" t="s">
        <v>61</v>
      </c>
      <c r="J503" s="95" t="s">
        <v>638</v>
      </c>
      <c r="K503" s="87" t="s">
        <v>63</v>
      </c>
      <c r="L503" s="48">
        <v>1</v>
      </c>
      <c r="M503" s="48" t="s">
        <v>64</v>
      </c>
      <c r="N503" s="49" t="s">
        <v>70</v>
      </c>
      <c r="O503" s="50">
        <v>5001</v>
      </c>
      <c r="P503" s="50">
        <v>10000</v>
      </c>
      <c r="Q503" s="51" t="s">
        <v>949</v>
      </c>
      <c r="R503" s="52">
        <v>61425</v>
      </c>
      <c r="S503" s="53">
        <v>6</v>
      </c>
      <c r="T503" s="54" t="s">
        <v>945</v>
      </c>
      <c r="U503" s="54"/>
      <c r="V503" s="89"/>
      <c r="W503" s="89"/>
      <c r="X503" s="92"/>
      <c r="BD503" s="17"/>
      <c r="BE503" s="17"/>
      <c r="BF503" s="17"/>
    </row>
    <row r="504" spans="1:59">
      <c r="A504" s="26"/>
      <c r="B504" s="33"/>
      <c r="C504" s="94" t="s">
        <v>946</v>
      </c>
      <c r="D504" s="87" t="s">
        <v>157</v>
      </c>
      <c r="E504" s="87" t="s">
        <v>157</v>
      </c>
      <c r="F504" s="87" t="s">
        <v>58</v>
      </c>
      <c r="G504" s="87" t="s">
        <v>914</v>
      </c>
      <c r="H504" s="87" t="s">
        <v>60</v>
      </c>
      <c r="I504" s="87" t="s">
        <v>61</v>
      </c>
      <c r="J504" s="95" t="s">
        <v>638</v>
      </c>
      <c r="K504" s="87" t="s">
        <v>63</v>
      </c>
      <c r="L504" s="48">
        <v>1</v>
      </c>
      <c r="M504" s="48" t="s">
        <v>64</v>
      </c>
      <c r="N504" s="49" t="s">
        <v>72</v>
      </c>
      <c r="O504" s="50">
        <v>10001</v>
      </c>
      <c r="P504" s="50">
        <v>20000</v>
      </c>
      <c r="Q504" s="51" t="s">
        <v>950</v>
      </c>
      <c r="R504" s="52">
        <v>91425</v>
      </c>
      <c r="S504" s="53">
        <v>3.3</v>
      </c>
      <c r="T504" s="54" t="s">
        <v>945</v>
      </c>
      <c r="U504" s="54"/>
      <c r="V504" s="89"/>
      <c r="W504" s="89"/>
      <c r="X504" s="92"/>
      <c r="BD504" s="17"/>
      <c r="BE504" s="17"/>
      <c r="BF504" s="17"/>
    </row>
    <row r="505" spans="1:59">
      <c r="A505" s="26"/>
      <c r="B505" s="33"/>
      <c r="C505" s="94" t="s">
        <v>946</v>
      </c>
      <c r="D505" s="87" t="s">
        <v>157</v>
      </c>
      <c r="E505" s="87" t="s">
        <v>157</v>
      </c>
      <c r="F505" s="87" t="s">
        <v>58</v>
      </c>
      <c r="G505" s="87" t="s">
        <v>914</v>
      </c>
      <c r="H505" s="87" t="s">
        <v>60</v>
      </c>
      <c r="I505" s="87" t="s">
        <v>61</v>
      </c>
      <c r="J505" s="95" t="s">
        <v>638</v>
      </c>
      <c r="K505" s="87" t="s">
        <v>63</v>
      </c>
      <c r="L505" s="48">
        <v>1</v>
      </c>
      <c r="M505" s="48" t="s">
        <v>64</v>
      </c>
      <c r="N505" s="49" t="s">
        <v>74</v>
      </c>
      <c r="O505" s="50">
        <v>20001</v>
      </c>
      <c r="P505" s="50">
        <v>50000</v>
      </c>
      <c r="Q505" s="51" t="s">
        <v>951</v>
      </c>
      <c r="R505" s="52">
        <v>124425</v>
      </c>
      <c r="S505" s="53">
        <v>2.25</v>
      </c>
      <c r="T505" s="54" t="s">
        <v>945</v>
      </c>
      <c r="U505" s="54"/>
      <c r="V505" s="89"/>
      <c r="W505" s="89"/>
      <c r="X505" s="92"/>
      <c r="BD505" s="17"/>
      <c r="BE505" s="17"/>
      <c r="BF505" s="17"/>
    </row>
    <row r="506" spans="1:59">
      <c r="A506" s="26"/>
      <c r="B506" s="33"/>
      <c r="C506" s="94" t="s">
        <v>946</v>
      </c>
      <c r="D506" s="87" t="s">
        <v>157</v>
      </c>
      <c r="E506" s="87" t="s">
        <v>157</v>
      </c>
      <c r="F506" s="87" t="s">
        <v>58</v>
      </c>
      <c r="G506" s="87" t="s">
        <v>914</v>
      </c>
      <c r="H506" s="87" t="s">
        <v>60</v>
      </c>
      <c r="I506" s="87" t="s">
        <v>61</v>
      </c>
      <c r="J506" s="95" t="s">
        <v>638</v>
      </c>
      <c r="K506" s="87" t="s">
        <v>63</v>
      </c>
      <c r="L506" s="48">
        <v>1</v>
      </c>
      <c r="M506" s="48" t="s">
        <v>64</v>
      </c>
      <c r="N506" s="49" t="s">
        <v>76</v>
      </c>
      <c r="O506" s="50">
        <v>50001</v>
      </c>
      <c r="P506" s="50">
        <v>100000</v>
      </c>
      <c r="Q506" s="51" t="s">
        <v>952</v>
      </c>
      <c r="R506" s="52">
        <v>191925</v>
      </c>
      <c r="S506" s="53">
        <v>1.95</v>
      </c>
      <c r="T506" s="54" t="s">
        <v>945</v>
      </c>
      <c r="U506" s="54"/>
      <c r="V506" s="89"/>
      <c r="W506" s="89"/>
      <c r="X506" s="92"/>
      <c r="BD506" s="17"/>
      <c r="BE506" s="17"/>
      <c r="BF506" s="17"/>
    </row>
    <row r="507" spans="1:59">
      <c r="A507" s="26"/>
      <c r="B507" s="33"/>
      <c r="C507" s="94" t="s">
        <v>946</v>
      </c>
      <c r="D507" s="87" t="s">
        <v>157</v>
      </c>
      <c r="E507" s="87" t="s">
        <v>157</v>
      </c>
      <c r="F507" s="87" t="s">
        <v>58</v>
      </c>
      <c r="G507" s="87" t="s">
        <v>914</v>
      </c>
      <c r="H507" s="87" t="s">
        <v>60</v>
      </c>
      <c r="I507" s="87" t="s">
        <v>61</v>
      </c>
      <c r="J507" s="95" t="s">
        <v>638</v>
      </c>
      <c r="K507" s="87" t="s">
        <v>63</v>
      </c>
      <c r="L507" s="48">
        <v>1</v>
      </c>
      <c r="M507" s="48" t="s">
        <v>64</v>
      </c>
      <c r="N507" s="49" t="s">
        <v>78</v>
      </c>
      <c r="O507" s="50">
        <v>100001</v>
      </c>
      <c r="P507" s="50">
        <v>9999999999</v>
      </c>
      <c r="Q507" s="51" t="s">
        <v>953</v>
      </c>
      <c r="R507" s="52">
        <v>289425</v>
      </c>
      <c r="S507" s="53">
        <v>1.8</v>
      </c>
      <c r="T507" s="54" t="s">
        <v>945</v>
      </c>
      <c r="U507" s="54"/>
      <c r="V507" s="90"/>
      <c r="W507" s="90"/>
      <c r="X507" s="93"/>
      <c r="BD507" s="17"/>
      <c r="BE507" s="17"/>
      <c r="BF507" s="17"/>
    </row>
    <row r="508" spans="1:59">
      <c r="B508" s="30"/>
      <c r="BD508" s="17"/>
      <c r="BE508" s="17"/>
      <c r="BF508" s="17"/>
      <c r="BG508" s="31"/>
    </row>
    <row r="509" spans="1:59" ht="20.25">
      <c r="A509" s="26"/>
      <c r="B509" s="40" t="s">
        <v>954</v>
      </c>
      <c r="C509" s="35"/>
      <c r="D509" s="41"/>
      <c r="E509" s="41"/>
      <c r="F509" s="41"/>
      <c r="G509" s="41"/>
      <c r="H509" s="41"/>
      <c r="I509" s="41"/>
      <c r="J509" s="42"/>
      <c r="K509" s="41"/>
      <c r="L509" s="41"/>
      <c r="M509" s="41"/>
      <c r="N509" s="41"/>
      <c r="O509" s="41"/>
      <c r="P509" s="41"/>
      <c r="Q509" s="41"/>
      <c r="R509" s="43"/>
      <c r="S509" s="43"/>
      <c r="T509" s="43"/>
      <c r="U509" s="30"/>
      <c r="V509" s="35"/>
      <c r="W509" s="35"/>
      <c r="X509" s="30"/>
      <c r="BD509" s="17"/>
      <c r="BE509" s="17"/>
      <c r="BF509" s="17"/>
      <c r="BG509" s="31"/>
    </row>
    <row r="510" spans="1:59">
      <c r="A510" s="26"/>
      <c r="B510" s="44" t="s">
        <v>955</v>
      </c>
      <c r="C510" s="34"/>
      <c r="D510" s="34"/>
      <c r="E510" s="35"/>
      <c r="F510" s="35"/>
      <c r="G510" s="35"/>
      <c r="H510" s="35"/>
      <c r="I510" s="35"/>
      <c r="J510" s="35"/>
      <c r="K510" s="35"/>
      <c r="L510" s="35"/>
      <c r="M510" s="35"/>
      <c r="N510" s="35"/>
      <c r="O510" s="35"/>
      <c r="P510" s="35"/>
      <c r="Q510" s="35"/>
      <c r="R510" s="30"/>
      <c r="S510" s="30"/>
      <c r="T510" s="30"/>
      <c r="U510" s="30"/>
      <c r="V510" s="35"/>
      <c r="W510" s="35"/>
      <c r="X510" s="30"/>
      <c r="BD510" s="17"/>
      <c r="BE510" s="17"/>
      <c r="BF510" s="17"/>
    </row>
    <row r="511" spans="1:59">
      <c r="A511" s="26"/>
      <c r="B511" s="44"/>
      <c r="C511" s="34"/>
      <c r="D511" s="34"/>
      <c r="E511" s="35"/>
      <c r="F511" s="35"/>
      <c r="G511" s="35"/>
      <c r="H511" s="35"/>
      <c r="I511" s="35"/>
      <c r="J511" s="35"/>
      <c r="K511" s="35"/>
      <c r="L511" s="35"/>
      <c r="M511" s="35"/>
      <c r="N511" s="35"/>
      <c r="O511" s="35"/>
      <c r="P511" s="35"/>
      <c r="Q511" s="35"/>
      <c r="R511" s="30"/>
      <c r="S511" s="30"/>
      <c r="T511" s="30"/>
      <c r="U511" s="30"/>
      <c r="V511" s="35"/>
      <c r="W511" s="35"/>
      <c r="X511" s="30"/>
      <c r="BD511" s="17"/>
      <c r="BE511" s="17"/>
      <c r="BF511" s="17"/>
    </row>
    <row r="512" spans="1:59">
      <c r="B512" s="30"/>
      <c r="BD512" s="17"/>
      <c r="BE512" s="17"/>
      <c r="BF512" s="17"/>
      <c r="BG512" s="31"/>
    </row>
    <row r="513" spans="1:59" ht="15.95" customHeight="1">
      <c r="A513" s="26"/>
      <c r="B513" s="33"/>
      <c r="C513" s="94" t="s">
        <v>956</v>
      </c>
      <c r="D513" s="87" t="s">
        <v>157</v>
      </c>
      <c r="E513" s="87" t="s">
        <v>157</v>
      </c>
      <c r="F513" s="87" t="s">
        <v>58</v>
      </c>
      <c r="G513" s="87" t="s">
        <v>914</v>
      </c>
      <c r="H513" s="87" t="s">
        <v>60</v>
      </c>
      <c r="I513" s="87" t="s">
        <v>61</v>
      </c>
      <c r="J513" s="95" t="s">
        <v>638</v>
      </c>
      <c r="K513" s="87" t="s">
        <v>63</v>
      </c>
      <c r="L513" s="48">
        <v>1</v>
      </c>
      <c r="M513" s="48" t="s">
        <v>64</v>
      </c>
      <c r="N513" s="49" t="s">
        <v>65</v>
      </c>
      <c r="O513" s="49">
        <v>300</v>
      </c>
      <c r="P513" s="50">
        <v>1000</v>
      </c>
      <c r="Q513" s="51" t="s">
        <v>957</v>
      </c>
      <c r="R513" s="52">
        <v>0</v>
      </c>
      <c r="S513" s="53">
        <v>13.75</v>
      </c>
      <c r="T513" s="54" t="s">
        <v>955</v>
      </c>
      <c r="U513" s="54"/>
      <c r="V513" s="88"/>
      <c r="W513" s="88"/>
      <c r="X513" s="91"/>
      <c r="BD513" s="17"/>
      <c r="BE513" s="17"/>
      <c r="BF513" s="17"/>
    </row>
    <row r="514" spans="1:59">
      <c r="A514" s="26"/>
      <c r="B514" s="33"/>
      <c r="C514" s="94" t="s">
        <v>956</v>
      </c>
      <c r="D514" s="87" t="s">
        <v>157</v>
      </c>
      <c r="E514" s="87" t="s">
        <v>157</v>
      </c>
      <c r="F514" s="87" t="s">
        <v>58</v>
      </c>
      <c r="G514" s="87" t="s">
        <v>914</v>
      </c>
      <c r="H514" s="87" t="s">
        <v>60</v>
      </c>
      <c r="I514" s="87" t="s">
        <v>61</v>
      </c>
      <c r="J514" s="95" t="s">
        <v>638</v>
      </c>
      <c r="K514" s="87" t="s">
        <v>63</v>
      </c>
      <c r="L514" s="48">
        <v>1</v>
      </c>
      <c r="M514" s="48" t="s">
        <v>64</v>
      </c>
      <c r="N514" s="49" t="s">
        <v>68</v>
      </c>
      <c r="O514" s="50">
        <v>1001</v>
      </c>
      <c r="P514" s="50">
        <v>5000</v>
      </c>
      <c r="Q514" s="51" t="s">
        <v>958</v>
      </c>
      <c r="R514" s="52">
        <v>13750</v>
      </c>
      <c r="S514" s="53">
        <v>6.8</v>
      </c>
      <c r="T514" s="54" t="s">
        <v>955</v>
      </c>
      <c r="U514" s="54"/>
      <c r="V514" s="89"/>
      <c r="W514" s="89"/>
      <c r="X514" s="92"/>
      <c r="BD514" s="17"/>
      <c r="BE514" s="17"/>
      <c r="BF514" s="17"/>
    </row>
    <row r="515" spans="1:59">
      <c r="A515" s="26"/>
      <c r="B515" s="33"/>
      <c r="C515" s="94" t="s">
        <v>956</v>
      </c>
      <c r="D515" s="87" t="s">
        <v>157</v>
      </c>
      <c r="E515" s="87" t="s">
        <v>157</v>
      </c>
      <c r="F515" s="87" t="s">
        <v>58</v>
      </c>
      <c r="G515" s="87" t="s">
        <v>914</v>
      </c>
      <c r="H515" s="87" t="s">
        <v>60</v>
      </c>
      <c r="I515" s="87" t="s">
        <v>61</v>
      </c>
      <c r="J515" s="95" t="s">
        <v>638</v>
      </c>
      <c r="K515" s="87" t="s">
        <v>63</v>
      </c>
      <c r="L515" s="48">
        <v>1</v>
      </c>
      <c r="M515" s="48" t="s">
        <v>64</v>
      </c>
      <c r="N515" s="49" t="s">
        <v>70</v>
      </c>
      <c r="O515" s="50">
        <v>5001</v>
      </c>
      <c r="P515" s="50">
        <v>10000</v>
      </c>
      <c r="Q515" s="51" t="s">
        <v>959</v>
      </c>
      <c r="R515" s="52">
        <v>40950</v>
      </c>
      <c r="S515" s="53">
        <v>4</v>
      </c>
      <c r="T515" s="54" t="s">
        <v>955</v>
      </c>
      <c r="U515" s="54"/>
      <c r="V515" s="89"/>
      <c r="W515" s="89"/>
      <c r="X515" s="92"/>
      <c r="BD515" s="17"/>
      <c r="BE515" s="17"/>
      <c r="BF515" s="17"/>
    </row>
    <row r="516" spans="1:59">
      <c r="A516" s="26"/>
      <c r="B516" s="33"/>
      <c r="C516" s="94" t="s">
        <v>956</v>
      </c>
      <c r="D516" s="87" t="s">
        <v>157</v>
      </c>
      <c r="E516" s="87" t="s">
        <v>157</v>
      </c>
      <c r="F516" s="87" t="s">
        <v>58</v>
      </c>
      <c r="G516" s="87" t="s">
        <v>914</v>
      </c>
      <c r="H516" s="87" t="s">
        <v>60</v>
      </c>
      <c r="I516" s="87" t="s">
        <v>61</v>
      </c>
      <c r="J516" s="95" t="s">
        <v>638</v>
      </c>
      <c r="K516" s="87" t="s">
        <v>63</v>
      </c>
      <c r="L516" s="48">
        <v>1</v>
      </c>
      <c r="M516" s="48" t="s">
        <v>64</v>
      </c>
      <c r="N516" s="49" t="s">
        <v>72</v>
      </c>
      <c r="O516" s="50">
        <v>10001</v>
      </c>
      <c r="P516" s="50">
        <v>20000</v>
      </c>
      <c r="Q516" s="51" t="s">
        <v>960</v>
      </c>
      <c r="R516" s="52">
        <v>60950</v>
      </c>
      <c r="S516" s="53">
        <v>2.2000000000000002</v>
      </c>
      <c r="T516" s="54" t="s">
        <v>955</v>
      </c>
      <c r="U516" s="54"/>
      <c r="V516" s="89"/>
      <c r="W516" s="89"/>
      <c r="X516" s="92"/>
      <c r="BD516" s="17"/>
      <c r="BE516" s="17"/>
      <c r="BF516" s="17"/>
    </row>
    <row r="517" spans="1:59">
      <c r="A517" s="26"/>
      <c r="B517" s="33"/>
      <c r="C517" s="94" t="s">
        <v>956</v>
      </c>
      <c r="D517" s="87" t="s">
        <v>157</v>
      </c>
      <c r="E517" s="87" t="s">
        <v>157</v>
      </c>
      <c r="F517" s="87" t="s">
        <v>58</v>
      </c>
      <c r="G517" s="87" t="s">
        <v>914</v>
      </c>
      <c r="H517" s="87" t="s">
        <v>60</v>
      </c>
      <c r="I517" s="87" t="s">
        <v>61</v>
      </c>
      <c r="J517" s="95" t="s">
        <v>638</v>
      </c>
      <c r="K517" s="87" t="s">
        <v>63</v>
      </c>
      <c r="L517" s="48">
        <v>1</v>
      </c>
      <c r="M517" s="48" t="s">
        <v>64</v>
      </c>
      <c r="N517" s="49" t="s">
        <v>74</v>
      </c>
      <c r="O517" s="50">
        <v>20001</v>
      </c>
      <c r="P517" s="50">
        <v>50000</v>
      </c>
      <c r="Q517" s="51" t="s">
        <v>961</v>
      </c>
      <c r="R517" s="52">
        <v>82950</v>
      </c>
      <c r="S517" s="53">
        <v>1.5</v>
      </c>
      <c r="T517" s="54" t="s">
        <v>955</v>
      </c>
      <c r="U517" s="54"/>
      <c r="V517" s="89"/>
      <c r="W517" s="89"/>
      <c r="X517" s="92"/>
      <c r="BD517" s="17"/>
      <c r="BE517" s="17"/>
      <c r="BF517" s="17"/>
    </row>
    <row r="518" spans="1:59">
      <c r="A518" s="26"/>
      <c r="B518" s="33"/>
      <c r="C518" s="94" t="s">
        <v>956</v>
      </c>
      <c r="D518" s="87" t="s">
        <v>157</v>
      </c>
      <c r="E518" s="87" t="s">
        <v>157</v>
      </c>
      <c r="F518" s="87" t="s">
        <v>58</v>
      </c>
      <c r="G518" s="87" t="s">
        <v>914</v>
      </c>
      <c r="H518" s="87" t="s">
        <v>60</v>
      </c>
      <c r="I518" s="87" t="s">
        <v>61</v>
      </c>
      <c r="J518" s="95" t="s">
        <v>638</v>
      </c>
      <c r="K518" s="87" t="s">
        <v>63</v>
      </c>
      <c r="L518" s="48">
        <v>1</v>
      </c>
      <c r="M518" s="48" t="s">
        <v>64</v>
      </c>
      <c r="N518" s="49" t="s">
        <v>76</v>
      </c>
      <c r="O518" s="50">
        <v>50001</v>
      </c>
      <c r="P518" s="50">
        <v>100000</v>
      </c>
      <c r="Q518" s="51" t="s">
        <v>962</v>
      </c>
      <c r="R518" s="52">
        <v>127950</v>
      </c>
      <c r="S518" s="53">
        <v>1.3</v>
      </c>
      <c r="T518" s="54" t="s">
        <v>955</v>
      </c>
      <c r="U518" s="54"/>
      <c r="V518" s="89"/>
      <c r="W518" s="89"/>
      <c r="X518" s="92"/>
      <c r="BD518" s="17"/>
      <c r="BE518" s="17"/>
      <c r="BF518" s="17"/>
    </row>
    <row r="519" spans="1:59">
      <c r="A519" s="26"/>
      <c r="B519" s="33"/>
      <c r="C519" s="94" t="s">
        <v>956</v>
      </c>
      <c r="D519" s="87" t="s">
        <v>157</v>
      </c>
      <c r="E519" s="87" t="s">
        <v>157</v>
      </c>
      <c r="F519" s="87" t="s">
        <v>58</v>
      </c>
      <c r="G519" s="87" t="s">
        <v>914</v>
      </c>
      <c r="H519" s="87" t="s">
        <v>60</v>
      </c>
      <c r="I519" s="87" t="s">
        <v>61</v>
      </c>
      <c r="J519" s="95" t="s">
        <v>638</v>
      </c>
      <c r="K519" s="87" t="s">
        <v>63</v>
      </c>
      <c r="L519" s="48">
        <v>1</v>
      </c>
      <c r="M519" s="48" t="s">
        <v>64</v>
      </c>
      <c r="N519" s="49" t="s">
        <v>78</v>
      </c>
      <c r="O519" s="50">
        <v>100001</v>
      </c>
      <c r="P519" s="50">
        <v>9999999999</v>
      </c>
      <c r="Q519" s="51" t="s">
        <v>963</v>
      </c>
      <c r="R519" s="52">
        <v>192950</v>
      </c>
      <c r="S519" s="53">
        <v>1.2</v>
      </c>
      <c r="T519" s="54" t="s">
        <v>955</v>
      </c>
      <c r="U519" s="54"/>
      <c r="V519" s="90"/>
      <c r="W519" s="90"/>
      <c r="X519" s="93"/>
      <c r="BD519" s="17"/>
      <c r="BE519" s="17"/>
      <c r="BF519" s="17"/>
    </row>
    <row r="520" spans="1:59">
      <c r="B520" s="30"/>
      <c r="BD520" s="17"/>
      <c r="BE520" s="17"/>
      <c r="BF520" s="17"/>
      <c r="BG520" s="31"/>
    </row>
    <row r="521" spans="1:59" ht="27.75">
      <c r="A521" s="32" t="s">
        <v>640</v>
      </c>
      <c r="B521" s="33"/>
      <c r="C521" s="34"/>
      <c r="D521" s="34"/>
      <c r="E521" s="34"/>
      <c r="F521" s="34"/>
      <c r="G521" s="34"/>
      <c r="H521" s="34"/>
      <c r="I521" s="34"/>
      <c r="J521" s="34"/>
      <c r="K521" s="34"/>
      <c r="L521" s="35"/>
      <c r="M521" s="35"/>
      <c r="N521" s="35"/>
      <c r="O521" s="35"/>
      <c r="P521" s="35"/>
      <c r="Q521" s="35"/>
      <c r="R521" s="30"/>
      <c r="S521" s="30"/>
      <c r="T521" s="30"/>
      <c r="U521" s="30"/>
      <c r="V521" s="35"/>
      <c r="W521" s="35"/>
      <c r="X521" s="30"/>
      <c r="BD521" s="17"/>
      <c r="BE521" s="17"/>
      <c r="BF521" s="17"/>
    </row>
    <row r="522" spans="1:59">
      <c r="A522" s="26"/>
      <c r="B522" s="33"/>
      <c r="C522" s="34"/>
      <c r="D522" s="34"/>
      <c r="E522" s="34"/>
      <c r="F522" s="34"/>
      <c r="G522" s="34"/>
      <c r="H522" s="34"/>
      <c r="I522" s="34"/>
      <c r="J522" s="34"/>
      <c r="K522" s="34"/>
      <c r="L522" s="35"/>
      <c r="M522" s="35"/>
      <c r="N522" s="36"/>
      <c r="O522" s="37"/>
      <c r="P522" s="37"/>
      <c r="Q522" s="35"/>
      <c r="R522" s="38"/>
      <c r="S522" s="38"/>
      <c r="T522" s="39"/>
      <c r="U522" s="30"/>
      <c r="V522" s="35"/>
      <c r="W522" s="35"/>
      <c r="X522" s="30"/>
      <c r="BD522" s="17"/>
      <c r="BE522" s="17"/>
      <c r="BF522" s="17"/>
    </row>
    <row r="523" spans="1:59" ht="20.25">
      <c r="A523" s="26"/>
      <c r="B523" s="40" t="s">
        <v>640</v>
      </c>
      <c r="C523" s="35"/>
      <c r="D523" s="41"/>
      <c r="E523" s="41"/>
      <c r="F523" s="41"/>
      <c r="G523" s="41"/>
      <c r="H523" s="41"/>
      <c r="I523" s="41"/>
      <c r="J523" s="42" t="s">
        <v>899</v>
      </c>
      <c r="K523" s="41"/>
      <c r="L523" s="41"/>
      <c r="M523" s="41"/>
      <c r="N523" s="41"/>
      <c r="O523" s="41"/>
      <c r="P523" s="41"/>
      <c r="Q523" s="41"/>
      <c r="R523" s="43"/>
      <c r="S523" s="43"/>
      <c r="T523" s="43"/>
      <c r="U523" s="30"/>
      <c r="V523" s="35"/>
      <c r="W523" s="35"/>
      <c r="X523" s="30"/>
      <c r="BD523" s="17"/>
      <c r="BE523" s="17"/>
      <c r="BF523" s="17"/>
    </row>
    <row r="524" spans="1:59">
      <c r="A524" s="26"/>
      <c r="B524" s="44" t="s">
        <v>900</v>
      </c>
      <c r="C524" s="34"/>
      <c r="D524" s="34"/>
      <c r="E524" s="35"/>
      <c r="F524" s="35"/>
      <c r="G524" s="35"/>
      <c r="H524" s="35"/>
      <c r="I524" s="35"/>
      <c r="J524" s="35"/>
      <c r="K524" s="35"/>
      <c r="L524" s="35"/>
      <c r="M524" s="35"/>
      <c r="N524" s="35"/>
      <c r="O524" s="35"/>
      <c r="P524" s="35"/>
      <c r="Q524" s="35"/>
      <c r="R524" s="30"/>
      <c r="S524" s="30"/>
      <c r="T524" s="30"/>
      <c r="U524" s="30"/>
      <c r="V524" s="35"/>
      <c r="W524" s="35"/>
      <c r="X524" s="30"/>
      <c r="BD524" s="17"/>
      <c r="BE524" s="17"/>
      <c r="BF524" s="17"/>
    </row>
    <row r="525" spans="1:59">
      <c r="A525" s="26"/>
      <c r="B525" s="44" t="s">
        <v>901</v>
      </c>
      <c r="C525" s="34"/>
      <c r="D525" s="34"/>
      <c r="E525" s="35"/>
      <c r="F525" s="35"/>
      <c r="G525" s="35"/>
      <c r="H525" s="35"/>
      <c r="I525" s="35"/>
      <c r="J525" s="35"/>
      <c r="K525" s="35"/>
      <c r="L525" s="35"/>
      <c r="M525" s="35"/>
      <c r="N525" s="35"/>
      <c r="O525" s="35"/>
      <c r="P525" s="35"/>
      <c r="Q525" s="35"/>
      <c r="R525" s="30"/>
      <c r="S525" s="30"/>
      <c r="T525" s="30"/>
      <c r="U525" s="30"/>
      <c r="V525" s="35"/>
      <c r="W525" s="35"/>
      <c r="X525" s="30"/>
      <c r="BD525" s="17"/>
      <c r="BE525" s="17"/>
      <c r="BF525" s="17"/>
    </row>
    <row r="526" spans="1:59">
      <c r="B526" s="30"/>
      <c r="BD526" s="17"/>
      <c r="BE526" s="17"/>
      <c r="BF526" s="17"/>
      <c r="BG526" s="31"/>
    </row>
    <row r="527" spans="1:59" ht="15.95" customHeight="1">
      <c r="A527" s="26"/>
      <c r="B527" s="33"/>
      <c r="C527" s="94" t="s">
        <v>902</v>
      </c>
      <c r="D527" s="87" t="s">
        <v>640</v>
      </c>
      <c r="E527" s="87" t="s">
        <v>640</v>
      </c>
      <c r="F527" s="87" t="s">
        <v>58</v>
      </c>
      <c r="G527" s="87" t="s">
        <v>59</v>
      </c>
      <c r="H527" s="87" t="s">
        <v>60</v>
      </c>
      <c r="I527" s="87" t="s">
        <v>61</v>
      </c>
      <c r="J527" s="95" t="s">
        <v>96</v>
      </c>
      <c r="K527" s="87" t="s">
        <v>319</v>
      </c>
      <c r="L527" s="48">
        <v>1</v>
      </c>
      <c r="M527" s="48" t="s">
        <v>64</v>
      </c>
      <c r="N527" s="49" t="s">
        <v>65</v>
      </c>
      <c r="O527" s="49">
        <v>100</v>
      </c>
      <c r="P527" s="50">
        <v>1000</v>
      </c>
      <c r="Q527" s="51" t="s">
        <v>337</v>
      </c>
      <c r="R527" s="52">
        <v>0</v>
      </c>
      <c r="S527" s="53">
        <v>26</v>
      </c>
      <c r="T527" s="54" t="s">
        <v>903</v>
      </c>
      <c r="U527" s="54"/>
      <c r="V527" s="88"/>
      <c r="W527" s="88"/>
      <c r="X527" s="91"/>
      <c r="BD527" s="17"/>
      <c r="BE527" s="17"/>
      <c r="BF527" s="17"/>
    </row>
    <row r="528" spans="1:59">
      <c r="A528" s="26"/>
      <c r="B528" s="33"/>
      <c r="C528" s="94" t="s">
        <v>902</v>
      </c>
      <c r="D528" s="87" t="s">
        <v>640</v>
      </c>
      <c r="E528" s="87" t="s">
        <v>640</v>
      </c>
      <c r="F528" s="87" t="s">
        <v>58</v>
      </c>
      <c r="G528" s="87" t="s">
        <v>59</v>
      </c>
      <c r="H528" s="87" t="s">
        <v>60</v>
      </c>
      <c r="I528" s="87" t="s">
        <v>61</v>
      </c>
      <c r="J528" s="95" t="s">
        <v>96</v>
      </c>
      <c r="K528" s="87" t="s">
        <v>319</v>
      </c>
      <c r="L528" s="48">
        <v>1</v>
      </c>
      <c r="M528" s="48" t="s">
        <v>64</v>
      </c>
      <c r="N528" s="49" t="s">
        <v>68</v>
      </c>
      <c r="O528" s="50">
        <v>1001</v>
      </c>
      <c r="P528" s="50">
        <v>5000</v>
      </c>
      <c r="Q528" s="51" t="s">
        <v>964</v>
      </c>
      <c r="R528" s="52">
        <v>26000</v>
      </c>
      <c r="S528" s="53">
        <v>18</v>
      </c>
      <c r="T528" s="54" t="s">
        <v>903</v>
      </c>
      <c r="U528" s="54"/>
      <c r="V528" s="89"/>
      <c r="W528" s="89"/>
      <c r="X528" s="92"/>
      <c r="BD528" s="17"/>
      <c r="BE528" s="17"/>
      <c r="BF528" s="17"/>
    </row>
    <row r="529" spans="1:59">
      <c r="A529" s="26"/>
      <c r="B529" s="33"/>
      <c r="C529" s="94" t="s">
        <v>902</v>
      </c>
      <c r="D529" s="87" t="s">
        <v>640</v>
      </c>
      <c r="E529" s="87" t="s">
        <v>640</v>
      </c>
      <c r="F529" s="87" t="s">
        <v>58</v>
      </c>
      <c r="G529" s="87" t="s">
        <v>59</v>
      </c>
      <c r="H529" s="87" t="s">
        <v>60</v>
      </c>
      <c r="I529" s="87" t="s">
        <v>61</v>
      </c>
      <c r="J529" s="95" t="s">
        <v>96</v>
      </c>
      <c r="K529" s="87" t="s">
        <v>319</v>
      </c>
      <c r="L529" s="48">
        <v>1</v>
      </c>
      <c r="M529" s="48" t="s">
        <v>64</v>
      </c>
      <c r="N529" s="49" t="s">
        <v>70</v>
      </c>
      <c r="O529" s="50">
        <v>5001</v>
      </c>
      <c r="P529" s="50">
        <v>10000</v>
      </c>
      <c r="Q529" s="51" t="s">
        <v>965</v>
      </c>
      <c r="R529" s="52">
        <v>98000</v>
      </c>
      <c r="S529" s="53">
        <v>14</v>
      </c>
      <c r="T529" s="54" t="s">
        <v>903</v>
      </c>
      <c r="U529" s="54"/>
      <c r="V529" s="89"/>
      <c r="W529" s="89"/>
      <c r="X529" s="92"/>
      <c r="BD529" s="17"/>
      <c r="BE529" s="17"/>
      <c r="BF529" s="17"/>
    </row>
    <row r="530" spans="1:59">
      <c r="A530" s="26"/>
      <c r="B530" s="33"/>
      <c r="C530" s="94" t="s">
        <v>902</v>
      </c>
      <c r="D530" s="87" t="s">
        <v>640</v>
      </c>
      <c r="E530" s="87" t="s">
        <v>640</v>
      </c>
      <c r="F530" s="87" t="s">
        <v>58</v>
      </c>
      <c r="G530" s="87" t="s">
        <v>59</v>
      </c>
      <c r="H530" s="87" t="s">
        <v>60</v>
      </c>
      <c r="I530" s="87" t="s">
        <v>61</v>
      </c>
      <c r="J530" s="95" t="s">
        <v>96</v>
      </c>
      <c r="K530" s="87" t="s">
        <v>319</v>
      </c>
      <c r="L530" s="48">
        <v>1</v>
      </c>
      <c r="M530" s="48" t="s">
        <v>64</v>
      </c>
      <c r="N530" s="49" t="s">
        <v>72</v>
      </c>
      <c r="O530" s="50">
        <v>10001</v>
      </c>
      <c r="P530" s="50">
        <v>20000</v>
      </c>
      <c r="Q530" s="51" t="s">
        <v>966</v>
      </c>
      <c r="R530" s="52">
        <v>168000</v>
      </c>
      <c r="S530" s="53">
        <v>12</v>
      </c>
      <c r="T530" s="54" t="s">
        <v>903</v>
      </c>
      <c r="U530" s="54"/>
      <c r="V530" s="89"/>
      <c r="W530" s="89"/>
      <c r="X530" s="92"/>
      <c r="BD530" s="17"/>
      <c r="BE530" s="17"/>
      <c r="BF530" s="17"/>
    </row>
    <row r="531" spans="1:59">
      <c r="A531" s="26"/>
      <c r="B531" s="33"/>
      <c r="C531" s="94" t="s">
        <v>902</v>
      </c>
      <c r="D531" s="87" t="s">
        <v>640</v>
      </c>
      <c r="E531" s="87" t="s">
        <v>640</v>
      </c>
      <c r="F531" s="87" t="s">
        <v>58</v>
      </c>
      <c r="G531" s="87" t="s">
        <v>59</v>
      </c>
      <c r="H531" s="87" t="s">
        <v>60</v>
      </c>
      <c r="I531" s="87" t="s">
        <v>61</v>
      </c>
      <c r="J531" s="95" t="s">
        <v>96</v>
      </c>
      <c r="K531" s="87" t="s">
        <v>319</v>
      </c>
      <c r="L531" s="48">
        <v>1</v>
      </c>
      <c r="M531" s="48" t="s">
        <v>64</v>
      </c>
      <c r="N531" s="49" t="s">
        <v>74</v>
      </c>
      <c r="O531" s="50">
        <v>20001</v>
      </c>
      <c r="P531" s="50">
        <v>999999999</v>
      </c>
      <c r="Q531" s="51" t="s">
        <v>967</v>
      </c>
      <c r="R531" s="52">
        <v>288000</v>
      </c>
      <c r="S531" s="53">
        <v>11</v>
      </c>
      <c r="T531" s="54" t="s">
        <v>903</v>
      </c>
      <c r="U531" s="54"/>
      <c r="V531" s="90"/>
      <c r="W531" s="90"/>
      <c r="X531" s="93"/>
      <c r="BD531" s="17"/>
      <c r="BE531" s="17"/>
      <c r="BF531" s="17"/>
    </row>
    <row r="532" spans="1:59">
      <c r="B532" s="30"/>
      <c r="BD532" s="17"/>
      <c r="BE532" s="17"/>
      <c r="BF532" s="17"/>
      <c r="BG532" s="31"/>
    </row>
  </sheetData>
  <mergeCells count="469">
    <mergeCell ref="D2:E2"/>
    <mergeCell ref="C12:C18"/>
    <mergeCell ref="D12:D18"/>
    <mergeCell ref="E12:E18"/>
    <mergeCell ref="F12:F18"/>
    <mergeCell ref="G12:G18"/>
    <mergeCell ref="X12:X18"/>
    <mergeCell ref="C24:C30"/>
    <mergeCell ref="D24:D30"/>
    <mergeCell ref="E24:E30"/>
    <mergeCell ref="F24:F30"/>
    <mergeCell ref="G24:G30"/>
    <mergeCell ref="H24:H30"/>
    <mergeCell ref="I24:I30"/>
    <mergeCell ref="J24:J30"/>
    <mergeCell ref="K24:K30"/>
    <mergeCell ref="H12:H18"/>
    <mergeCell ref="I12:I18"/>
    <mergeCell ref="J12:J18"/>
    <mergeCell ref="K12:K18"/>
    <mergeCell ref="V12:V18"/>
    <mergeCell ref="W12:W18"/>
    <mergeCell ref="V24:V30"/>
    <mergeCell ref="W24:W30"/>
    <mergeCell ref="X24:X30"/>
    <mergeCell ref="C38:C44"/>
    <mergeCell ref="D38:D44"/>
    <mergeCell ref="E38:E44"/>
    <mergeCell ref="F38:F44"/>
    <mergeCell ref="G38:G44"/>
    <mergeCell ref="H38:H44"/>
    <mergeCell ref="I38:I44"/>
    <mergeCell ref="J38:J44"/>
    <mergeCell ref="K38:K44"/>
    <mergeCell ref="V38:V44"/>
    <mergeCell ref="W38:W44"/>
    <mergeCell ref="X38:X44"/>
    <mergeCell ref="C50:C56"/>
    <mergeCell ref="D50:D56"/>
    <mergeCell ref="E50:E56"/>
    <mergeCell ref="F50:F56"/>
    <mergeCell ref="G50:G56"/>
    <mergeCell ref="X50:X56"/>
    <mergeCell ref="C62:C68"/>
    <mergeCell ref="D62:D68"/>
    <mergeCell ref="E62:E68"/>
    <mergeCell ref="F62:F68"/>
    <mergeCell ref="G62:G68"/>
    <mergeCell ref="H62:H68"/>
    <mergeCell ref="I62:I68"/>
    <mergeCell ref="J62:J68"/>
    <mergeCell ref="K62:K68"/>
    <mergeCell ref="H50:H56"/>
    <mergeCell ref="I50:I56"/>
    <mergeCell ref="J50:J56"/>
    <mergeCell ref="K50:K56"/>
    <mergeCell ref="V50:V56"/>
    <mergeCell ref="W50:W56"/>
    <mergeCell ref="V62:V68"/>
    <mergeCell ref="W62:W68"/>
    <mergeCell ref="X62:X68"/>
    <mergeCell ref="V74:V80"/>
    <mergeCell ref="W74:W80"/>
    <mergeCell ref="X74:X80"/>
    <mergeCell ref="C95:C101"/>
    <mergeCell ref="D95:D101"/>
    <mergeCell ref="E95:E101"/>
    <mergeCell ref="F95:F101"/>
    <mergeCell ref="G95:G101"/>
    <mergeCell ref="X95:X101"/>
    <mergeCell ref="H95:H101"/>
    <mergeCell ref="I95:I101"/>
    <mergeCell ref="J95:J101"/>
    <mergeCell ref="K95:K101"/>
    <mergeCell ref="V95:V101"/>
    <mergeCell ref="W95:W101"/>
    <mergeCell ref="C74:C80"/>
    <mergeCell ref="D74:D80"/>
    <mergeCell ref="E74:E80"/>
    <mergeCell ref="F74:F80"/>
    <mergeCell ref="G74:G80"/>
    <mergeCell ref="H74:H80"/>
    <mergeCell ref="I74:I80"/>
    <mergeCell ref="J74:J80"/>
    <mergeCell ref="K74:K80"/>
    <mergeCell ref="V109:V111"/>
    <mergeCell ref="W109:W111"/>
    <mergeCell ref="X109:X111"/>
    <mergeCell ref="C119:C125"/>
    <mergeCell ref="D119:D125"/>
    <mergeCell ref="E119:E125"/>
    <mergeCell ref="F119:F125"/>
    <mergeCell ref="G119:G125"/>
    <mergeCell ref="H119:H125"/>
    <mergeCell ref="I119:I125"/>
    <mergeCell ref="J119:J125"/>
    <mergeCell ref="K119:K125"/>
    <mergeCell ref="V119:V125"/>
    <mergeCell ref="W119:W125"/>
    <mergeCell ref="X119:X125"/>
    <mergeCell ref="C109:C111"/>
    <mergeCell ref="D109:D111"/>
    <mergeCell ref="E109:E111"/>
    <mergeCell ref="F109:F111"/>
    <mergeCell ref="G109:G111"/>
    <mergeCell ref="H109:H111"/>
    <mergeCell ref="I109:I111"/>
    <mergeCell ref="J109:J111"/>
    <mergeCell ref="K109:K111"/>
    <mergeCell ref="C156:C162"/>
    <mergeCell ref="D156:D162"/>
    <mergeCell ref="E156:E162"/>
    <mergeCell ref="F156:F162"/>
    <mergeCell ref="G156:G162"/>
    <mergeCell ref="X156:X162"/>
    <mergeCell ref="C176:C182"/>
    <mergeCell ref="D176:D182"/>
    <mergeCell ref="E176:E182"/>
    <mergeCell ref="F176:F182"/>
    <mergeCell ref="G176:G182"/>
    <mergeCell ref="H176:H182"/>
    <mergeCell ref="I176:I182"/>
    <mergeCell ref="J176:J182"/>
    <mergeCell ref="K176:K182"/>
    <mergeCell ref="H156:H162"/>
    <mergeCell ref="I156:I162"/>
    <mergeCell ref="J156:J162"/>
    <mergeCell ref="K156:K162"/>
    <mergeCell ref="V156:V162"/>
    <mergeCell ref="W156:W162"/>
    <mergeCell ref="V176:V182"/>
    <mergeCell ref="W176:W182"/>
    <mergeCell ref="X176:X182"/>
    <mergeCell ref="V188:V194"/>
    <mergeCell ref="W188:W194"/>
    <mergeCell ref="X188:X194"/>
    <mergeCell ref="C202:C208"/>
    <mergeCell ref="D202:D208"/>
    <mergeCell ref="E202:E208"/>
    <mergeCell ref="F202:F208"/>
    <mergeCell ref="G202:G208"/>
    <mergeCell ref="X202:X208"/>
    <mergeCell ref="H202:H208"/>
    <mergeCell ref="I202:I208"/>
    <mergeCell ref="J202:J208"/>
    <mergeCell ref="K202:K208"/>
    <mergeCell ref="V202:V208"/>
    <mergeCell ref="W202:W208"/>
    <mergeCell ref="C188:C194"/>
    <mergeCell ref="D188:D194"/>
    <mergeCell ref="E188:E194"/>
    <mergeCell ref="F188:F194"/>
    <mergeCell ref="G188:G194"/>
    <mergeCell ref="H188:H194"/>
    <mergeCell ref="I188:I194"/>
    <mergeCell ref="J188:J194"/>
    <mergeCell ref="K188:K194"/>
    <mergeCell ref="V214:V220"/>
    <mergeCell ref="W214:W220"/>
    <mergeCell ref="X214:X220"/>
    <mergeCell ref="C221:C227"/>
    <mergeCell ref="D221:D227"/>
    <mergeCell ref="E221:E227"/>
    <mergeCell ref="F221:F227"/>
    <mergeCell ref="G221:G227"/>
    <mergeCell ref="H221:H227"/>
    <mergeCell ref="I221:I227"/>
    <mergeCell ref="J221:J227"/>
    <mergeCell ref="K221:K227"/>
    <mergeCell ref="V221:V227"/>
    <mergeCell ref="W221:W227"/>
    <mergeCell ref="X221:X227"/>
    <mergeCell ref="C214:C220"/>
    <mergeCell ref="D214:D220"/>
    <mergeCell ref="E214:E220"/>
    <mergeCell ref="F214:F220"/>
    <mergeCell ref="G214:G220"/>
    <mergeCell ref="H214:H220"/>
    <mergeCell ref="I214:I220"/>
    <mergeCell ref="J214:J220"/>
    <mergeCell ref="K214:K220"/>
    <mergeCell ref="C233:C239"/>
    <mergeCell ref="D233:D239"/>
    <mergeCell ref="E233:E239"/>
    <mergeCell ref="F233:F239"/>
    <mergeCell ref="G233:G239"/>
    <mergeCell ref="X233:X239"/>
    <mergeCell ref="C240:C246"/>
    <mergeCell ref="D240:D246"/>
    <mergeCell ref="E240:E246"/>
    <mergeCell ref="F240:F246"/>
    <mergeCell ref="G240:G246"/>
    <mergeCell ref="H240:H246"/>
    <mergeCell ref="I240:I246"/>
    <mergeCell ref="J240:J246"/>
    <mergeCell ref="K240:K246"/>
    <mergeCell ref="H233:H239"/>
    <mergeCell ref="I233:I239"/>
    <mergeCell ref="J233:J239"/>
    <mergeCell ref="K233:K239"/>
    <mergeCell ref="V233:V239"/>
    <mergeCell ref="W233:W239"/>
    <mergeCell ref="V240:V246"/>
    <mergeCell ref="W240:W246"/>
    <mergeCell ref="X240:X246"/>
    <mergeCell ref="V252:V257"/>
    <mergeCell ref="W252:W257"/>
    <mergeCell ref="X252:X257"/>
    <mergeCell ref="C252:C257"/>
    <mergeCell ref="D252:D257"/>
    <mergeCell ref="E252:E257"/>
    <mergeCell ref="F252:F257"/>
    <mergeCell ref="G252:G257"/>
    <mergeCell ref="H252:H257"/>
    <mergeCell ref="I252:I257"/>
    <mergeCell ref="J252:J257"/>
    <mergeCell ref="K252:K257"/>
    <mergeCell ref="V272:V278"/>
    <mergeCell ref="W272:W278"/>
    <mergeCell ref="X272:X278"/>
    <mergeCell ref="C284:C290"/>
    <mergeCell ref="D284:D290"/>
    <mergeCell ref="E284:E290"/>
    <mergeCell ref="F284:F290"/>
    <mergeCell ref="G284:G290"/>
    <mergeCell ref="X284:X290"/>
    <mergeCell ref="H284:H290"/>
    <mergeCell ref="I284:I290"/>
    <mergeCell ref="J284:J290"/>
    <mergeCell ref="K284:K290"/>
    <mergeCell ref="V284:V290"/>
    <mergeCell ref="W284:W290"/>
    <mergeCell ref="C272:C278"/>
    <mergeCell ref="D272:D278"/>
    <mergeCell ref="E272:E278"/>
    <mergeCell ref="F272:F278"/>
    <mergeCell ref="G272:G278"/>
    <mergeCell ref="H272:H278"/>
    <mergeCell ref="I272:I278"/>
    <mergeCell ref="J272:J278"/>
    <mergeCell ref="K272:K278"/>
    <mergeCell ref="V299:V305"/>
    <mergeCell ref="W299:W305"/>
    <mergeCell ref="X299:X305"/>
    <mergeCell ref="C318:C324"/>
    <mergeCell ref="D318:D324"/>
    <mergeCell ref="E318:E324"/>
    <mergeCell ref="F318:F324"/>
    <mergeCell ref="G318:G324"/>
    <mergeCell ref="X318:X324"/>
    <mergeCell ref="H318:H324"/>
    <mergeCell ref="I318:I324"/>
    <mergeCell ref="J318:J324"/>
    <mergeCell ref="K318:K324"/>
    <mergeCell ref="V318:V324"/>
    <mergeCell ref="W318:W324"/>
    <mergeCell ref="C299:C305"/>
    <mergeCell ref="D299:D305"/>
    <mergeCell ref="E299:E305"/>
    <mergeCell ref="F299:F305"/>
    <mergeCell ref="G299:G305"/>
    <mergeCell ref="H299:H305"/>
    <mergeCell ref="I299:I305"/>
    <mergeCell ref="J299:J305"/>
    <mergeCell ref="K299:K305"/>
    <mergeCell ref="V330:V336"/>
    <mergeCell ref="W330:W336"/>
    <mergeCell ref="X330:X336"/>
    <mergeCell ref="C337:C343"/>
    <mergeCell ref="D337:D343"/>
    <mergeCell ref="E337:E343"/>
    <mergeCell ref="F337:F343"/>
    <mergeCell ref="G337:G343"/>
    <mergeCell ref="H337:H343"/>
    <mergeCell ref="I337:I343"/>
    <mergeCell ref="J337:J343"/>
    <mergeCell ref="K337:K343"/>
    <mergeCell ref="V337:V343"/>
    <mergeCell ref="W337:W343"/>
    <mergeCell ref="X337:X343"/>
    <mergeCell ref="C330:C336"/>
    <mergeCell ref="D330:D336"/>
    <mergeCell ref="E330:E336"/>
    <mergeCell ref="F330:F336"/>
    <mergeCell ref="G330:G336"/>
    <mergeCell ref="H330:H336"/>
    <mergeCell ref="I330:I336"/>
    <mergeCell ref="J330:J336"/>
    <mergeCell ref="K330:K336"/>
    <mergeCell ref="C351:C357"/>
    <mergeCell ref="D351:D357"/>
    <mergeCell ref="E351:E357"/>
    <mergeCell ref="F351:F357"/>
    <mergeCell ref="G351:G357"/>
    <mergeCell ref="X351:X357"/>
    <mergeCell ref="C363:C369"/>
    <mergeCell ref="D363:D369"/>
    <mergeCell ref="E363:E369"/>
    <mergeCell ref="F363:F369"/>
    <mergeCell ref="G363:G369"/>
    <mergeCell ref="H363:H369"/>
    <mergeCell ref="I363:I369"/>
    <mergeCell ref="J363:J369"/>
    <mergeCell ref="K363:K369"/>
    <mergeCell ref="H351:H357"/>
    <mergeCell ref="I351:I357"/>
    <mergeCell ref="J351:J357"/>
    <mergeCell ref="K351:K357"/>
    <mergeCell ref="V351:V357"/>
    <mergeCell ref="W351:W357"/>
    <mergeCell ref="V363:V369"/>
    <mergeCell ref="W363:W369"/>
    <mergeCell ref="X363:X369"/>
    <mergeCell ref="V375:V381"/>
    <mergeCell ref="W375:W381"/>
    <mergeCell ref="X375:X381"/>
    <mergeCell ref="C387:C393"/>
    <mergeCell ref="D387:D393"/>
    <mergeCell ref="E387:E393"/>
    <mergeCell ref="F387:F393"/>
    <mergeCell ref="G387:G393"/>
    <mergeCell ref="X387:X393"/>
    <mergeCell ref="H387:H393"/>
    <mergeCell ref="I387:I393"/>
    <mergeCell ref="J387:J393"/>
    <mergeCell ref="K387:K393"/>
    <mergeCell ref="V387:V393"/>
    <mergeCell ref="W387:W393"/>
    <mergeCell ref="C375:C381"/>
    <mergeCell ref="D375:D381"/>
    <mergeCell ref="E375:E381"/>
    <mergeCell ref="F375:F381"/>
    <mergeCell ref="G375:G381"/>
    <mergeCell ref="H375:H381"/>
    <mergeCell ref="I375:I381"/>
    <mergeCell ref="J375:J381"/>
    <mergeCell ref="K375:K381"/>
    <mergeCell ref="I411:I416"/>
    <mergeCell ref="J411:J416"/>
    <mergeCell ref="K411:K416"/>
    <mergeCell ref="V399:V405"/>
    <mergeCell ref="W399:W405"/>
    <mergeCell ref="X399:X405"/>
    <mergeCell ref="C399:C405"/>
    <mergeCell ref="D399:D405"/>
    <mergeCell ref="E399:E405"/>
    <mergeCell ref="F399:F405"/>
    <mergeCell ref="G399:G405"/>
    <mergeCell ref="H399:H405"/>
    <mergeCell ref="I399:I405"/>
    <mergeCell ref="J399:J405"/>
    <mergeCell ref="K399:K405"/>
    <mergeCell ref="V434:V440"/>
    <mergeCell ref="W434:W440"/>
    <mergeCell ref="X434:X440"/>
    <mergeCell ref="V411:V416"/>
    <mergeCell ref="W411:W416"/>
    <mergeCell ref="X411:X416"/>
    <mergeCell ref="C422:C428"/>
    <mergeCell ref="D422:D428"/>
    <mergeCell ref="E422:E428"/>
    <mergeCell ref="F422:F428"/>
    <mergeCell ref="G422:G428"/>
    <mergeCell ref="X422:X428"/>
    <mergeCell ref="H422:H428"/>
    <mergeCell ref="I422:I428"/>
    <mergeCell ref="J422:J428"/>
    <mergeCell ref="K422:K428"/>
    <mergeCell ref="V422:V428"/>
    <mergeCell ref="W422:W428"/>
    <mergeCell ref="C411:C416"/>
    <mergeCell ref="D411:D416"/>
    <mergeCell ref="E411:E416"/>
    <mergeCell ref="F411:F416"/>
    <mergeCell ref="G411:G416"/>
    <mergeCell ref="H411:H416"/>
    <mergeCell ref="C434:C440"/>
    <mergeCell ref="D434:D440"/>
    <mergeCell ref="E434:E440"/>
    <mergeCell ref="F434:F440"/>
    <mergeCell ref="G434:G440"/>
    <mergeCell ref="H434:H440"/>
    <mergeCell ref="I434:I440"/>
    <mergeCell ref="J434:J440"/>
    <mergeCell ref="K434:K440"/>
    <mergeCell ref="C446:C452"/>
    <mergeCell ref="D446:D452"/>
    <mergeCell ref="E446:E452"/>
    <mergeCell ref="F446:F452"/>
    <mergeCell ref="G446:G452"/>
    <mergeCell ref="X446:X452"/>
    <mergeCell ref="C458:C464"/>
    <mergeCell ref="D458:D464"/>
    <mergeCell ref="E458:E464"/>
    <mergeCell ref="F458:F464"/>
    <mergeCell ref="G458:G464"/>
    <mergeCell ref="H458:H464"/>
    <mergeCell ref="I458:I464"/>
    <mergeCell ref="J458:J464"/>
    <mergeCell ref="K458:K464"/>
    <mergeCell ref="H446:H452"/>
    <mergeCell ref="I446:I452"/>
    <mergeCell ref="J446:J452"/>
    <mergeCell ref="K446:K452"/>
    <mergeCell ref="V446:V452"/>
    <mergeCell ref="W446:W452"/>
    <mergeCell ref="V458:V464"/>
    <mergeCell ref="W458:W464"/>
    <mergeCell ref="X458:X464"/>
    <mergeCell ref="V470:V474"/>
    <mergeCell ref="W470:W474"/>
    <mergeCell ref="X470:X474"/>
    <mergeCell ref="C470:C474"/>
    <mergeCell ref="D470:D474"/>
    <mergeCell ref="E470:E474"/>
    <mergeCell ref="F470:F474"/>
    <mergeCell ref="G470:G474"/>
    <mergeCell ref="H470:H474"/>
    <mergeCell ref="I470:I474"/>
    <mergeCell ref="J470:J474"/>
    <mergeCell ref="K470:K474"/>
    <mergeCell ref="C483:C489"/>
    <mergeCell ref="D483:D489"/>
    <mergeCell ref="E483:E489"/>
    <mergeCell ref="F483:F489"/>
    <mergeCell ref="G483:G489"/>
    <mergeCell ref="X483:X489"/>
    <mergeCell ref="C501:C507"/>
    <mergeCell ref="D501:D507"/>
    <mergeCell ref="E501:E507"/>
    <mergeCell ref="F501:F507"/>
    <mergeCell ref="G501:G507"/>
    <mergeCell ref="H501:H507"/>
    <mergeCell ref="I501:I507"/>
    <mergeCell ref="J501:J507"/>
    <mergeCell ref="K501:K507"/>
    <mergeCell ref="H483:H489"/>
    <mergeCell ref="I483:I489"/>
    <mergeCell ref="J483:J489"/>
    <mergeCell ref="K483:K489"/>
    <mergeCell ref="V483:V489"/>
    <mergeCell ref="W483:W489"/>
    <mergeCell ref="V501:V507"/>
    <mergeCell ref="W501:W507"/>
    <mergeCell ref="X501:X507"/>
    <mergeCell ref="K527:K531"/>
    <mergeCell ref="V527:V531"/>
    <mergeCell ref="W527:W531"/>
    <mergeCell ref="V513:V519"/>
    <mergeCell ref="W513:W519"/>
    <mergeCell ref="X513:X519"/>
    <mergeCell ref="C527:C531"/>
    <mergeCell ref="D527:D531"/>
    <mergeCell ref="E527:E531"/>
    <mergeCell ref="F527:F531"/>
    <mergeCell ref="G527:G531"/>
    <mergeCell ref="X527:X531"/>
    <mergeCell ref="H527:H531"/>
    <mergeCell ref="I527:I531"/>
    <mergeCell ref="J527:J531"/>
    <mergeCell ref="C513:C519"/>
    <mergeCell ref="D513:D519"/>
    <mergeCell ref="E513:E519"/>
    <mergeCell ref="F513:F519"/>
    <mergeCell ref="G513:G519"/>
    <mergeCell ref="H513:H519"/>
    <mergeCell ref="I513:I519"/>
    <mergeCell ref="J513:J519"/>
    <mergeCell ref="K513:K519"/>
  </mergeCells>
  <dataValidations count="1">
    <dataValidation type="list" allowBlank="1" showInputMessage="1" showErrorMessage="1" sqref="D2" xr:uid="{B8FBD498-9317-45CC-9E55-C9BCABD37E18}">
      <formula1>_xlfn.ANCHORARRAY($AY$4)</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B745B-5551-9042-A647-9EFA23578153}">
  <dimension ref="A1:BG512"/>
  <sheetViews>
    <sheetView workbookViewId="0">
      <selection activeCell="A313" sqref="A313:XFD325"/>
    </sheetView>
  </sheetViews>
  <sheetFormatPr defaultColWidth="12.42578125" defaultRowHeight="18.75"/>
  <cols>
    <col min="1" max="1" width="3.7109375" style="13" customWidth="1"/>
    <col min="2" max="2" width="3.7109375" style="58" customWidth="1"/>
    <col min="3" max="3" width="24.85546875" style="15" bestFit="1" customWidth="1"/>
    <col min="4" max="4" width="62.140625" style="15" customWidth="1"/>
    <col min="5" max="5" width="22.42578125" style="16" customWidth="1"/>
    <col min="6" max="7" width="11.28515625" style="16" customWidth="1"/>
    <col min="8" max="8" width="12.85546875" style="16" customWidth="1"/>
    <col min="9" max="9" width="12.42578125" style="16"/>
    <col min="10" max="10" width="13.28515625" style="16" customWidth="1"/>
    <col min="11" max="11" width="25.42578125" style="16" customWidth="1"/>
    <col min="12" max="12" width="9.7109375" style="16" customWidth="1"/>
    <col min="13" max="13" width="12.140625" style="16" customWidth="1"/>
    <col min="14" max="14" width="8.28515625" style="16" customWidth="1"/>
    <col min="15" max="16" width="13.85546875" style="16" customWidth="1"/>
    <col min="17" max="17" width="36.42578125" style="16" customWidth="1"/>
    <col min="18" max="18" width="14.140625" style="2" bestFit="1" customWidth="1"/>
    <col min="19" max="19" width="12.140625" style="2" bestFit="1" customWidth="1"/>
    <col min="20" max="20" width="36.28515625" style="2" customWidth="1"/>
    <col min="21" max="21" width="62.42578125" style="2" bestFit="1" customWidth="1"/>
    <col min="22" max="24" width="18.42578125" style="2" customWidth="1"/>
    <col min="25" max="16384" width="12.42578125" style="2"/>
  </cols>
  <sheetData>
    <row r="1" spans="1:59" ht="5.0999999999999996" customHeight="1">
      <c r="B1" s="14"/>
      <c r="BD1" s="17"/>
      <c r="BE1" s="17"/>
      <c r="BF1" s="17"/>
    </row>
    <row r="2" spans="1:59" ht="15.95" customHeight="1">
      <c r="A2" s="18"/>
      <c r="B2" s="19" t="str">
        <f>_xlfn.UNICHAR(129432)</f>
        <v>🦘</v>
      </c>
      <c r="C2" s="20"/>
      <c r="D2" s="96" t="s">
        <v>25</v>
      </c>
      <c r="E2" s="96"/>
      <c r="G2" s="21" t="str">
        <f ca="1">HYPERLINK("#Human!"&amp;ADDRESS(AX2,1),"Go to→"&amp;D2)</f>
        <v>Go to→MSSP Pricing</v>
      </c>
      <c r="I2" s="22"/>
      <c r="K2" s="21" t="str">
        <f>HYPERLINK("#Human!A5","Go to→Top")</f>
        <v>Go to→Top</v>
      </c>
      <c r="AR2" s="23" t="str">
        <f>D2</f>
        <v>MSSP Pricing</v>
      </c>
      <c r="AS2" s="23"/>
      <c r="AT2" s="23"/>
      <c r="AU2" s="23"/>
      <c r="AV2" s="23"/>
      <c r="AW2" s="24" t="s">
        <v>26</v>
      </c>
      <c r="AX2" s="23">
        <f ca="1">_xlfn.XMATCH(AR2,OFFSET(A1,0,0,2000))</f>
        <v>430</v>
      </c>
      <c r="AY2" s="25" t="s">
        <v>27</v>
      </c>
      <c r="BD2" s="17"/>
      <c r="BE2" s="17"/>
      <c r="BF2" s="17"/>
    </row>
    <row r="3" spans="1:59" ht="5.0999999999999996" customHeight="1">
      <c r="B3" s="14"/>
      <c r="BD3" s="17"/>
      <c r="BE3" s="17"/>
      <c r="BF3" s="17"/>
    </row>
    <row r="4" spans="1:59" ht="47.25">
      <c r="A4" s="26"/>
      <c r="B4" s="14"/>
      <c r="C4" s="27" t="s">
        <v>28</v>
      </c>
      <c r="D4" s="27" t="s">
        <v>29</v>
      </c>
      <c r="E4" s="27" t="s">
        <v>30</v>
      </c>
      <c r="F4" s="27" t="s">
        <v>31</v>
      </c>
      <c r="G4" s="27" t="s">
        <v>32</v>
      </c>
      <c r="H4" s="27" t="s">
        <v>33</v>
      </c>
      <c r="I4" s="27" t="s">
        <v>34</v>
      </c>
      <c r="J4" s="27" t="s">
        <v>35</v>
      </c>
      <c r="K4" s="27" t="s">
        <v>36</v>
      </c>
      <c r="L4" s="27" t="s">
        <v>37</v>
      </c>
      <c r="M4" s="27" t="s">
        <v>38</v>
      </c>
      <c r="N4" s="27" t="s">
        <v>39</v>
      </c>
      <c r="O4" s="27" t="s">
        <v>40</v>
      </c>
      <c r="P4" s="27" t="s">
        <v>41</v>
      </c>
      <c r="Q4" s="28" t="s">
        <v>42</v>
      </c>
      <c r="R4" s="28" t="s">
        <v>43</v>
      </c>
      <c r="S4" s="28" t="s">
        <v>44</v>
      </c>
      <c r="T4" s="27" t="s">
        <v>45</v>
      </c>
      <c r="U4" s="27" t="s">
        <v>46</v>
      </c>
      <c r="V4" s="27" t="s">
        <v>47</v>
      </c>
      <c r="W4" s="27" t="s">
        <v>48</v>
      </c>
      <c r="X4" s="27" t="s">
        <v>49</v>
      </c>
      <c r="Y4" s="29" t="s">
        <v>50</v>
      </c>
      <c r="Z4" s="29" t="s">
        <v>51</v>
      </c>
      <c r="AA4" s="29" t="s">
        <v>52</v>
      </c>
      <c r="AY4" s="2" t="str" cm="1">
        <f t="array" aca="1" ref="AY4:AY12" ca="1">_xlfn.LET(_xlpm.rnge,OFFSET(A4,0,0,2000,1),_xlfn._xlws.SORT(_xlfn.UNIQUE(_xlfn._xlws.FILTER(_xlpm.rnge,_xlpm.rnge&lt;&gt;""))))</f>
        <v>Agents</v>
      </c>
      <c r="BD4" s="17"/>
      <c r="BE4" s="17"/>
      <c r="BF4" s="17"/>
    </row>
    <row r="5" spans="1:59">
      <c r="B5" s="30"/>
      <c r="AY5" s="2" t="str">
        <f ca="1"/>
        <v>Educational Program Pricing</v>
      </c>
      <c r="BD5" s="17"/>
      <c r="BE5" s="17"/>
      <c r="BF5" s="17"/>
      <c r="BG5" s="31"/>
    </row>
    <row r="6" spans="1:59" ht="27.75">
      <c r="A6" s="32" t="s">
        <v>334</v>
      </c>
      <c r="B6" s="33"/>
      <c r="C6" s="34"/>
      <c r="D6" s="34"/>
      <c r="E6" s="34"/>
      <c r="F6" s="34"/>
      <c r="G6" s="34"/>
      <c r="H6" s="34"/>
      <c r="I6" s="34"/>
      <c r="J6" s="34"/>
      <c r="K6" s="34"/>
      <c r="L6" s="35"/>
      <c r="M6" s="35"/>
      <c r="N6" s="35"/>
      <c r="O6" s="35"/>
      <c r="P6" s="35"/>
      <c r="Q6" s="35"/>
      <c r="R6" s="30"/>
      <c r="S6" s="30"/>
      <c r="T6" s="30"/>
      <c r="U6" s="30"/>
      <c r="V6" s="35"/>
      <c r="W6" s="35"/>
      <c r="X6" s="30"/>
      <c r="AY6" s="2" t="str">
        <f ca="1"/>
        <v>MSSP Pricing</v>
      </c>
      <c r="BD6" s="17"/>
      <c r="BE6" s="17"/>
      <c r="BF6" s="17"/>
    </row>
    <row r="7" spans="1:59">
      <c r="A7" s="26"/>
      <c r="B7" s="33"/>
      <c r="C7" s="34"/>
      <c r="D7" s="34"/>
      <c r="E7" s="34"/>
      <c r="F7" s="34"/>
      <c r="G7" s="34"/>
      <c r="H7" s="34"/>
      <c r="I7" s="34"/>
      <c r="J7" s="34"/>
      <c r="K7" s="34"/>
      <c r="L7" s="35"/>
      <c r="M7" s="35"/>
      <c r="N7" s="36"/>
      <c r="O7" s="37"/>
      <c r="P7" s="37"/>
      <c r="Q7" s="35"/>
      <c r="R7" s="38"/>
      <c r="S7" s="38"/>
      <c r="T7" s="39"/>
      <c r="U7" s="30"/>
      <c r="V7" s="35"/>
      <c r="W7" s="35"/>
      <c r="X7" s="30"/>
      <c r="AY7" s="2" t="str">
        <f ca="1"/>
        <v>Passive Vulnerability Scanner</v>
      </c>
      <c r="BD7" s="17"/>
      <c r="BE7" s="17"/>
      <c r="BF7" s="17"/>
    </row>
    <row r="8" spans="1:59" ht="20.25">
      <c r="A8" s="26"/>
      <c r="B8" s="40" t="s">
        <v>334</v>
      </c>
      <c r="C8" s="35"/>
      <c r="D8" s="41"/>
      <c r="E8" s="41"/>
      <c r="F8" s="41"/>
      <c r="G8" s="41"/>
      <c r="H8" s="41"/>
      <c r="I8" s="41"/>
      <c r="J8" s="42"/>
      <c r="K8" s="41"/>
      <c r="L8" s="41"/>
      <c r="M8" s="41"/>
      <c r="N8" s="41"/>
      <c r="O8" s="41"/>
      <c r="P8" s="41"/>
      <c r="Q8" s="41"/>
      <c r="R8" s="43"/>
      <c r="S8" s="43"/>
      <c r="T8" s="43"/>
      <c r="U8" s="30"/>
      <c r="V8" s="35"/>
      <c r="W8" s="35"/>
      <c r="X8" s="30"/>
      <c r="AY8" s="2" t="str">
        <f ca="1"/>
        <v>Tenable Enclave Security</v>
      </c>
      <c r="BD8" s="17"/>
      <c r="BE8" s="17"/>
      <c r="BF8" s="17"/>
    </row>
    <row r="9" spans="1:59">
      <c r="A9" s="26"/>
      <c r="B9" s="44" t="s">
        <v>335</v>
      </c>
      <c r="C9" s="34"/>
      <c r="D9" s="34"/>
      <c r="E9" s="35"/>
      <c r="F9" s="35"/>
      <c r="G9" s="35"/>
      <c r="H9" s="35"/>
      <c r="I9" s="35"/>
      <c r="J9" s="35"/>
      <c r="K9" s="35"/>
      <c r="L9" s="35"/>
      <c r="M9" s="35"/>
      <c r="N9" s="35"/>
      <c r="O9" s="35"/>
      <c r="P9" s="35"/>
      <c r="Q9" s="35"/>
      <c r="R9" s="30"/>
      <c r="S9" s="30"/>
      <c r="T9" s="30"/>
      <c r="U9" s="30"/>
      <c r="V9" s="35"/>
      <c r="W9" s="35"/>
      <c r="X9" s="30"/>
      <c r="AY9" s="2" t="str">
        <f ca="1"/>
        <v>Tenable Patch Management</v>
      </c>
      <c r="BD9" s="17"/>
      <c r="BE9" s="17"/>
      <c r="BF9" s="17"/>
    </row>
    <row r="10" spans="1:59">
      <c r="A10" s="26"/>
      <c r="B10" s="44"/>
      <c r="C10" s="34"/>
      <c r="D10" s="34"/>
      <c r="E10" s="35"/>
      <c r="F10" s="35"/>
      <c r="G10" s="35"/>
      <c r="H10" s="35"/>
      <c r="I10" s="35"/>
      <c r="J10" s="35"/>
      <c r="K10" s="35"/>
      <c r="L10" s="35"/>
      <c r="M10" s="35"/>
      <c r="N10" s="35"/>
      <c r="O10" s="35"/>
      <c r="P10" s="35"/>
      <c r="Q10" s="35"/>
      <c r="R10" s="30"/>
      <c r="S10" s="30"/>
      <c r="T10" s="30"/>
      <c r="U10" s="30"/>
      <c r="V10" s="35"/>
      <c r="W10" s="35"/>
      <c r="X10" s="30"/>
      <c r="AY10" s="2" t="str">
        <f ca="1"/>
        <v>Tenable Security Center</v>
      </c>
      <c r="BD10" s="17"/>
      <c r="BE10" s="17"/>
      <c r="BF10" s="17"/>
    </row>
    <row r="11" spans="1:59">
      <c r="B11" s="30"/>
      <c r="AY11" s="2" t="str">
        <f ca="1"/>
        <v>Tenable Security Center Director</v>
      </c>
      <c r="BD11" s="17"/>
      <c r="BE11" s="17"/>
      <c r="BF11" s="17"/>
      <c r="BG11" s="31"/>
    </row>
    <row r="12" spans="1:59" ht="15.95" customHeight="1">
      <c r="A12" s="26"/>
      <c r="B12" s="33"/>
      <c r="C12" s="94" t="s">
        <v>336</v>
      </c>
      <c r="D12" s="87" t="s">
        <v>334</v>
      </c>
      <c r="E12" s="87" t="s">
        <v>334</v>
      </c>
      <c r="F12" s="87" t="s">
        <v>58</v>
      </c>
      <c r="G12" s="87" t="s">
        <v>59</v>
      </c>
      <c r="H12" s="87" t="s">
        <v>60</v>
      </c>
      <c r="I12" s="87" t="s">
        <v>61</v>
      </c>
      <c r="J12" s="95" t="s">
        <v>140</v>
      </c>
      <c r="K12" s="87" t="s">
        <v>63</v>
      </c>
      <c r="L12" s="48">
        <v>1</v>
      </c>
      <c r="M12" s="48" t="s">
        <v>64</v>
      </c>
      <c r="N12" s="49" t="s">
        <v>65</v>
      </c>
      <c r="O12" s="49">
        <v>500</v>
      </c>
      <c r="P12" s="50">
        <v>1000</v>
      </c>
      <c r="Q12" s="51" t="s">
        <v>337</v>
      </c>
      <c r="R12" s="52">
        <v>0</v>
      </c>
      <c r="S12" s="53">
        <v>26</v>
      </c>
      <c r="T12" s="54" t="s">
        <v>335</v>
      </c>
      <c r="U12" s="54"/>
      <c r="V12" s="88"/>
      <c r="W12" s="88"/>
      <c r="X12" s="91"/>
      <c r="AY12" s="2" t="str">
        <f ca="1"/>
        <v>Tenable Security Center Plus</v>
      </c>
      <c r="BD12" s="17"/>
      <c r="BE12" s="17"/>
      <c r="BF12" s="17"/>
    </row>
    <row r="13" spans="1:59">
      <c r="A13" s="26"/>
      <c r="B13" s="33"/>
      <c r="C13" s="94" t="s">
        <v>336</v>
      </c>
      <c r="D13" s="87" t="s">
        <v>334</v>
      </c>
      <c r="E13" s="87" t="s">
        <v>334</v>
      </c>
      <c r="F13" s="87" t="s">
        <v>58</v>
      </c>
      <c r="G13" s="87" t="s">
        <v>59</v>
      </c>
      <c r="H13" s="87" t="s">
        <v>60</v>
      </c>
      <c r="I13" s="87" t="s">
        <v>61</v>
      </c>
      <c r="J13" s="95" t="s">
        <v>140</v>
      </c>
      <c r="K13" s="87" t="s">
        <v>63</v>
      </c>
      <c r="L13" s="48">
        <v>1</v>
      </c>
      <c r="M13" s="48" t="s">
        <v>64</v>
      </c>
      <c r="N13" s="49" t="s">
        <v>68</v>
      </c>
      <c r="O13" s="50">
        <v>1001</v>
      </c>
      <c r="P13" s="50">
        <v>5000</v>
      </c>
      <c r="Q13" s="51" t="s">
        <v>338</v>
      </c>
      <c r="R13" s="52">
        <v>26000</v>
      </c>
      <c r="S13" s="53">
        <v>13</v>
      </c>
      <c r="T13" s="54" t="s">
        <v>335</v>
      </c>
      <c r="U13" s="54"/>
      <c r="V13" s="89"/>
      <c r="W13" s="89"/>
      <c r="X13" s="92"/>
      <c r="BD13" s="17"/>
      <c r="BE13" s="17"/>
      <c r="BF13" s="17"/>
    </row>
    <row r="14" spans="1:59">
      <c r="A14" s="26"/>
      <c r="B14" s="33"/>
      <c r="C14" s="94" t="s">
        <v>336</v>
      </c>
      <c r="D14" s="87" t="s">
        <v>334</v>
      </c>
      <c r="E14" s="87" t="s">
        <v>334</v>
      </c>
      <c r="F14" s="87" t="s">
        <v>58</v>
      </c>
      <c r="G14" s="87" t="s">
        <v>59</v>
      </c>
      <c r="H14" s="87" t="s">
        <v>60</v>
      </c>
      <c r="I14" s="87" t="s">
        <v>61</v>
      </c>
      <c r="J14" s="95" t="s">
        <v>140</v>
      </c>
      <c r="K14" s="87" t="s">
        <v>63</v>
      </c>
      <c r="L14" s="48">
        <v>1</v>
      </c>
      <c r="M14" s="48" t="s">
        <v>64</v>
      </c>
      <c r="N14" s="49" t="s">
        <v>70</v>
      </c>
      <c r="O14" s="50">
        <v>5001</v>
      </c>
      <c r="P14" s="50">
        <v>10000</v>
      </c>
      <c r="Q14" s="51" t="s">
        <v>339</v>
      </c>
      <c r="R14" s="52">
        <v>78000</v>
      </c>
      <c r="S14" s="53">
        <v>7</v>
      </c>
      <c r="T14" s="54" t="s">
        <v>335</v>
      </c>
      <c r="U14" s="54"/>
      <c r="V14" s="89"/>
      <c r="W14" s="89"/>
      <c r="X14" s="92"/>
      <c r="BD14" s="17"/>
      <c r="BE14" s="17"/>
      <c r="BF14" s="17"/>
    </row>
    <row r="15" spans="1:59">
      <c r="A15" s="26"/>
      <c r="B15" s="33"/>
      <c r="C15" s="94" t="s">
        <v>336</v>
      </c>
      <c r="D15" s="87" t="s">
        <v>334</v>
      </c>
      <c r="E15" s="87" t="s">
        <v>334</v>
      </c>
      <c r="F15" s="87" t="s">
        <v>58</v>
      </c>
      <c r="G15" s="87" t="s">
        <v>59</v>
      </c>
      <c r="H15" s="87" t="s">
        <v>60</v>
      </c>
      <c r="I15" s="87" t="s">
        <v>61</v>
      </c>
      <c r="J15" s="95" t="s">
        <v>140</v>
      </c>
      <c r="K15" s="87" t="s">
        <v>63</v>
      </c>
      <c r="L15" s="48">
        <v>1</v>
      </c>
      <c r="M15" s="48" t="s">
        <v>64</v>
      </c>
      <c r="N15" s="49" t="s">
        <v>72</v>
      </c>
      <c r="O15" s="50">
        <v>10001</v>
      </c>
      <c r="P15" s="50">
        <v>20000</v>
      </c>
      <c r="Q15" s="51" t="s">
        <v>340</v>
      </c>
      <c r="R15" s="52">
        <v>113000</v>
      </c>
      <c r="S15" s="53">
        <v>4</v>
      </c>
      <c r="T15" s="54" t="s">
        <v>335</v>
      </c>
      <c r="U15" s="54"/>
      <c r="V15" s="89"/>
      <c r="W15" s="89"/>
      <c r="X15" s="92"/>
      <c r="BD15" s="17"/>
      <c r="BE15" s="17"/>
      <c r="BF15" s="17"/>
    </row>
    <row r="16" spans="1:59">
      <c r="A16" s="26"/>
      <c r="B16" s="33"/>
      <c r="C16" s="94" t="s">
        <v>336</v>
      </c>
      <c r="D16" s="87" t="s">
        <v>334</v>
      </c>
      <c r="E16" s="87" t="s">
        <v>334</v>
      </c>
      <c r="F16" s="87" t="s">
        <v>58</v>
      </c>
      <c r="G16" s="87" t="s">
        <v>59</v>
      </c>
      <c r="H16" s="87" t="s">
        <v>60</v>
      </c>
      <c r="I16" s="87" t="s">
        <v>61</v>
      </c>
      <c r="J16" s="95" t="s">
        <v>140</v>
      </c>
      <c r="K16" s="87" t="s">
        <v>63</v>
      </c>
      <c r="L16" s="48">
        <v>1</v>
      </c>
      <c r="M16" s="48" t="s">
        <v>64</v>
      </c>
      <c r="N16" s="49" t="s">
        <v>74</v>
      </c>
      <c r="O16" s="50">
        <v>20001</v>
      </c>
      <c r="P16" s="50">
        <v>50000</v>
      </c>
      <c r="Q16" s="51" t="s">
        <v>341</v>
      </c>
      <c r="R16" s="52">
        <v>153000</v>
      </c>
      <c r="S16" s="53">
        <v>3.25</v>
      </c>
      <c r="T16" s="54" t="s">
        <v>335</v>
      </c>
      <c r="U16" s="54"/>
      <c r="V16" s="89"/>
      <c r="W16" s="89"/>
      <c r="X16" s="92"/>
      <c r="BD16" s="17"/>
      <c r="BE16" s="17"/>
      <c r="BF16" s="17"/>
    </row>
    <row r="17" spans="1:59">
      <c r="A17" s="26"/>
      <c r="B17" s="33"/>
      <c r="C17" s="94" t="s">
        <v>336</v>
      </c>
      <c r="D17" s="87" t="s">
        <v>334</v>
      </c>
      <c r="E17" s="87" t="s">
        <v>334</v>
      </c>
      <c r="F17" s="87" t="s">
        <v>58</v>
      </c>
      <c r="G17" s="87" t="s">
        <v>59</v>
      </c>
      <c r="H17" s="87" t="s">
        <v>60</v>
      </c>
      <c r="I17" s="87" t="s">
        <v>61</v>
      </c>
      <c r="J17" s="95" t="s">
        <v>140</v>
      </c>
      <c r="K17" s="87" t="s">
        <v>63</v>
      </c>
      <c r="L17" s="48">
        <v>1</v>
      </c>
      <c r="M17" s="48" t="s">
        <v>64</v>
      </c>
      <c r="N17" s="49" t="s">
        <v>76</v>
      </c>
      <c r="O17" s="50">
        <v>50001</v>
      </c>
      <c r="P17" s="50">
        <v>100000</v>
      </c>
      <c r="Q17" s="51" t="s">
        <v>342</v>
      </c>
      <c r="R17" s="52">
        <v>250500</v>
      </c>
      <c r="S17" s="53">
        <v>2.75</v>
      </c>
      <c r="T17" s="54" t="s">
        <v>335</v>
      </c>
      <c r="U17" s="54"/>
      <c r="V17" s="89"/>
      <c r="W17" s="89"/>
      <c r="X17" s="92"/>
      <c r="BD17" s="17"/>
      <c r="BE17" s="17"/>
      <c r="BF17" s="17"/>
    </row>
    <row r="18" spans="1:59">
      <c r="A18" s="26"/>
      <c r="B18" s="33"/>
      <c r="C18" s="94" t="s">
        <v>336</v>
      </c>
      <c r="D18" s="87" t="s">
        <v>334</v>
      </c>
      <c r="E18" s="87" t="s">
        <v>334</v>
      </c>
      <c r="F18" s="87" t="s">
        <v>58</v>
      </c>
      <c r="G18" s="87" t="s">
        <v>59</v>
      </c>
      <c r="H18" s="87" t="s">
        <v>60</v>
      </c>
      <c r="I18" s="87" t="s">
        <v>61</v>
      </c>
      <c r="J18" s="95" t="s">
        <v>140</v>
      </c>
      <c r="K18" s="87" t="s">
        <v>63</v>
      </c>
      <c r="L18" s="48">
        <v>1</v>
      </c>
      <c r="M18" s="48" t="s">
        <v>64</v>
      </c>
      <c r="N18" s="49" t="s">
        <v>78</v>
      </c>
      <c r="O18" s="50">
        <v>100001</v>
      </c>
      <c r="P18" s="50">
        <v>9999999999</v>
      </c>
      <c r="Q18" s="51" t="s">
        <v>343</v>
      </c>
      <c r="R18" s="52">
        <v>388000</v>
      </c>
      <c r="S18" s="53">
        <v>2.5</v>
      </c>
      <c r="T18" s="54" t="s">
        <v>335</v>
      </c>
      <c r="U18" s="54"/>
      <c r="V18" s="90"/>
      <c r="W18" s="90"/>
      <c r="X18" s="93"/>
      <c r="BD18" s="17"/>
      <c r="BE18" s="17"/>
      <c r="BF18" s="17"/>
    </row>
    <row r="19" spans="1:59">
      <c r="B19" s="30"/>
      <c r="BD19" s="17"/>
      <c r="BE19" s="17"/>
      <c r="BF19" s="17"/>
      <c r="BG19" s="31"/>
    </row>
    <row r="20" spans="1:59" ht="20.25">
      <c r="A20" s="26"/>
      <c r="B20" s="40" t="s">
        <v>344</v>
      </c>
      <c r="C20" s="35"/>
      <c r="D20" s="41"/>
      <c r="E20" s="41"/>
      <c r="F20" s="41"/>
      <c r="G20" s="41"/>
      <c r="H20" s="41"/>
      <c r="I20" s="41"/>
      <c r="J20" s="42"/>
      <c r="K20" s="41"/>
      <c r="L20" s="41"/>
      <c r="M20" s="41"/>
      <c r="N20" s="41"/>
      <c r="O20" s="41"/>
      <c r="P20" s="41"/>
      <c r="Q20" s="41"/>
      <c r="R20" s="43"/>
      <c r="S20" s="43"/>
      <c r="T20" s="43"/>
      <c r="U20" s="30"/>
      <c r="V20" s="35"/>
      <c r="W20" s="35"/>
      <c r="X20" s="30"/>
      <c r="BD20" s="17"/>
      <c r="BE20" s="17"/>
      <c r="BF20" s="17"/>
      <c r="BG20" s="31"/>
    </row>
    <row r="21" spans="1:59">
      <c r="A21" s="26"/>
      <c r="B21" s="44" t="s">
        <v>345</v>
      </c>
      <c r="C21" s="34"/>
      <c r="D21" s="34"/>
      <c r="E21" s="35"/>
      <c r="F21" s="35"/>
      <c r="G21" s="35"/>
      <c r="H21" s="35"/>
      <c r="I21" s="35"/>
      <c r="J21" s="35"/>
      <c r="K21" s="35"/>
      <c r="L21" s="35"/>
      <c r="M21" s="35"/>
      <c r="N21" s="35"/>
      <c r="O21" s="35"/>
      <c r="P21" s="35"/>
      <c r="Q21" s="35"/>
      <c r="R21" s="30"/>
      <c r="S21" s="30"/>
      <c r="T21" s="30"/>
      <c r="U21" s="30"/>
      <c r="V21" s="35"/>
      <c r="W21" s="35"/>
      <c r="X21" s="30"/>
      <c r="BD21" s="17"/>
      <c r="BE21" s="17"/>
      <c r="BF21" s="17"/>
    </row>
    <row r="22" spans="1:59">
      <c r="A22" s="26"/>
      <c r="B22" s="44"/>
      <c r="C22" s="34"/>
      <c r="D22" s="34"/>
      <c r="E22" s="35"/>
      <c r="F22" s="35"/>
      <c r="G22" s="35"/>
      <c r="H22" s="35"/>
      <c r="I22" s="35"/>
      <c r="J22" s="35"/>
      <c r="K22" s="35"/>
      <c r="L22" s="35"/>
      <c r="M22" s="35"/>
      <c r="N22" s="35"/>
      <c r="O22" s="35"/>
      <c r="P22" s="35"/>
      <c r="Q22" s="35"/>
      <c r="R22" s="30"/>
      <c r="S22" s="30"/>
      <c r="T22" s="30"/>
      <c r="U22" s="30"/>
      <c r="V22" s="35"/>
      <c r="W22" s="35"/>
      <c r="X22" s="30"/>
      <c r="BD22" s="17"/>
      <c r="BE22" s="17"/>
      <c r="BF22" s="17"/>
    </row>
    <row r="23" spans="1:59">
      <c r="B23" s="30"/>
      <c r="BD23" s="17"/>
      <c r="BE23" s="17"/>
      <c r="BF23" s="17"/>
      <c r="BG23" s="31"/>
    </row>
    <row r="24" spans="1:59" ht="15.95" customHeight="1">
      <c r="A24" s="26"/>
      <c r="B24" s="33"/>
      <c r="C24" s="94" t="s">
        <v>346</v>
      </c>
      <c r="D24" s="87" t="s">
        <v>347</v>
      </c>
      <c r="E24" s="87" t="s">
        <v>334</v>
      </c>
      <c r="F24" s="87" t="s">
        <v>58</v>
      </c>
      <c r="G24" s="87" t="s">
        <v>59</v>
      </c>
      <c r="H24" s="87" t="s">
        <v>348</v>
      </c>
      <c r="I24" s="87" t="s">
        <v>61</v>
      </c>
      <c r="J24" s="95" t="s">
        <v>140</v>
      </c>
      <c r="K24" s="87" t="s">
        <v>63</v>
      </c>
      <c r="L24" s="48" t="s">
        <v>332</v>
      </c>
      <c r="M24" s="48" t="s">
        <v>64</v>
      </c>
      <c r="N24" s="49" t="s">
        <v>65</v>
      </c>
      <c r="O24" s="49">
        <v>500</v>
      </c>
      <c r="P24" s="50">
        <v>1000</v>
      </c>
      <c r="Q24" s="51" t="s">
        <v>349</v>
      </c>
      <c r="R24" s="52">
        <v>0</v>
      </c>
      <c r="S24" s="53">
        <v>39</v>
      </c>
      <c r="T24" s="54" t="s">
        <v>345</v>
      </c>
      <c r="U24" s="54"/>
      <c r="V24" s="88"/>
      <c r="W24" s="88"/>
      <c r="X24" s="91"/>
      <c r="BD24" s="17"/>
      <c r="BE24" s="17"/>
      <c r="BF24" s="17"/>
    </row>
    <row r="25" spans="1:59">
      <c r="A25" s="26"/>
      <c r="B25" s="33"/>
      <c r="C25" s="94" t="s">
        <v>346</v>
      </c>
      <c r="D25" s="87" t="s">
        <v>347</v>
      </c>
      <c r="E25" s="87" t="s">
        <v>334</v>
      </c>
      <c r="F25" s="87" t="s">
        <v>58</v>
      </c>
      <c r="G25" s="87" t="s">
        <v>59</v>
      </c>
      <c r="H25" s="87" t="s">
        <v>348</v>
      </c>
      <c r="I25" s="87" t="s">
        <v>61</v>
      </c>
      <c r="J25" s="95" t="s">
        <v>140</v>
      </c>
      <c r="K25" s="87" t="s">
        <v>63</v>
      </c>
      <c r="L25" s="48" t="s">
        <v>332</v>
      </c>
      <c r="M25" s="48" t="s">
        <v>64</v>
      </c>
      <c r="N25" s="49" t="s">
        <v>68</v>
      </c>
      <c r="O25" s="50">
        <v>1001</v>
      </c>
      <c r="P25" s="50">
        <v>5000</v>
      </c>
      <c r="Q25" s="51" t="s">
        <v>350</v>
      </c>
      <c r="R25" s="52">
        <v>39000</v>
      </c>
      <c r="S25" s="53">
        <v>19.5</v>
      </c>
      <c r="T25" s="54" t="s">
        <v>345</v>
      </c>
      <c r="U25" s="54"/>
      <c r="V25" s="89"/>
      <c r="W25" s="89"/>
      <c r="X25" s="92"/>
      <c r="BD25" s="17"/>
      <c r="BE25" s="17"/>
      <c r="BF25" s="17"/>
    </row>
    <row r="26" spans="1:59">
      <c r="A26" s="26"/>
      <c r="B26" s="33"/>
      <c r="C26" s="94" t="s">
        <v>346</v>
      </c>
      <c r="D26" s="87" t="s">
        <v>347</v>
      </c>
      <c r="E26" s="87" t="s">
        <v>334</v>
      </c>
      <c r="F26" s="87" t="s">
        <v>58</v>
      </c>
      <c r="G26" s="87" t="s">
        <v>59</v>
      </c>
      <c r="H26" s="87" t="s">
        <v>348</v>
      </c>
      <c r="I26" s="87" t="s">
        <v>61</v>
      </c>
      <c r="J26" s="95" t="s">
        <v>140</v>
      </c>
      <c r="K26" s="87" t="s">
        <v>63</v>
      </c>
      <c r="L26" s="48" t="s">
        <v>332</v>
      </c>
      <c r="M26" s="48" t="s">
        <v>64</v>
      </c>
      <c r="N26" s="49" t="s">
        <v>70</v>
      </c>
      <c r="O26" s="50">
        <v>5001</v>
      </c>
      <c r="P26" s="50">
        <v>10000</v>
      </c>
      <c r="Q26" s="51" t="s">
        <v>351</v>
      </c>
      <c r="R26" s="52">
        <v>117000</v>
      </c>
      <c r="S26" s="53">
        <v>10.5</v>
      </c>
      <c r="T26" s="54" t="s">
        <v>345</v>
      </c>
      <c r="U26" s="54"/>
      <c r="V26" s="89"/>
      <c r="W26" s="89"/>
      <c r="X26" s="92"/>
      <c r="BD26" s="17"/>
      <c r="BE26" s="17"/>
      <c r="BF26" s="17"/>
    </row>
    <row r="27" spans="1:59">
      <c r="A27" s="26"/>
      <c r="B27" s="33"/>
      <c r="C27" s="94" t="s">
        <v>346</v>
      </c>
      <c r="D27" s="87" t="s">
        <v>347</v>
      </c>
      <c r="E27" s="87" t="s">
        <v>334</v>
      </c>
      <c r="F27" s="87" t="s">
        <v>58</v>
      </c>
      <c r="G27" s="87" t="s">
        <v>59</v>
      </c>
      <c r="H27" s="87" t="s">
        <v>348</v>
      </c>
      <c r="I27" s="87" t="s">
        <v>61</v>
      </c>
      <c r="J27" s="95" t="s">
        <v>140</v>
      </c>
      <c r="K27" s="87" t="s">
        <v>63</v>
      </c>
      <c r="L27" s="48" t="s">
        <v>332</v>
      </c>
      <c r="M27" s="48" t="s">
        <v>64</v>
      </c>
      <c r="N27" s="49" t="s">
        <v>72</v>
      </c>
      <c r="O27" s="50">
        <v>10001</v>
      </c>
      <c r="P27" s="50">
        <v>20000</v>
      </c>
      <c r="Q27" s="51" t="s">
        <v>352</v>
      </c>
      <c r="R27" s="52">
        <v>169500</v>
      </c>
      <c r="S27" s="53">
        <v>6</v>
      </c>
      <c r="T27" s="54" t="s">
        <v>345</v>
      </c>
      <c r="U27" s="54"/>
      <c r="V27" s="89"/>
      <c r="W27" s="89"/>
      <c r="X27" s="92"/>
      <c r="BD27" s="17"/>
      <c r="BE27" s="17"/>
      <c r="BF27" s="17"/>
    </row>
    <row r="28" spans="1:59">
      <c r="A28" s="26"/>
      <c r="B28" s="33"/>
      <c r="C28" s="94" t="s">
        <v>346</v>
      </c>
      <c r="D28" s="87" t="s">
        <v>347</v>
      </c>
      <c r="E28" s="87" t="s">
        <v>334</v>
      </c>
      <c r="F28" s="87" t="s">
        <v>58</v>
      </c>
      <c r="G28" s="87" t="s">
        <v>59</v>
      </c>
      <c r="H28" s="87" t="s">
        <v>348</v>
      </c>
      <c r="I28" s="87" t="s">
        <v>61</v>
      </c>
      <c r="J28" s="95" t="s">
        <v>140</v>
      </c>
      <c r="K28" s="87" t="s">
        <v>63</v>
      </c>
      <c r="L28" s="48" t="s">
        <v>332</v>
      </c>
      <c r="M28" s="48" t="s">
        <v>64</v>
      </c>
      <c r="N28" s="49" t="s">
        <v>74</v>
      </c>
      <c r="O28" s="50">
        <v>20001</v>
      </c>
      <c r="P28" s="50">
        <v>50000</v>
      </c>
      <c r="Q28" s="51" t="s">
        <v>353</v>
      </c>
      <c r="R28" s="52">
        <v>229500</v>
      </c>
      <c r="S28" s="53">
        <v>4.88</v>
      </c>
      <c r="T28" s="54" t="s">
        <v>345</v>
      </c>
      <c r="U28" s="54"/>
      <c r="V28" s="89"/>
      <c r="W28" s="89"/>
      <c r="X28" s="92"/>
      <c r="BD28" s="17"/>
      <c r="BE28" s="17"/>
      <c r="BF28" s="17"/>
    </row>
    <row r="29" spans="1:59">
      <c r="A29" s="26"/>
      <c r="B29" s="33"/>
      <c r="C29" s="94" t="s">
        <v>346</v>
      </c>
      <c r="D29" s="87" t="s">
        <v>347</v>
      </c>
      <c r="E29" s="87" t="s">
        <v>334</v>
      </c>
      <c r="F29" s="87" t="s">
        <v>58</v>
      </c>
      <c r="G29" s="87" t="s">
        <v>59</v>
      </c>
      <c r="H29" s="87" t="s">
        <v>348</v>
      </c>
      <c r="I29" s="87" t="s">
        <v>61</v>
      </c>
      <c r="J29" s="95" t="s">
        <v>140</v>
      </c>
      <c r="K29" s="87" t="s">
        <v>63</v>
      </c>
      <c r="L29" s="48" t="s">
        <v>332</v>
      </c>
      <c r="M29" s="48" t="s">
        <v>64</v>
      </c>
      <c r="N29" s="49" t="s">
        <v>76</v>
      </c>
      <c r="O29" s="50">
        <v>50001</v>
      </c>
      <c r="P29" s="50">
        <v>100000</v>
      </c>
      <c r="Q29" s="51" t="s">
        <v>354</v>
      </c>
      <c r="R29" s="52">
        <v>375900</v>
      </c>
      <c r="S29" s="53">
        <v>4.13</v>
      </c>
      <c r="T29" s="54" t="s">
        <v>345</v>
      </c>
      <c r="U29" s="54"/>
      <c r="V29" s="89"/>
      <c r="W29" s="89"/>
      <c r="X29" s="92"/>
      <c r="BD29" s="17"/>
      <c r="BE29" s="17"/>
      <c r="BF29" s="17"/>
    </row>
    <row r="30" spans="1:59">
      <c r="A30" s="26"/>
      <c r="B30" s="33"/>
      <c r="C30" s="94" t="s">
        <v>346</v>
      </c>
      <c r="D30" s="87" t="s">
        <v>347</v>
      </c>
      <c r="E30" s="87" t="s">
        <v>334</v>
      </c>
      <c r="F30" s="87" t="s">
        <v>58</v>
      </c>
      <c r="G30" s="87" t="s">
        <v>59</v>
      </c>
      <c r="H30" s="87" t="s">
        <v>348</v>
      </c>
      <c r="I30" s="87" t="s">
        <v>61</v>
      </c>
      <c r="J30" s="95" t="s">
        <v>140</v>
      </c>
      <c r="K30" s="87" t="s">
        <v>63</v>
      </c>
      <c r="L30" s="48" t="s">
        <v>332</v>
      </c>
      <c r="M30" s="48" t="s">
        <v>64</v>
      </c>
      <c r="N30" s="49" t="s">
        <v>78</v>
      </c>
      <c r="O30" s="50">
        <v>100001</v>
      </c>
      <c r="P30" s="50">
        <v>9999999999</v>
      </c>
      <c r="Q30" s="51" t="s">
        <v>355</v>
      </c>
      <c r="R30" s="52">
        <v>582400</v>
      </c>
      <c r="S30" s="53">
        <v>3.75</v>
      </c>
      <c r="T30" s="54" t="s">
        <v>345</v>
      </c>
      <c r="U30" s="54"/>
      <c r="V30" s="90"/>
      <c r="W30" s="90"/>
      <c r="X30" s="93"/>
      <c r="BD30" s="17"/>
      <c r="BE30" s="17"/>
      <c r="BF30" s="17"/>
    </row>
    <row r="31" spans="1:59">
      <c r="B31" s="30"/>
      <c r="BD31" s="17"/>
      <c r="BE31" s="17"/>
      <c r="BF31" s="17"/>
      <c r="BG31" s="31"/>
    </row>
    <row r="32" spans="1:59" ht="20.25">
      <c r="A32" s="26"/>
      <c r="B32" s="40" t="s">
        <v>356</v>
      </c>
      <c r="C32" s="35"/>
      <c r="D32" s="41"/>
      <c r="E32" s="41"/>
      <c r="F32" s="41"/>
      <c r="G32" s="41"/>
      <c r="H32" s="41"/>
      <c r="I32" s="41"/>
      <c r="J32" s="42"/>
      <c r="K32" s="41"/>
      <c r="L32" s="41"/>
      <c r="M32" s="41"/>
      <c r="N32" s="41"/>
      <c r="O32" s="41"/>
      <c r="P32" s="41"/>
      <c r="Q32" s="41"/>
      <c r="R32" s="43"/>
      <c r="S32" s="43"/>
      <c r="T32" s="43"/>
      <c r="U32" s="30"/>
      <c r="V32" s="35"/>
      <c r="W32" s="35"/>
      <c r="X32" s="30"/>
      <c r="BD32" s="17"/>
      <c r="BE32" s="17"/>
      <c r="BF32" s="17"/>
      <c r="BG32" s="31"/>
    </row>
    <row r="33" spans="1:59">
      <c r="A33" s="26"/>
      <c r="B33" s="44" t="s">
        <v>357</v>
      </c>
      <c r="C33" s="34"/>
      <c r="D33" s="34"/>
      <c r="E33" s="35"/>
      <c r="F33" s="35"/>
      <c r="G33" s="35"/>
      <c r="H33" s="35"/>
      <c r="I33" s="35"/>
      <c r="J33" s="35"/>
      <c r="K33" s="35"/>
      <c r="L33" s="35"/>
      <c r="M33" s="35"/>
      <c r="N33" s="35"/>
      <c r="O33" s="35"/>
      <c r="P33" s="35"/>
      <c r="Q33" s="35"/>
      <c r="R33" s="30"/>
      <c r="S33" s="30"/>
      <c r="T33" s="30"/>
      <c r="U33" s="30"/>
      <c r="V33" s="35"/>
      <c r="W33" s="35"/>
      <c r="X33" s="30"/>
      <c r="BD33" s="17"/>
      <c r="BE33" s="17"/>
      <c r="BF33" s="17"/>
    </row>
    <row r="34" spans="1:59">
      <c r="A34" s="26"/>
      <c r="B34" s="44"/>
      <c r="C34" s="34"/>
      <c r="D34" s="34"/>
      <c r="E34" s="35"/>
      <c r="F34" s="35"/>
      <c r="G34" s="35"/>
      <c r="H34" s="35"/>
      <c r="I34" s="35"/>
      <c r="J34" s="35"/>
      <c r="K34" s="35"/>
      <c r="L34" s="35"/>
      <c r="M34" s="35"/>
      <c r="N34" s="35"/>
      <c r="O34" s="35"/>
      <c r="P34" s="35"/>
      <c r="Q34" s="35"/>
      <c r="R34" s="30"/>
      <c r="S34" s="30"/>
      <c r="T34" s="30"/>
      <c r="U34" s="30"/>
      <c r="V34" s="35"/>
      <c r="W34" s="35"/>
      <c r="X34" s="30"/>
      <c r="BD34" s="17"/>
      <c r="BE34" s="17"/>
      <c r="BF34" s="17"/>
    </row>
    <row r="35" spans="1:59">
      <c r="B35" s="30"/>
      <c r="BD35" s="17"/>
      <c r="BE35" s="17"/>
      <c r="BF35" s="17"/>
      <c r="BG35" s="31"/>
    </row>
    <row r="36" spans="1:59" ht="15.95" customHeight="1">
      <c r="A36" s="26"/>
      <c r="B36" s="33"/>
      <c r="C36" s="94" t="s">
        <v>358</v>
      </c>
      <c r="D36" s="87" t="s">
        <v>359</v>
      </c>
      <c r="E36" s="87" t="s">
        <v>334</v>
      </c>
      <c r="F36" s="87" t="s">
        <v>58</v>
      </c>
      <c r="G36" s="87" t="s">
        <v>59</v>
      </c>
      <c r="H36" s="87" t="s">
        <v>60</v>
      </c>
      <c r="I36" s="87" t="s">
        <v>360</v>
      </c>
      <c r="J36" s="95" t="s">
        <v>140</v>
      </c>
      <c r="K36" s="87" t="s">
        <v>63</v>
      </c>
      <c r="L36" s="48">
        <v>1</v>
      </c>
      <c r="M36" s="48" t="s">
        <v>64</v>
      </c>
      <c r="N36" s="49" t="s">
        <v>65</v>
      </c>
      <c r="O36" s="49">
        <v>500</v>
      </c>
      <c r="P36" s="50">
        <v>1000</v>
      </c>
      <c r="Q36" s="51" t="s">
        <v>361</v>
      </c>
      <c r="R36" s="52">
        <v>0</v>
      </c>
      <c r="S36" s="53">
        <v>12.87</v>
      </c>
      <c r="T36" s="54" t="s">
        <v>357</v>
      </c>
      <c r="U36" s="54"/>
      <c r="V36" s="88"/>
      <c r="W36" s="88"/>
      <c r="X36" s="91"/>
      <c r="BD36" s="17"/>
      <c r="BE36" s="17"/>
      <c r="BF36" s="17"/>
    </row>
    <row r="37" spans="1:59">
      <c r="A37" s="26"/>
      <c r="B37" s="33"/>
      <c r="C37" s="94" t="s">
        <v>358</v>
      </c>
      <c r="D37" s="87" t="s">
        <v>359</v>
      </c>
      <c r="E37" s="87" t="s">
        <v>334</v>
      </c>
      <c r="F37" s="87" t="s">
        <v>58</v>
      </c>
      <c r="G37" s="87" t="s">
        <v>59</v>
      </c>
      <c r="H37" s="87" t="s">
        <v>60</v>
      </c>
      <c r="I37" s="87" t="s">
        <v>360</v>
      </c>
      <c r="J37" s="95" t="s">
        <v>140</v>
      </c>
      <c r="K37" s="87" t="s">
        <v>63</v>
      </c>
      <c r="L37" s="48">
        <v>1</v>
      </c>
      <c r="M37" s="48" t="s">
        <v>64</v>
      </c>
      <c r="N37" s="49" t="s">
        <v>68</v>
      </c>
      <c r="O37" s="50">
        <v>1001</v>
      </c>
      <c r="P37" s="50">
        <v>5000</v>
      </c>
      <c r="Q37" s="51" t="s">
        <v>362</v>
      </c>
      <c r="R37" s="52">
        <v>12870</v>
      </c>
      <c r="S37" s="53">
        <v>6.44</v>
      </c>
      <c r="T37" s="54" t="s">
        <v>357</v>
      </c>
      <c r="U37" s="54"/>
      <c r="V37" s="89"/>
      <c r="W37" s="89"/>
      <c r="X37" s="92"/>
      <c r="BD37" s="17"/>
      <c r="BE37" s="17"/>
      <c r="BF37" s="17"/>
    </row>
    <row r="38" spans="1:59">
      <c r="A38" s="26"/>
      <c r="B38" s="33"/>
      <c r="C38" s="94" t="s">
        <v>358</v>
      </c>
      <c r="D38" s="87" t="s">
        <v>359</v>
      </c>
      <c r="E38" s="87" t="s">
        <v>334</v>
      </c>
      <c r="F38" s="87" t="s">
        <v>58</v>
      </c>
      <c r="G38" s="87" t="s">
        <v>59</v>
      </c>
      <c r="H38" s="87" t="s">
        <v>60</v>
      </c>
      <c r="I38" s="87" t="s">
        <v>360</v>
      </c>
      <c r="J38" s="95" t="s">
        <v>140</v>
      </c>
      <c r="K38" s="87" t="s">
        <v>63</v>
      </c>
      <c r="L38" s="48">
        <v>1</v>
      </c>
      <c r="M38" s="48" t="s">
        <v>64</v>
      </c>
      <c r="N38" s="49" t="s">
        <v>70</v>
      </c>
      <c r="O38" s="50">
        <v>5001</v>
      </c>
      <c r="P38" s="50">
        <v>10000</v>
      </c>
      <c r="Q38" s="51" t="s">
        <v>363</v>
      </c>
      <c r="R38" s="52">
        <v>38630</v>
      </c>
      <c r="S38" s="53">
        <v>3.47</v>
      </c>
      <c r="T38" s="54" t="s">
        <v>357</v>
      </c>
      <c r="U38" s="54"/>
      <c r="V38" s="89"/>
      <c r="W38" s="89"/>
      <c r="X38" s="92"/>
      <c r="BD38" s="17"/>
      <c r="BE38" s="17"/>
      <c r="BF38" s="17"/>
    </row>
    <row r="39" spans="1:59">
      <c r="A39" s="26"/>
      <c r="B39" s="33"/>
      <c r="C39" s="94" t="s">
        <v>358</v>
      </c>
      <c r="D39" s="87" t="s">
        <v>359</v>
      </c>
      <c r="E39" s="87" t="s">
        <v>334</v>
      </c>
      <c r="F39" s="87" t="s">
        <v>58</v>
      </c>
      <c r="G39" s="87" t="s">
        <v>59</v>
      </c>
      <c r="H39" s="87" t="s">
        <v>60</v>
      </c>
      <c r="I39" s="87" t="s">
        <v>360</v>
      </c>
      <c r="J39" s="95" t="s">
        <v>140</v>
      </c>
      <c r="K39" s="87" t="s">
        <v>63</v>
      </c>
      <c r="L39" s="48">
        <v>1</v>
      </c>
      <c r="M39" s="48" t="s">
        <v>64</v>
      </c>
      <c r="N39" s="49" t="s">
        <v>72</v>
      </c>
      <c r="O39" s="50">
        <v>10001</v>
      </c>
      <c r="P39" s="50">
        <v>20000</v>
      </c>
      <c r="Q39" s="51" t="s">
        <v>364</v>
      </c>
      <c r="R39" s="52">
        <v>55980</v>
      </c>
      <c r="S39" s="53">
        <v>1.98</v>
      </c>
      <c r="T39" s="54" t="s">
        <v>357</v>
      </c>
      <c r="U39" s="54"/>
      <c r="V39" s="89"/>
      <c r="W39" s="89"/>
      <c r="X39" s="92"/>
      <c r="BD39" s="17"/>
      <c r="BE39" s="17"/>
      <c r="BF39" s="17"/>
    </row>
    <row r="40" spans="1:59">
      <c r="A40" s="26"/>
      <c r="B40" s="33"/>
      <c r="C40" s="94" t="s">
        <v>358</v>
      </c>
      <c r="D40" s="87" t="s">
        <v>359</v>
      </c>
      <c r="E40" s="87" t="s">
        <v>334</v>
      </c>
      <c r="F40" s="87" t="s">
        <v>58</v>
      </c>
      <c r="G40" s="87" t="s">
        <v>59</v>
      </c>
      <c r="H40" s="87" t="s">
        <v>60</v>
      </c>
      <c r="I40" s="87" t="s">
        <v>360</v>
      </c>
      <c r="J40" s="95" t="s">
        <v>140</v>
      </c>
      <c r="K40" s="87" t="s">
        <v>63</v>
      </c>
      <c r="L40" s="48">
        <v>1</v>
      </c>
      <c r="M40" s="48" t="s">
        <v>64</v>
      </c>
      <c r="N40" s="49" t="s">
        <v>74</v>
      </c>
      <c r="O40" s="50">
        <v>20001</v>
      </c>
      <c r="P40" s="50">
        <v>50000</v>
      </c>
      <c r="Q40" s="51" t="s">
        <v>365</v>
      </c>
      <c r="R40" s="52">
        <v>75780</v>
      </c>
      <c r="S40" s="53">
        <v>1.61</v>
      </c>
      <c r="T40" s="54" t="s">
        <v>357</v>
      </c>
      <c r="U40" s="54"/>
      <c r="V40" s="89"/>
      <c r="W40" s="89"/>
      <c r="X40" s="92"/>
      <c r="BD40" s="17"/>
      <c r="BE40" s="17"/>
      <c r="BF40" s="17"/>
    </row>
    <row r="41" spans="1:59">
      <c r="A41" s="26"/>
      <c r="B41" s="33"/>
      <c r="C41" s="94" t="s">
        <v>358</v>
      </c>
      <c r="D41" s="87" t="s">
        <v>359</v>
      </c>
      <c r="E41" s="87" t="s">
        <v>334</v>
      </c>
      <c r="F41" s="87" t="s">
        <v>58</v>
      </c>
      <c r="G41" s="87" t="s">
        <v>59</v>
      </c>
      <c r="H41" s="87" t="s">
        <v>60</v>
      </c>
      <c r="I41" s="87" t="s">
        <v>360</v>
      </c>
      <c r="J41" s="95" t="s">
        <v>140</v>
      </c>
      <c r="K41" s="87" t="s">
        <v>63</v>
      </c>
      <c r="L41" s="48">
        <v>1</v>
      </c>
      <c r="M41" s="48" t="s">
        <v>64</v>
      </c>
      <c r="N41" s="49" t="s">
        <v>76</v>
      </c>
      <c r="O41" s="50">
        <v>50001</v>
      </c>
      <c r="P41" s="50">
        <v>100000</v>
      </c>
      <c r="Q41" s="51" t="s">
        <v>366</v>
      </c>
      <c r="R41" s="52">
        <v>124080</v>
      </c>
      <c r="S41" s="53">
        <v>1.36</v>
      </c>
      <c r="T41" s="54" t="s">
        <v>357</v>
      </c>
      <c r="U41" s="54"/>
      <c r="V41" s="89"/>
      <c r="W41" s="89"/>
      <c r="X41" s="92"/>
      <c r="BD41" s="17"/>
      <c r="BE41" s="17"/>
      <c r="BF41" s="17"/>
    </row>
    <row r="42" spans="1:59">
      <c r="A42" s="26"/>
      <c r="B42" s="33"/>
      <c r="C42" s="94" t="s">
        <v>358</v>
      </c>
      <c r="D42" s="87" t="s">
        <v>359</v>
      </c>
      <c r="E42" s="87" t="s">
        <v>334</v>
      </c>
      <c r="F42" s="87" t="s">
        <v>58</v>
      </c>
      <c r="G42" s="87" t="s">
        <v>59</v>
      </c>
      <c r="H42" s="87" t="s">
        <v>60</v>
      </c>
      <c r="I42" s="87" t="s">
        <v>360</v>
      </c>
      <c r="J42" s="95" t="s">
        <v>140</v>
      </c>
      <c r="K42" s="87" t="s">
        <v>63</v>
      </c>
      <c r="L42" s="48">
        <v>1</v>
      </c>
      <c r="M42" s="48" t="s">
        <v>64</v>
      </c>
      <c r="N42" s="49" t="s">
        <v>78</v>
      </c>
      <c r="O42" s="50">
        <v>100001</v>
      </c>
      <c r="P42" s="50">
        <v>9999999999</v>
      </c>
      <c r="Q42" s="51" t="s">
        <v>367</v>
      </c>
      <c r="R42" s="52">
        <v>192080</v>
      </c>
      <c r="S42" s="53">
        <v>1.24</v>
      </c>
      <c r="T42" s="54" t="s">
        <v>357</v>
      </c>
      <c r="U42" s="54"/>
      <c r="V42" s="90"/>
      <c r="W42" s="90"/>
      <c r="X42" s="93"/>
      <c r="BD42" s="17"/>
      <c r="BE42" s="17"/>
      <c r="BF42" s="17"/>
    </row>
    <row r="43" spans="1:59">
      <c r="B43" s="30"/>
      <c r="BD43" s="17"/>
      <c r="BE43" s="17"/>
      <c r="BF43" s="17"/>
      <c r="BG43" s="31"/>
    </row>
    <row r="44" spans="1:59" ht="20.25">
      <c r="A44" s="26"/>
      <c r="B44" s="40" t="s">
        <v>368</v>
      </c>
      <c r="C44" s="35"/>
      <c r="D44" s="41"/>
      <c r="E44" s="41"/>
      <c r="F44" s="41"/>
      <c r="G44" s="41"/>
      <c r="H44" s="41"/>
      <c r="I44" s="41"/>
      <c r="J44" s="42"/>
      <c r="K44" s="41"/>
      <c r="L44" s="41"/>
      <c r="M44" s="41"/>
      <c r="N44" s="41"/>
      <c r="O44" s="41"/>
      <c r="P44" s="41"/>
      <c r="Q44" s="41"/>
      <c r="R44" s="43"/>
      <c r="S44" s="43"/>
      <c r="T44" s="43"/>
      <c r="U44" s="30"/>
      <c r="V44" s="35"/>
      <c r="W44" s="35"/>
      <c r="X44" s="30"/>
      <c r="BD44" s="17"/>
      <c r="BE44" s="17"/>
      <c r="BF44" s="17"/>
      <c r="BG44" s="31"/>
    </row>
    <row r="45" spans="1:59">
      <c r="A45" s="26"/>
      <c r="B45" s="44" t="s">
        <v>369</v>
      </c>
      <c r="C45" s="34"/>
      <c r="D45" s="34"/>
      <c r="E45" s="35"/>
      <c r="F45" s="35"/>
      <c r="G45" s="35"/>
      <c r="H45" s="35"/>
      <c r="I45" s="35"/>
      <c r="J45" s="35"/>
      <c r="K45" s="35"/>
      <c r="L45" s="35"/>
      <c r="M45" s="35"/>
      <c r="N45" s="35"/>
      <c r="O45" s="35"/>
      <c r="P45" s="35"/>
      <c r="Q45" s="35"/>
      <c r="R45" s="30"/>
      <c r="S45" s="30"/>
      <c r="T45" s="30"/>
      <c r="U45" s="30"/>
      <c r="V45" s="35"/>
      <c r="W45" s="35"/>
      <c r="X45" s="30"/>
      <c r="BD45" s="17"/>
      <c r="BE45" s="17"/>
      <c r="BF45" s="17"/>
    </row>
    <row r="46" spans="1:59">
      <c r="A46" s="26"/>
      <c r="B46" s="44"/>
      <c r="C46" s="34"/>
      <c r="D46" s="34"/>
      <c r="E46" s="35"/>
      <c r="F46" s="35"/>
      <c r="G46" s="35"/>
      <c r="H46" s="35"/>
      <c r="I46" s="35"/>
      <c r="J46" s="35"/>
      <c r="K46" s="35"/>
      <c r="L46" s="35"/>
      <c r="M46" s="35"/>
      <c r="N46" s="35"/>
      <c r="O46" s="35"/>
      <c r="P46" s="35"/>
      <c r="Q46" s="35"/>
      <c r="R46" s="30"/>
      <c r="S46" s="30"/>
      <c r="T46" s="30"/>
      <c r="U46" s="30"/>
      <c r="V46" s="35"/>
      <c r="W46" s="35"/>
      <c r="X46" s="30"/>
      <c r="BD46" s="17"/>
      <c r="BE46" s="17"/>
      <c r="BF46" s="17"/>
    </row>
    <row r="47" spans="1:59">
      <c r="B47" s="30"/>
      <c r="BD47" s="17"/>
      <c r="BE47" s="17"/>
      <c r="BF47" s="17"/>
      <c r="BG47" s="31"/>
    </row>
    <row r="48" spans="1:59" ht="31.5">
      <c r="A48" s="26"/>
      <c r="B48" s="33"/>
      <c r="C48" s="45" t="s">
        <v>370</v>
      </c>
      <c r="D48" s="46" t="s">
        <v>371</v>
      </c>
      <c r="E48" s="46" t="s">
        <v>334</v>
      </c>
      <c r="F48" s="46" t="s">
        <v>58</v>
      </c>
      <c r="G48" s="46" t="s">
        <v>59</v>
      </c>
      <c r="H48" s="46" t="s">
        <v>145</v>
      </c>
      <c r="I48" s="46" t="s">
        <v>61</v>
      </c>
      <c r="J48" s="47"/>
      <c r="K48" s="46" t="s">
        <v>63</v>
      </c>
      <c r="L48" s="48">
        <v>1</v>
      </c>
      <c r="M48" s="48" t="s">
        <v>141</v>
      </c>
      <c r="N48" s="49"/>
      <c r="O48" s="49"/>
      <c r="P48" s="50"/>
      <c r="Q48" s="51">
        <v>0</v>
      </c>
      <c r="R48" s="52"/>
      <c r="S48" s="53">
        <v>0</v>
      </c>
      <c r="T48" s="54" t="s">
        <v>372</v>
      </c>
      <c r="U48" s="55"/>
      <c r="V48" s="56"/>
      <c r="W48" s="56"/>
      <c r="X48" s="57"/>
      <c r="BD48" s="17"/>
      <c r="BE48" s="17"/>
      <c r="BF48" s="17"/>
    </row>
    <row r="49" spans="1:59" ht="31.5">
      <c r="A49" s="26"/>
      <c r="B49" s="33"/>
      <c r="C49" s="45" t="s">
        <v>373</v>
      </c>
      <c r="D49" s="46" t="s">
        <v>374</v>
      </c>
      <c r="E49" s="46" t="s">
        <v>334</v>
      </c>
      <c r="F49" s="46" t="s">
        <v>58</v>
      </c>
      <c r="G49" s="46" t="s">
        <v>59</v>
      </c>
      <c r="H49" s="46" t="s">
        <v>145</v>
      </c>
      <c r="I49" s="46" t="s">
        <v>61</v>
      </c>
      <c r="J49" s="47"/>
      <c r="K49" s="46" t="s">
        <v>63</v>
      </c>
      <c r="L49" s="48">
        <v>1</v>
      </c>
      <c r="M49" s="48" t="s">
        <v>141</v>
      </c>
      <c r="N49" s="49"/>
      <c r="O49" s="49"/>
      <c r="P49" s="50"/>
      <c r="Q49" s="51">
        <v>10000</v>
      </c>
      <c r="R49" s="52"/>
      <c r="S49" s="53">
        <v>10000</v>
      </c>
      <c r="T49" s="54" t="s">
        <v>375</v>
      </c>
      <c r="U49" s="55"/>
      <c r="V49" s="56"/>
      <c r="W49" s="56"/>
      <c r="X49" s="57"/>
      <c r="BD49" s="17"/>
      <c r="BE49" s="17"/>
      <c r="BF49" s="17"/>
    </row>
    <row r="50" spans="1:59" ht="31.5">
      <c r="A50" s="26"/>
      <c r="B50" s="33"/>
      <c r="C50" s="45" t="s">
        <v>376</v>
      </c>
      <c r="D50" s="46" t="s">
        <v>371</v>
      </c>
      <c r="E50" s="46" t="s">
        <v>334</v>
      </c>
      <c r="F50" s="46" t="s">
        <v>58</v>
      </c>
      <c r="G50" s="46" t="s">
        <v>59</v>
      </c>
      <c r="H50" s="46" t="s">
        <v>145</v>
      </c>
      <c r="I50" s="46" t="s">
        <v>61</v>
      </c>
      <c r="J50" s="47"/>
      <c r="K50" s="46" t="s">
        <v>63</v>
      </c>
      <c r="L50" s="48">
        <v>1</v>
      </c>
      <c r="M50" s="48" t="s">
        <v>141</v>
      </c>
      <c r="N50" s="49"/>
      <c r="O50" s="49"/>
      <c r="P50" s="50"/>
      <c r="Q50" s="51">
        <v>0</v>
      </c>
      <c r="R50" s="52"/>
      <c r="S50" s="53">
        <v>0</v>
      </c>
      <c r="T50" s="54" t="s">
        <v>377</v>
      </c>
      <c r="U50" s="55"/>
      <c r="V50" s="56"/>
      <c r="W50" s="56"/>
      <c r="X50" s="57"/>
      <c r="BD50" s="17"/>
      <c r="BE50" s="17"/>
      <c r="BF50" s="17"/>
    </row>
    <row r="51" spans="1:59" ht="31.5">
      <c r="A51" s="26"/>
      <c r="B51" s="33"/>
      <c r="C51" s="45" t="s">
        <v>378</v>
      </c>
      <c r="D51" s="46" t="s">
        <v>374</v>
      </c>
      <c r="E51" s="46" t="s">
        <v>334</v>
      </c>
      <c r="F51" s="46" t="s">
        <v>58</v>
      </c>
      <c r="G51" s="46" t="s">
        <v>59</v>
      </c>
      <c r="H51" s="46" t="s">
        <v>145</v>
      </c>
      <c r="I51" s="46" t="s">
        <v>61</v>
      </c>
      <c r="J51" s="47"/>
      <c r="K51" s="46" t="s">
        <v>63</v>
      </c>
      <c r="L51" s="48">
        <v>1</v>
      </c>
      <c r="M51" s="48" t="s">
        <v>141</v>
      </c>
      <c r="N51" s="49"/>
      <c r="O51" s="49"/>
      <c r="P51" s="50"/>
      <c r="Q51" s="51">
        <v>10000</v>
      </c>
      <c r="R51" s="52"/>
      <c r="S51" s="53">
        <v>10000</v>
      </c>
      <c r="T51" s="54" t="s">
        <v>379</v>
      </c>
      <c r="U51" s="55"/>
      <c r="V51" s="56"/>
      <c r="W51" s="56"/>
      <c r="X51" s="57"/>
      <c r="BD51" s="17"/>
      <c r="BE51" s="17"/>
      <c r="BF51" s="17"/>
    </row>
    <row r="52" spans="1:59">
      <c r="B52" s="30"/>
      <c r="BD52" s="17"/>
      <c r="BE52" s="17"/>
      <c r="BF52" s="17"/>
      <c r="BG52" s="31"/>
    </row>
    <row r="53" spans="1:59" ht="20.25">
      <c r="A53" s="26"/>
      <c r="B53" s="40" t="s">
        <v>380</v>
      </c>
      <c r="C53" s="35"/>
      <c r="D53" s="41"/>
      <c r="E53" s="41"/>
      <c r="F53" s="41"/>
      <c r="G53" s="41"/>
      <c r="H53" s="41"/>
      <c r="I53" s="41"/>
      <c r="J53" s="42"/>
      <c r="K53" s="41"/>
      <c r="L53" s="41"/>
      <c r="M53" s="41"/>
      <c r="N53" s="41"/>
      <c r="O53" s="41"/>
      <c r="P53" s="41"/>
      <c r="Q53" s="41"/>
      <c r="R53" s="43"/>
      <c r="S53" s="43"/>
      <c r="T53" s="43"/>
      <c r="U53" s="30"/>
      <c r="V53" s="35"/>
      <c r="W53" s="35"/>
      <c r="X53" s="30"/>
      <c r="BD53" s="17"/>
      <c r="BE53" s="17"/>
      <c r="BF53" s="17"/>
      <c r="BG53" s="31"/>
    </row>
    <row r="54" spans="1:59">
      <c r="A54" s="26"/>
      <c r="B54" s="44" t="s">
        <v>381</v>
      </c>
      <c r="C54" s="34"/>
      <c r="D54" s="34"/>
      <c r="E54" s="35"/>
      <c r="F54" s="35"/>
      <c r="G54" s="35"/>
      <c r="H54" s="35"/>
      <c r="I54" s="35"/>
      <c r="J54" s="35"/>
      <c r="K54" s="35"/>
      <c r="L54" s="35"/>
      <c r="M54" s="35"/>
      <c r="N54" s="35"/>
      <c r="O54" s="35"/>
      <c r="P54" s="35"/>
      <c r="Q54" s="35"/>
      <c r="R54" s="30"/>
      <c r="S54" s="30"/>
      <c r="T54" s="30"/>
      <c r="U54" s="30"/>
      <c r="V54" s="35"/>
      <c r="W54" s="35"/>
      <c r="X54" s="30"/>
      <c r="BD54" s="17"/>
      <c r="BE54" s="17"/>
      <c r="BF54" s="17"/>
    </row>
    <row r="55" spans="1:59">
      <c r="A55" s="26"/>
      <c r="B55" s="44" t="s">
        <v>382</v>
      </c>
      <c r="C55" s="34"/>
      <c r="D55" s="34"/>
      <c r="E55" s="35"/>
      <c r="F55" s="35"/>
      <c r="G55" s="35"/>
      <c r="H55" s="35"/>
      <c r="I55" s="35"/>
      <c r="J55" s="35"/>
      <c r="K55" s="35"/>
      <c r="L55" s="35"/>
      <c r="M55" s="35"/>
      <c r="N55" s="35"/>
      <c r="O55" s="35"/>
      <c r="P55" s="35"/>
      <c r="Q55" s="35"/>
      <c r="R55" s="30"/>
      <c r="S55" s="30"/>
      <c r="T55" s="30"/>
      <c r="U55" s="30"/>
      <c r="V55" s="35"/>
      <c r="W55" s="35"/>
      <c r="X55" s="30"/>
      <c r="BD55" s="17"/>
      <c r="BE55" s="17"/>
      <c r="BF55" s="17"/>
    </row>
    <row r="56" spans="1:59">
      <c r="B56" s="30"/>
      <c r="BD56" s="17"/>
      <c r="BE56" s="17"/>
      <c r="BF56" s="17"/>
      <c r="BG56" s="31"/>
    </row>
    <row r="57" spans="1:59" ht="15.95" customHeight="1">
      <c r="A57" s="26"/>
      <c r="B57" s="33"/>
      <c r="C57" s="94" t="s">
        <v>383</v>
      </c>
      <c r="D57" s="87" t="s">
        <v>384</v>
      </c>
      <c r="E57" s="87" t="s">
        <v>334</v>
      </c>
      <c r="F57" s="87" t="s">
        <v>58</v>
      </c>
      <c r="G57" s="87" t="s">
        <v>59</v>
      </c>
      <c r="H57" s="87" t="s">
        <v>60</v>
      </c>
      <c r="I57" s="87" t="s">
        <v>61</v>
      </c>
      <c r="J57" s="95" t="s">
        <v>220</v>
      </c>
      <c r="K57" s="87" t="s">
        <v>63</v>
      </c>
      <c r="L57" s="48">
        <v>1</v>
      </c>
      <c r="M57" s="48" t="s">
        <v>64</v>
      </c>
      <c r="N57" s="49" t="s">
        <v>65</v>
      </c>
      <c r="O57" s="49">
        <v>5</v>
      </c>
      <c r="P57" s="50">
        <v>10</v>
      </c>
      <c r="Q57" s="51" t="s">
        <v>221</v>
      </c>
      <c r="R57" s="52">
        <v>0</v>
      </c>
      <c r="S57" s="53">
        <v>1050</v>
      </c>
      <c r="T57" s="54" t="s">
        <v>385</v>
      </c>
      <c r="U57" s="54"/>
      <c r="V57" s="88"/>
      <c r="W57" s="88"/>
      <c r="X57" s="91"/>
      <c r="BD57" s="17"/>
      <c r="BE57" s="17"/>
      <c r="BF57" s="17"/>
    </row>
    <row r="58" spans="1:59">
      <c r="A58" s="26"/>
      <c r="B58" s="33"/>
      <c r="C58" s="94" t="s">
        <v>383</v>
      </c>
      <c r="D58" s="87" t="s">
        <v>384</v>
      </c>
      <c r="E58" s="87" t="s">
        <v>334</v>
      </c>
      <c r="F58" s="87" t="s">
        <v>58</v>
      </c>
      <c r="G58" s="87" t="s">
        <v>59</v>
      </c>
      <c r="H58" s="87" t="s">
        <v>60</v>
      </c>
      <c r="I58" s="87" t="s">
        <v>61</v>
      </c>
      <c r="J58" s="95" t="s">
        <v>220</v>
      </c>
      <c r="K58" s="87" t="s">
        <v>63</v>
      </c>
      <c r="L58" s="48">
        <v>1</v>
      </c>
      <c r="M58" s="48" t="s">
        <v>64</v>
      </c>
      <c r="N58" s="49" t="s">
        <v>68</v>
      </c>
      <c r="O58" s="50">
        <v>11</v>
      </c>
      <c r="P58" s="50">
        <v>50</v>
      </c>
      <c r="Q58" s="51" t="s">
        <v>223</v>
      </c>
      <c r="R58" s="52">
        <v>10500</v>
      </c>
      <c r="S58" s="53">
        <v>690</v>
      </c>
      <c r="T58" s="54" t="s">
        <v>385</v>
      </c>
      <c r="U58" s="54"/>
      <c r="V58" s="89"/>
      <c r="W58" s="89"/>
      <c r="X58" s="92"/>
      <c r="BD58" s="17"/>
      <c r="BE58" s="17"/>
      <c r="BF58" s="17"/>
    </row>
    <row r="59" spans="1:59">
      <c r="A59" s="26"/>
      <c r="B59" s="33"/>
      <c r="C59" s="94" t="s">
        <v>383</v>
      </c>
      <c r="D59" s="87" t="s">
        <v>384</v>
      </c>
      <c r="E59" s="87" t="s">
        <v>334</v>
      </c>
      <c r="F59" s="87" t="s">
        <v>58</v>
      </c>
      <c r="G59" s="87" t="s">
        <v>59</v>
      </c>
      <c r="H59" s="87" t="s">
        <v>60</v>
      </c>
      <c r="I59" s="87" t="s">
        <v>61</v>
      </c>
      <c r="J59" s="95" t="s">
        <v>220</v>
      </c>
      <c r="K59" s="87" t="s">
        <v>63</v>
      </c>
      <c r="L59" s="48">
        <v>1</v>
      </c>
      <c r="M59" s="48" t="s">
        <v>64</v>
      </c>
      <c r="N59" s="49" t="s">
        <v>70</v>
      </c>
      <c r="O59" s="50">
        <v>51</v>
      </c>
      <c r="P59" s="50">
        <v>100</v>
      </c>
      <c r="Q59" s="51" t="s">
        <v>224</v>
      </c>
      <c r="R59" s="52">
        <v>38100</v>
      </c>
      <c r="S59" s="53">
        <v>470</v>
      </c>
      <c r="T59" s="54" t="s">
        <v>385</v>
      </c>
      <c r="U59" s="54"/>
      <c r="V59" s="89"/>
      <c r="W59" s="89"/>
      <c r="X59" s="92"/>
      <c r="BD59" s="17"/>
      <c r="BE59" s="17"/>
      <c r="BF59" s="17"/>
    </row>
    <row r="60" spans="1:59">
      <c r="A60" s="26"/>
      <c r="B60" s="33"/>
      <c r="C60" s="94" t="s">
        <v>383</v>
      </c>
      <c r="D60" s="87" t="s">
        <v>384</v>
      </c>
      <c r="E60" s="87" t="s">
        <v>334</v>
      </c>
      <c r="F60" s="87" t="s">
        <v>58</v>
      </c>
      <c r="G60" s="87" t="s">
        <v>59</v>
      </c>
      <c r="H60" s="87" t="s">
        <v>60</v>
      </c>
      <c r="I60" s="87" t="s">
        <v>61</v>
      </c>
      <c r="J60" s="95" t="s">
        <v>220</v>
      </c>
      <c r="K60" s="87" t="s">
        <v>63</v>
      </c>
      <c r="L60" s="48">
        <v>1</v>
      </c>
      <c r="M60" s="48" t="s">
        <v>64</v>
      </c>
      <c r="N60" s="49" t="s">
        <v>72</v>
      </c>
      <c r="O60" s="50">
        <v>101</v>
      </c>
      <c r="P60" s="50">
        <v>200</v>
      </c>
      <c r="Q60" s="51" t="s">
        <v>225</v>
      </c>
      <c r="R60" s="52">
        <v>61600</v>
      </c>
      <c r="S60" s="53">
        <v>335</v>
      </c>
      <c r="T60" s="54" t="s">
        <v>385</v>
      </c>
      <c r="U60" s="54"/>
      <c r="V60" s="89"/>
      <c r="W60" s="89"/>
      <c r="X60" s="92"/>
      <c r="BD60" s="17"/>
      <c r="BE60" s="17"/>
      <c r="BF60" s="17"/>
    </row>
    <row r="61" spans="1:59">
      <c r="A61" s="26"/>
      <c r="B61" s="33"/>
      <c r="C61" s="94" t="s">
        <v>383</v>
      </c>
      <c r="D61" s="87" t="s">
        <v>384</v>
      </c>
      <c r="E61" s="87" t="s">
        <v>334</v>
      </c>
      <c r="F61" s="87" t="s">
        <v>58</v>
      </c>
      <c r="G61" s="87" t="s">
        <v>59</v>
      </c>
      <c r="H61" s="87" t="s">
        <v>60</v>
      </c>
      <c r="I61" s="87" t="s">
        <v>61</v>
      </c>
      <c r="J61" s="95" t="s">
        <v>220</v>
      </c>
      <c r="K61" s="87" t="s">
        <v>63</v>
      </c>
      <c r="L61" s="48">
        <v>1</v>
      </c>
      <c r="M61" s="48" t="s">
        <v>64</v>
      </c>
      <c r="N61" s="49" t="s">
        <v>74</v>
      </c>
      <c r="O61" s="50">
        <v>201</v>
      </c>
      <c r="P61" s="50">
        <v>500</v>
      </c>
      <c r="Q61" s="51" t="s">
        <v>226</v>
      </c>
      <c r="R61" s="52">
        <v>95100</v>
      </c>
      <c r="S61" s="53">
        <v>239</v>
      </c>
      <c r="T61" s="54" t="s">
        <v>385</v>
      </c>
      <c r="U61" s="54"/>
      <c r="V61" s="89"/>
      <c r="W61" s="89"/>
      <c r="X61" s="92"/>
      <c r="BD61" s="17"/>
      <c r="BE61" s="17"/>
      <c r="BF61" s="17"/>
    </row>
    <row r="62" spans="1:59">
      <c r="A62" s="26"/>
      <c r="B62" s="33"/>
      <c r="C62" s="94" t="s">
        <v>383</v>
      </c>
      <c r="D62" s="87" t="s">
        <v>384</v>
      </c>
      <c r="E62" s="87" t="s">
        <v>334</v>
      </c>
      <c r="F62" s="87" t="s">
        <v>58</v>
      </c>
      <c r="G62" s="87" t="s">
        <v>59</v>
      </c>
      <c r="H62" s="87" t="s">
        <v>60</v>
      </c>
      <c r="I62" s="87" t="s">
        <v>61</v>
      </c>
      <c r="J62" s="95" t="s">
        <v>220</v>
      </c>
      <c r="K62" s="87" t="s">
        <v>63</v>
      </c>
      <c r="L62" s="48">
        <v>1</v>
      </c>
      <c r="M62" s="48" t="s">
        <v>64</v>
      </c>
      <c r="N62" s="49" t="s">
        <v>76</v>
      </c>
      <c r="O62" s="50">
        <v>501</v>
      </c>
      <c r="P62" s="50">
        <v>1000</v>
      </c>
      <c r="Q62" s="51" t="s">
        <v>227</v>
      </c>
      <c r="R62" s="52">
        <v>166800</v>
      </c>
      <c r="S62" s="53">
        <v>182</v>
      </c>
      <c r="T62" s="54" t="s">
        <v>385</v>
      </c>
      <c r="U62" s="54"/>
      <c r="V62" s="89"/>
      <c r="W62" s="89"/>
      <c r="X62" s="92"/>
      <c r="BD62" s="17"/>
      <c r="BE62" s="17"/>
      <c r="BF62" s="17"/>
    </row>
    <row r="63" spans="1:59">
      <c r="A63" s="26"/>
      <c r="B63" s="33"/>
      <c r="C63" s="94" t="s">
        <v>383</v>
      </c>
      <c r="D63" s="87" t="s">
        <v>384</v>
      </c>
      <c r="E63" s="87" t="s">
        <v>334</v>
      </c>
      <c r="F63" s="87" t="s">
        <v>58</v>
      </c>
      <c r="G63" s="87" t="s">
        <v>59</v>
      </c>
      <c r="H63" s="87" t="s">
        <v>60</v>
      </c>
      <c r="I63" s="87" t="s">
        <v>61</v>
      </c>
      <c r="J63" s="95" t="s">
        <v>220</v>
      </c>
      <c r="K63" s="87" t="s">
        <v>63</v>
      </c>
      <c r="L63" s="48">
        <v>1</v>
      </c>
      <c r="M63" s="48" t="s">
        <v>64</v>
      </c>
      <c r="N63" s="49" t="s">
        <v>78</v>
      </c>
      <c r="O63" s="50">
        <v>1001</v>
      </c>
      <c r="P63" s="50">
        <v>9999999999</v>
      </c>
      <c r="Q63" s="51" t="s">
        <v>228</v>
      </c>
      <c r="R63" s="52">
        <v>257800</v>
      </c>
      <c r="S63" s="53">
        <v>108</v>
      </c>
      <c r="T63" s="54" t="s">
        <v>385</v>
      </c>
      <c r="U63" s="54"/>
      <c r="V63" s="90"/>
      <c r="W63" s="90"/>
      <c r="X63" s="93"/>
      <c r="BD63" s="17"/>
      <c r="BE63" s="17"/>
      <c r="BF63" s="17"/>
    </row>
    <row r="64" spans="1:59">
      <c r="B64" s="30"/>
      <c r="BD64" s="17"/>
      <c r="BE64" s="17"/>
      <c r="BF64" s="17"/>
      <c r="BG64" s="31"/>
    </row>
    <row r="65" spans="1:59" ht="20.25">
      <c r="A65" s="26"/>
      <c r="B65" s="40" t="s">
        <v>386</v>
      </c>
      <c r="C65" s="35"/>
      <c r="D65" s="41"/>
      <c r="E65" s="41"/>
      <c r="F65" s="41"/>
      <c r="G65" s="41"/>
      <c r="H65" s="41"/>
      <c r="I65" s="41"/>
      <c r="J65" s="42"/>
      <c r="K65" s="41"/>
      <c r="L65" s="41"/>
      <c r="M65" s="41"/>
      <c r="N65" s="41"/>
      <c r="O65" s="41"/>
      <c r="P65" s="41"/>
      <c r="Q65" s="41"/>
      <c r="R65" s="43"/>
      <c r="S65" s="43"/>
      <c r="T65" s="43"/>
      <c r="U65" s="30"/>
      <c r="V65" s="35"/>
      <c r="W65" s="35"/>
      <c r="X65" s="30"/>
      <c r="BD65" s="17"/>
      <c r="BE65" s="17"/>
      <c r="BF65" s="17"/>
      <c r="BG65" s="31"/>
    </row>
    <row r="66" spans="1:59">
      <c r="A66" s="26"/>
      <c r="B66" s="44" t="s">
        <v>387</v>
      </c>
      <c r="C66" s="34"/>
      <c r="D66" s="34"/>
      <c r="E66" s="35"/>
      <c r="F66" s="35"/>
      <c r="G66" s="35"/>
      <c r="H66" s="35"/>
      <c r="I66" s="35"/>
      <c r="J66" s="35"/>
      <c r="K66" s="35"/>
      <c r="L66" s="35"/>
      <c r="M66" s="35"/>
      <c r="N66" s="35"/>
      <c r="O66" s="35"/>
      <c r="P66" s="35"/>
      <c r="Q66" s="35"/>
      <c r="R66" s="30"/>
      <c r="S66" s="30"/>
      <c r="T66" s="30"/>
      <c r="U66" s="30"/>
      <c r="V66" s="35"/>
      <c r="W66" s="35"/>
      <c r="X66" s="30"/>
      <c r="BD66" s="17"/>
      <c r="BE66" s="17"/>
      <c r="BF66" s="17"/>
    </row>
    <row r="67" spans="1:59">
      <c r="A67" s="26"/>
      <c r="B67" s="44" t="s">
        <v>388</v>
      </c>
      <c r="C67" s="34"/>
      <c r="D67" s="34"/>
      <c r="E67" s="35"/>
      <c r="F67" s="35"/>
      <c r="G67" s="35"/>
      <c r="H67" s="35"/>
      <c r="I67" s="35"/>
      <c r="J67" s="35"/>
      <c r="K67" s="35"/>
      <c r="L67" s="35"/>
      <c r="M67" s="35"/>
      <c r="N67" s="35"/>
      <c r="O67" s="35"/>
      <c r="P67" s="35"/>
      <c r="Q67" s="35"/>
      <c r="R67" s="30"/>
      <c r="S67" s="30"/>
      <c r="T67" s="30"/>
      <c r="U67" s="30"/>
      <c r="V67" s="35"/>
      <c r="W67" s="35"/>
      <c r="X67" s="30"/>
      <c r="BD67" s="17"/>
      <c r="BE67" s="17"/>
      <c r="BF67" s="17"/>
    </row>
    <row r="68" spans="1:59">
      <c r="B68" s="30"/>
      <c r="BD68" s="17"/>
      <c r="BE68" s="17"/>
      <c r="BF68" s="17"/>
      <c r="BG68" s="31"/>
    </row>
    <row r="69" spans="1:59" ht="15.95" customHeight="1">
      <c r="A69" s="26"/>
      <c r="B69" s="33"/>
      <c r="C69" s="94" t="s">
        <v>389</v>
      </c>
      <c r="D69" s="87" t="s">
        <v>390</v>
      </c>
      <c r="E69" s="87" t="s">
        <v>334</v>
      </c>
      <c r="F69" s="87" t="s">
        <v>58</v>
      </c>
      <c r="G69" s="87" t="s">
        <v>59</v>
      </c>
      <c r="H69" s="87" t="s">
        <v>348</v>
      </c>
      <c r="I69" s="87" t="s">
        <v>61</v>
      </c>
      <c r="J69" s="95" t="s">
        <v>220</v>
      </c>
      <c r="K69" s="87" t="s">
        <v>63</v>
      </c>
      <c r="L69" s="48">
        <v>1</v>
      </c>
      <c r="M69" s="48" t="s">
        <v>64</v>
      </c>
      <c r="N69" s="49" t="s">
        <v>65</v>
      </c>
      <c r="O69" s="49">
        <v>5</v>
      </c>
      <c r="P69" s="50">
        <v>10</v>
      </c>
      <c r="Q69" s="51" t="s">
        <v>391</v>
      </c>
      <c r="R69" s="52">
        <v>0</v>
      </c>
      <c r="S69" s="53">
        <v>1575</v>
      </c>
      <c r="T69" s="54" t="s">
        <v>392</v>
      </c>
      <c r="U69" s="54"/>
      <c r="V69" s="88"/>
      <c r="W69" s="88"/>
      <c r="X69" s="91"/>
      <c r="BD69" s="17"/>
      <c r="BE69" s="17"/>
      <c r="BF69" s="17"/>
    </row>
    <row r="70" spans="1:59">
      <c r="A70" s="26"/>
      <c r="B70" s="33"/>
      <c r="C70" s="94" t="s">
        <v>389</v>
      </c>
      <c r="D70" s="87" t="s">
        <v>390</v>
      </c>
      <c r="E70" s="87" t="s">
        <v>334</v>
      </c>
      <c r="F70" s="87" t="s">
        <v>58</v>
      </c>
      <c r="G70" s="87" t="s">
        <v>59</v>
      </c>
      <c r="H70" s="87" t="s">
        <v>348</v>
      </c>
      <c r="I70" s="87" t="s">
        <v>61</v>
      </c>
      <c r="J70" s="95" t="s">
        <v>220</v>
      </c>
      <c r="K70" s="87" t="s">
        <v>63</v>
      </c>
      <c r="L70" s="48">
        <v>1</v>
      </c>
      <c r="M70" s="48" t="s">
        <v>64</v>
      </c>
      <c r="N70" s="49" t="s">
        <v>68</v>
      </c>
      <c r="O70" s="50">
        <v>11</v>
      </c>
      <c r="P70" s="50">
        <v>50</v>
      </c>
      <c r="Q70" s="51" t="s">
        <v>393</v>
      </c>
      <c r="R70" s="52">
        <v>15750</v>
      </c>
      <c r="S70" s="53">
        <v>1035</v>
      </c>
      <c r="T70" s="54" t="s">
        <v>392</v>
      </c>
      <c r="U70" s="54"/>
      <c r="V70" s="89"/>
      <c r="W70" s="89"/>
      <c r="X70" s="92"/>
      <c r="BD70" s="17"/>
      <c r="BE70" s="17"/>
      <c r="BF70" s="17"/>
    </row>
    <row r="71" spans="1:59">
      <c r="A71" s="26"/>
      <c r="B71" s="33"/>
      <c r="C71" s="94" t="s">
        <v>389</v>
      </c>
      <c r="D71" s="87" t="s">
        <v>390</v>
      </c>
      <c r="E71" s="87" t="s">
        <v>334</v>
      </c>
      <c r="F71" s="87" t="s">
        <v>58</v>
      </c>
      <c r="G71" s="87" t="s">
        <v>59</v>
      </c>
      <c r="H71" s="87" t="s">
        <v>348</v>
      </c>
      <c r="I71" s="87" t="s">
        <v>61</v>
      </c>
      <c r="J71" s="95" t="s">
        <v>220</v>
      </c>
      <c r="K71" s="87" t="s">
        <v>63</v>
      </c>
      <c r="L71" s="48">
        <v>1</v>
      </c>
      <c r="M71" s="48" t="s">
        <v>64</v>
      </c>
      <c r="N71" s="49" t="s">
        <v>70</v>
      </c>
      <c r="O71" s="50">
        <v>51</v>
      </c>
      <c r="P71" s="50">
        <v>100</v>
      </c>
      <c r="Q71" s="51" t="s">
        <v>394</v>
      </c>
      <c r="R71" s="52">
        <v>57150</v>
      </c>
      <c r="S71" s="53">
        <v>705</v>
      </c>
      <c r="T71" s="54" t="s">
        <v>392</v>
      </c>
      <c r="U71" s="54"/>
      <c r="V71" s="89"/>
      <c r="W71" s="89"/>
      <c r="X71" s="92"/>
      <c r="BD71" s="17"/>
      <c r="BE71" s="17"/>
      <c r="BF71" s="17"/>
    </row>
    <row r="72" spans="1:59">
      <c r="A72" s="26"/>
      <c r="B72" s="33"/>
      <c r="C72" s="94" t="s">
        <v>389</v>
      </c>
      <c r="D72" s="87" t="s">
        <v>390</v>
      </c>
      <c r="E72" s="87" t="s">
        <v>334</v>
      </c>
      <c r="F72" s="87" t="s">
        <v>58</v>
      </c>
      <c r="G72" s="87" t="s">
        <v>59</v>
      </c>
      <c r="H72" s="87" t="s">
        <v>348</v>
      </c>
      <c r="I72" s="87" t="s">
        <v>61</v>
      </c>
      <c r="J72" s="95" t="s">
        <v>220</v>
      </c>
      <c r="K72" s="87" t="s">
        <v>63</v>
      </c>
      <c r="L72" s="48">
        <v>1</v>
      </c>
      <c r="M72" s="48" t="s">
        <v>64</v>
      </c>
      <c r="N72" s="49" t="s">
        <v>72</v>
      </c>
      <c r="O72" s="50">
        <v>101</v>
      </c>
      <c r="P72" s="50">
        <v>200</v>
      </c>
      <c r="Q72" s="51" t="s">
        <v>395</v>
      </c>
      <c r="R72" s="52">
        <v>92400</v>
      </c>
      <c r="S72" s="53">
        <v>503</v>
      </c>
      <c r="T72" s="54" t="s">
        <v>392</v>
      </c>
      <c r="U72" s="54"/>
      <c r="V72" s="89"/>
      <c r="W72" s="89"/>
      <c r="X72" s="92"/>
      <c r="BD72" s="17"/>
      <c r="BE72" s="17"/>
      <c r="BF72" s="17"/>
    </row>
    <row r="73" spans="1:59">
      <c r="A73" s="26"/>
      <c r="B73" s="33"/>
      <c r="C73" s="94" t="s">
        <v>389</v>
      </c>
      <c r="D73" s="87" t="s">
        <v>390</v>
      </c>
      <c r="E73" s="87" t="s">
        <v>334</v>
      </c>
      <c r="F73" s="87" t="s">
        <v>58</v>
      </c>
      <c r="G73" s="87" t="s">
        <v>59</v>
      </c>
      <c r="H73" s="87" t="s">
        <v>348</v>
      </c>
      <c r="I73" s="87" t="s">
        <v>61</v>
      </c>
      <c r="J73" s="95" t="s">
        <v>220</v>
      </c>
      <c r="K73" s="87" t="s">
        <v>63</v>
      </c>
      <c r="L73" s="48">
        <v>1</v>
      </c>
      <c r="M73" s="48" t="s">
        <v>64</v>
      </c>
      <c r="N73" s="49" t="s">
        <v>74</v>
      </c>
      <c r="O73" s="50">
        <v>201</v>
      </c>
      <c r="P73" s="50">
        <v>500</v>
      </c>
      <c r="Q73" s="51" t="s">
        <v>396</v>
      </c>
      <c r="R73" s="52">
        <v>142650</v>
      </c>
      <c r="S73" s="53">
        <v>359</v>
      </c>
      <c r="T73" s="54" t="s">
        <v>392</v>
      </c>
      <c r="U73" s="54"/>
      <c r="V73" s="89"/>
      <c r="W73" s="89"/>
      <c r="X73" s="92"/>
      <c r="BD73" s="17"/>
      <c r="BE73" s="17"/>
      <c r="BF73" s="17"/>
    </row>
    <row r="74" spans="1:59">
      <c r="A74" s="26"/>
      <c r="B74" s="33"/>
      <c r="C74" s="94" t="s">
        <v>389</v>
      </c>
      <c r="D74" s="87" t="s">
        <v>390</v>
      </c>
      <c r="E74" s="87" t="s">
        <v>334</v>
      </c>
      <c r="F74" s="87" t="s">
        <v>58</v>
      </c>
      <c r="G74" s="87" t="s">
        <v>59</v>
      </c>
      <c r="H74" s="87" t="s">
        <v>348</v>
      </c>
      <c r="I74" s="87" t="s">
        <v>61</v>
      </c>
      <c r="J74" s="95" t="s">
        <v>220</v>
      </c>
      <c r="K74" s="87" t="s">
        <v>63</v>
      </c>
      <c r="L74" s="48">
        <v>1</v>
      </c>
      <c r="M74" s="48" t="s">
        <v>64</v>
      </c>
      <c r="N74" s="49" t="s">
        <v>76</v>
      </c>
      <c r="O74" s="50">
        <v>501</v>
      </c>
      <c r="P74" s="50">
        <v>1000</v>
      </c>
      <c r="Q74" s="51" t="s">
        <v>397</v>
      </c>
      <c r="R74" s="52">
        <v>250200</v>
      </c>
      <c r="S74" s="53">
        <v>273</v>
      </c>
      <c r="T74" s="54" t="s">
        <v>392</v>
      </c>
      <c r="U74" s="54"/>
      <c r="V74" s="89"/>
      <c r="W74" s="89"/>
      <c r="X74" s="92"/>
      <c r="BD74" s="17"/>
      <c r="BE74" s="17"/>
      <c r="BF74" s="17"/>
    </row>
    <row r="75" spans="1:59">
      <c r="A75" s="26"/>
      <c r="B75" s="33"/>
      <c r="C75" s="94" t="s">
        <v>389</v>
      </c>
      <c r="D75" s="87" t="s">
        <v>390</v>
      </c>
      <c r="E75" s="87" t="s">
        <v>334</v>
      </c>
      <c r="F75" s="87" t="s">
        <v>58</v>
      </c>
      <c r="G75" s="87" t="s">
        <v>59</v>
      </c>
      <c r="H75" s="87" t="s">
        <v>348</v>
      </c>
      <c r="I75" s="87" t="s">
        <v>61</v>
      </c>
      <c r="J75" s="95" t="s">
        <v>220</v>
      </c>
      <c r="K75" s="87" t="s">
        <v>63</v>
      </c>
      <c r="L75" s="48">
        <v>1</v>
      </c>
      <c r="M75" s="48" t="s">
        <v>64</v>
      </c>
      <c r="N75" s="49" t="s">
        <v>78</v>
      </c>
      <c r="O75" s="50">
        <v>1001</v>
      </c>
      <c r="P75" s="50">
        <v>9999999999</v>
      </c>
      <c r="Q75" s="51" t="s">
        <v>398</v>
      </c>
      <c r="R75" s="52">
        <v>386700</v>
      </c>
      <c r="S75" s="53">
        <v>162</v>
      </c>
      <c r="T75" s="54" t="s">
        <v>392</v>
      </c>
      <c r="U75" s="54"/>
      <c r="V75" s="90"/>
      <c r="W75" s="90"/>
      <c r="X75" s="93"/>
      <c r="BD75" s="17"/>
      <c r="BE75" s="17"/>
      <c r="BF75" s="17"/>
    </row>
    <row r="76" spans="1:59">
      <c r="B76" s="30"/>
      <c r="BD76" s="17"/>
      <c r="BE76" s="17"/>
      <c r="BF76" s="17"/>
      <c r="BG76" s="31"/>
    </row>
    <row r="77" spans="1:59" ht="20.25">
      <c r="A77" s="26"/>
      <c r="B77" s="40" t="s">
        <v>399</v>
      </c>
      <c r="C77" s="35"/>
      <c r="D77" s="41"/>
      <c r="E77" s="41"/>
      <c r="F77" s="41"/>
      <c r="G77" s="41"/>
      <c r="H77" s="41"/>
      <c r="I77" s="41"/>
      <c r="J77" s="42"/>
      <c r="K77" s="41"/>
      <c r="L77" s="41"/>
      <c r="M77" s="41"/>
      <c r="N77" s="41"/>
      <c r="O77" s="41"/>
      <c r="P77" s="41"/>
      <c r="Q77" s="41"/>
      <c r="R77" s="43"/>
      <c r="S77" s="43"/>
      <c r="T77" s="43"/>
      <c r="U77" s="30"/>
      <c r="V77" s="35"/>
      <c r="W77" s="35"/>
      <c r="X77" s="30"/>
      <c r="BD77" s="17"/>
      <c r="BE77" s="17"/>
      <c r="BF77" s="17"/>
      <c r="BG77" s="31"/>
    </row>
    <row r="78" spans="1:59">
      <c r="A78" s="26"/>
      <c r="B78" s="44" t="s">
        <v>400</v>
      </c>
      <c r="C78" s="34"/>
      <c r="D78" s="34"/>
      <c r="E78" s="35"/>
      <c r="F78" s="35"/>
      <c r="G78" s="35"/>
      <c r="H78" s="35"/>
      <c r="I78" s="35"/>
      <c r="J78" s="35"/>
      <c r="K78" s="35"/>
      <c r="L78" s="35"/>
      <c r="M78" s="35"/>
      <c r="N78" s="35"/>
      <c r="O78" s="35"/>
      <c r="P78" s="35"/>
      <c r="Q78" s="35"/>
      <c r="R78" s="30"/>
      <c r="S78" s="30"/>
      <c r="T78" s="30"/>
      <c r="U78" s="30"/>
      <c r="V78" s="35"/>
      <c r="W78" s="35"/>
      <c r="X78" s="30"/>
      <c r="BD78" s="17"/>
      <c r="BE78" s="17"/>
      <c r="BF78" s="17"/>
    </row>
    <row r="79" spans="1:59">
      <c r="A79" s="26"/>
      <c r="B79" s="44"/>
      <c r="C79" s="34"/>
      <c r="D79" s="34"/>
      <c r="E79" s="35"/>
      <c r="F79" s="35"/>
      <c r="G79" s="35"/>
      <c r="H79" s="35"/>
      <c r="I79" s="35"/>
      <c r="J79" s="35"/>
      <c r="K79" s="35"/>
      <c r="L79" s="35"/>
      <c r="M79" s="35"/>
      <c r="N79" s="35"/>
      <c r="O79" s="35"/>
      <c r="P79" s="35"/>
      <c r="Q79" s="35"/>
      <c r="R79" s="30"/>
      <c r="S79" s="30"/>
      <c r="T79" s="30"/>
      <c r="U79" s="30"/>
      <c r="V79" s="35"/>
      <c r="W79" s="35"/>
      <c r="X79" s="30"/>
      <c r="BD79" s="17"/>
      <c r="BE79" s="17"/>
      <c r="BF79" s="17"/>
    </row>
    <row r="80" spans="1:59">
      <c r="B80" s="30"/>
      <c r="BD80" s="17"/>
      <c r="BE80" s="17"/>
      <c r="BF80" s="17"/>
      <c r="BG80" s="31"/>
    </row>
    <row r="81" spans="1:59" ht="15.95" customHeight="1">
      <c r="A81" s="26"/>
      <c r="B81" s="33"/>
      <c r="C81" s="94" t="s">
        <v>401</v>
      </c>
      <c r="D81" s="87" t="s">
        <v>402</v>
      </c>
      <c r="E81" s="87" t="s">
        <v>334</v>
      </c>
      <c r="F81" s="87" t="s">
        <v>58</v>
      </c>
      <c r="G81" s="87" t="s">
        <v>59</v>
      </c>
      <c r="H81" s="87" t="s">
        <v>60</v>
      </c>
      <c r="I81" s="87" t="s">
        <v>360</v>
      </c>
      <c r="J81" s="95" t="s">
        <v>220</v>
      </c>
      <c r="K81" s="87" t="s">
        <v>63</v>
      </c>
      <c r="L81" s="48">
        <v>1</v>
      </c>
      <c r="M81" s="48" t="s">
        <v>64</v>
      </c>
      <c r="N81" s="49" t="s">
        <v>65</v>
      </c>
      <c r="O81" s="49">
        <v>5</v>
      </c>
      <c r="P81" s="50">
        <v>10</v>
      </c>
      <c r="Q81" s="51" t="s">
        <v>403</v>
      </c>
      <c r="R81" s="52">
        <v>0</v>
      </c>
      <c r="S81" s="53">
        <v>520</v>
      </c>
      <c r="T81" s="54" t="s">
        <v>400</v>
      </c>
      <c r="U81" s="54"/>
      <c r="V81" s="88"/>
      <c r="W81" s="88"/>
      <c r="X81" s="91"/>
      <c r="BD81" s="17"/>
      <c r="BE81" s="17"/>
      <c r="BF81" s="17"/>
    </row>
    <row r="82" spans="1:59">
      <c r="A82" s="26"/>
      <c r="B82" s="33"/>
      <c r="C82" s="94" t="s">
        <v>401</v>
      </c>
      <c r="D82" s="87" t="s">
        <v>402</v>
      </c>
      <c r="E82" s="87" t="s">
        <v>334</v>
      </c>
      <c r="F82" s="87" t="s">
        <v>58</v>
      </c>
      <c r="G82" s="87" t="s">
        <v>59</v>
      </c>
      <c r="H82" s="87" t="s">
        <v>60</v>
      </c>
      <c r="I82" s="87" t="s">
        <v>360</v>
      </c>
      <c r="J82" s="95" t="s">
        <v>220</v>
      </c>
      <c r="K82" s="87" t="s">
        <v>63</v>
      </c>
      <c r="L82" s="48">
        <v>1</v>
      </c>
      <c r="M82" s="48" t="s">
        <v>64</v>
      </c>
      <c r="N82" s="49" t="s">
        <v>68</v>
      </c>
      <c r="O82" s="50">
        <v>11</v>
      </c>
      <c r="P82" s="50">
        <v>50</v>
      </c>
      <c r="Q82" s="51" t="s">
        <v>404</v>
      </c>
      <c r="R82" s="52">
        <v>5198</v>
      </c>
      <c r="S82" s="53">
        <v>342</v>
      </c>
      <c r="T82" s="54" t="s">
        <v>400</v>
      </c>
      <c r="U82" s="54"/>
      <c r="V82" s="89"/>
      <c r="W82" s="89"/>
      <c r="X82" s="92"/>
      <c r="BD82" s="17"/>
      <c r="BE82" s="17"/>
      <c r="BF82" s="17"/>
    </row>
    <row r="83" spans="1:59">
      <c r="A83" s="26"/>
      <c r="B83" s="33"/>
      <c r="C83" s="94" t="s">
        <v>401</v>
      </c>
      <c r="D83" s="87" t="s">
        <v>402</v>
      </c>
      <c r="E83" s="87" t="s">
        <v>334</v>
      </c>
      <c r="F83" s="87" t="s">
        <v>58</v>
      </c>
      <c r="G83" s="87" t="s">
        <v>59</v>
      </c>
      <c r="H83" s="87" t="s">
        <v>60</v>
      </c>
      <c r="I83" s="87" t="s">
        <v>360</v>
      </c>
      <c r="J83" s="95" t="s">
        <v>220</v>
      </c>
      <c r="K83" s="87" t="s">
        <v>63</v>
      </c>
      <c r="L83" s="48">
        <v>1</v>
      </c>
      <c r="M83" s="48" t="s">
        <v>64</v>
      </c>
      <c r="N83" s="49" t="s">
        <v>70</v>
      </c>
      <c r="O83" s="50">
        <v>51</v>
      </c>
      <c r="P83" s="50">
        <v>100</v>
      </c>
      <c r="Q83" s="51" t="s">
        <v>405</v>
      </c>
      <c r="R83" s="52">
        <v>18860</v>
      </c>
      <c r="S83" s="53">
        <v>233</v>
      </c>
      <c r="T83" s="54" t="s">
        <v>400</v>
      </c>
      <c r="U83" s="54"/>
      <c r="V83" s="89"/>
      <c r="W83" s="89"/>
      <c r="X83" s="92"/>
      <c r="BD83" s="17"/>
      <c r="BE83" s="17"/>
      <c r="BF83" s="17"/>
    </row>
    <row r="84" spans="1:59">
      <c r="A84" s="26"/>
      <c r="B84" s="33"/>
      <c r="C84" s="94" t="s">
        <v>401</v>
      </c>
      <c r="D84" s="87" t="s">
        <v>402</v>
      </c>
      <c r="E84" s="87" t="s">
        <v>334</v>
      </c>
      <c r="F84" s="87" t="s">
        <v>58</v>
      </c>
      <c r="G84" s="87" t="s">
        <v>59</v>
      </c>
      <c r="H84" s="87" t="s">
        <v>60</v>
      </c>
      <c r="I84" s="87" t="s">
        <v>360</v>
      </c>
      <c r="J84" s="95" t="s">
        <v>220</v>
      </c>
      <c r="K84" s="87" t="s">
        <v>63</v>
      </c>
      <c r="L84" s="48">
        <v>1</v>
      </c>
      <c r="M84" s="48" t="s">
        <v>64</v>
      </c>
      <c r="N84" s="49" t="s">
        <v>72</v>
      </c>
      <c r="O84" s="50">
        <v>101</v>
      </c>
      <c r="P84" s="50">
        <v>200</v>
      </c>
      <c r="Q84" s="51" t="s">
        <v>406</v>
      </c>
      <c r="R84" s="52">
        <v>30492</v>
      </c>
      <c r="S84" s="53">
        <v>166</v>
      </c>
      <c r="T84" s="54" t="s">
        <v>400</v>
      </c>
      <c r="U84" s="54"/>
      <c r="V84" s="89"/>
      <c r="W84" s="89"/>
      <c r="X84" s="92"/>
      <c r="BD84" s="17"/>
      <c r="BE84" s="17"/>
      <c r="BF84" s="17"/>
    </row>
    <row r="85" spans="1:59">
      <c r="A85" s="26"/>
      <c r="B85" s="33"/>
      <c r="C85" s="94" t="s">
        <v>401</v>
      </c>
      <c r="D85" s="87" t="s">
        <v>402</v>
      </c>
      <c r="E85" s="87" t="s">
        <v>334</v>
      </c>
      <c r="F85" s="87" t="s">
        <v>58</v>
      </c>
      <c r="G85" s="87" t="s">
        <v>59</v>
      </c>
      <c r="H85" s="87" t="s">
        <v>60</v>
      </c>
      <c r="I85" s="87" t="s">
        <v>360</v>
      </c>
      <c r="J85" s="95" t="s">
        <v>220</v>
      </c>
      <c r="K85" s="87" t="s">
        <v>63</v>
      </c>
      <c r="L85" s="48">
        <v>1</v>
      </c>
      <c r="M85" s="48" t="s">
        <v>64</v>
      </c>
      <c r="N85" s="49" t="s">
        <v>74</v>
      </c>
      <c r="O85" s="50">
        <v>201</v>
      </c>
      <c r="P85" s="50">
        <v>500</v>
      </c>
      <c r="Q85" s="51" t="s">
        <v>407</v>
      </c>
      <c r="R85" s="52">
        <v>47075</v>
      </c>
      <c r="S85" s="53">
        <v>118</v>
      </c>
      <c r="T85" s="54" t="s">
        <v>400</v>
      </c>
      <c r="U85" s="54"/>
      <c r="V85" s="89"/>
      <c r="W85" s="89"/>
      <c r="X85" s="92"/>
      <c r="BD85" s="17"/>
      <c r="BE85" s="17"/>
      <c r="BF85" s="17"/>
    </row>
    <row r="86" spans="1:59">
      <c r="A86" s="26"/>
      <c r="B86" s="33"/>
      <c r="C86" s="94" t="s">
        <v>401</v>
      </c>
      <c r="D86" s="87" t="s">
        <v>402</v>
      </c>
      <c r="E86" s="87" t="s">
        <v>334</v>
      </c>
      <c r="F86" s="87" t="s">
        <v>58</v>
      </c>
      <c r="G86" s="87" t="s">
        <v>59</v>
      </c>
      <c r="H86" s="87" t="s">
        <v>60</v>
      </c>
      <c r="I86" s="87" t="s">
        <v>360</v>
      </c>
      <c r="J86" s="95" t="s">
        <v>220</v>
      </c>
      <c r="K86" s="87" t="s">
        <v>63</v>
      </c>
      <c r="L86" s="48">
        <v>1</v>
      </c>
      <c r="M86" s="48" t="s">
        <v>64</v>
      </c>
      <c r="N86" s="49" t="s">
        <v>76</v>
      </c>
      <c r="O86" s="50">
        <v>501</v>
      </c>
      <c r="P86" s="50">
        <v>1000</v>
      </c>
      <c r="Q86" s="51" t="s">
        <v>408</v>
      </c>
      <c r="R86" s="52">
        <v>82566</v>
      </c>
      <c r="S86" s="53">
        <v>90</v>
      </c>
      <c r="T86" s="54" t="s">
        <v>400</v>
      </c>
      <c r="U86" s="54"/>
      <c r="V86" s="89"/>
      <c r="W86" s="89"/>
      <c r="X86" s="92"/>
      <c r="BD86" s="17"/>
      <c r="BE86" s="17"/>
      <c r="BF86" s="17"/>
    </row>
    <row r="87" spans="1:59">
      <c r="A87" s="26"/>
      <c r="B87" s="33"/>
      <c r="C87" s="94" t="s">
        <v>401</v>
      </c>
      <c r="D87" s="87" t="s">
        <v>402</v>
      </c>
      <c r="E87" s="87" t="s">
        <v>334</v>
      </c>
      <c r="F87" s="87" t="s">
        <v>58</v>
      </c>
      <c r="G87" s="87" t="s">
        <v>59</v>
      </c>
      <c r="H87" s="87" t="s">
        <v>60</v>
      </c>
      <c r="I87" s="87" t="s">
        <v>360</v>
      </c>
      <c r="J87" s="95" t="s">
        <v>220</v>
      </c>
      <c r="K87" s="87" t="s">
        <v>63</v>
      </c>
      <c r="L87" s="48">
        <v>1</v>
      </c>
      <c r="M87" s="48" t="s">
        <v>64</v>
      </c>
      <c r="N87" s="49" t="s">
        <v>78</v>
      </c>
      <c r="O87" s="50">
        <v>1001</v>
      </c>
      <c r="P87" s="50">
        <v>9999999999</v>
      </c>
      <c r="Q87" s="51" t="s">
        <v>409</v>
      </c>
      <c r="R87" s="52">
        <v>127611</v>
      </c>
      <c r="S87" s="53">
        <v>53</v>
      </c>
      <c r="T87" s="54" t="s">
        <v>400</v>
      </c>
      <c r="U87" s="54"/>
      <c r="V87" s="90"/>
      <c r="W87" s="90"/>
      <c r="X87" s="93"/>
      <c r="BD87" s="17"/>
      <c r="BE87" s="17"/>
      <c r="BF87" s="17"/>
    </row>
    <row r="88" spans="1:59">
      <c r="B88" s="30"/>
      <c r="BD88" s="17"/>
      <c r="BE88" s="17"/>
      <c r="BF88" s="17"/>
      <c r="BG88" s="31"/>
    </row>
    <row r="89" spans="1:59" ht="20.25">
      <c r="A89" s="26"/>
      <c r="B89" s="40" t="s">
        <v>410</v>
      </c>
      <c r="C89" s="35"/>
      <c r="D89" s="41"/>
      <c r="E89" s="41"/>
      <c r="F89" s="41"/>
      <c r="G89" s="41"/>
      <c r="H89" s="41"/>
      <c r="I89" s="41"/>
      <c r="J89" s="42"/>
      <c r="K89" s="41"/>
      <c r="L89" s="41"/>
      <c r="M89" s="41"/>
      <c r="N89" s="41"/>
      <c r="O89" s="41"/>
      <c r="P89" s="41"/>
      <c r="Q89" s="41"/>
      <c r="R89" s="43"/>
      <c r="S89" s="43"/>
      <c r="T89" s="43"/>
      <c r="U89" s="30"/>
      <c r="V89" s="35"/>
      <c r="W89" s="35"/>
      <c r="X89" s="30"/>
      <c r="BD89" s="17"/>
      <c r="BE89" s="17"/>
      <c r="BF89" s="17"/>
      <c r="BG89" s="31"/>
    </row>
    <row r="90" spans="1:59">
      <c r="A90" s="26"/>
      <c r="B90" s="44" t="s">
        <v>411</v>
      </c>
      <c r="C90" s="34"/>
      <c r="D90" s="34"/>
      <c r="E90" s="35"/>
      <c r="F90" s="35"/>
      <c r="G90" s="35"/>
      <c r="H90" s="35"/>
      <c r="I90" s="35"/>
      <c r="J90" s="35"/>
      <c r="K90" s="35"/>
      <c r="L90" s="35"/>
      <c r="M90" s="35"/>
      <c r="N90" s="35"/>
      <c r="O90" s="35"/>
      <c r="P90" s="35"/>
      <c r="Q90" s="35"/>
      <c r="R90" s="30"/>
      <c r="S90" s="30"/>
      <c r="T90" s="30"/>
      <c r="U90" s="30"/>
      <c r="V90" s="35"/>
      <c r="W90" s="35"/>
      <c r="X90" s="30"/>
      <c r="BD90" s="17"/>
      <c r="BE90" s="17"/>
      <c r="BF90" s="17"/>
    </row>
    <row r="91" spans="1:59">
      <c r="A91" s="26"/>
      <c r="B91" s="44"/>
      <c r="C91" s="34"/>
      <c r="D91" s="34"/>
      <c r="E91" s="35"/>
      <c r="F91" s="35"/>
      <c r="G91" s="35"/>
      <c r="H91" s="35"/>
      <c r="I91" s="35"/>
      <c r="J91" s="35"/>
      <c r="K91" s="35"/>
      <c r="L91" s="35"/>
      <c r="M91" s="35"/>
      <c r="N91" s="35"/>
      <c r="O91" s="35"/>
      <c r="P91" s="35"/>
      <c r="Q91" s="35"/>
      <c r="R91" s="30"/>
      <c r="S91" s="30"/>
      <c r="T91" s="30"/>
      <c r="U91" s="30"/>
      <c r="V91" s="35"/>
      <c r="W91" s="35"/>
      <c r="X91" s="30"/>
      <c r="BD91" s="17"/>
      <c r="BE91" s="17"/>
      <c r="BF91" s="17"/>
    </row>
    <row r="92" spans="1:59">
      <c r="B92" s="30"/>
      <c r="BD92" s="17"/>
      <c r="BE92" s="17"/>
      <c r="BF92" s="17"/>
      <c r="BG92" s="31"/>
    </row>
    <row r="93" spans="1:59" ht="31.5">
      <c r="A93" s="26"/>
      <c r="B93" s="33"/>
      <c r="C93" s="45" t="s">
        <v>412</v>
      </c>
      <c r="D93" s="46" t="s">
        <v>410</v>
      </c>
      <c r="E93" s="46" t="s">
        <v>334</v>
      </c>
      <c r="F93" s="46" t="s">
        <v>58</v>
      </c>
      <c r="G93" s="46" t="s">
        <v>59</v>
      </c>
      <c r="H93" s="46" t="s">
        <v>60</v>
      </c>
      <c r="I93" s="46" t="s">
        <v>61</v>
      </c>
      <c r="J93" s="47" t="s">
        <v>140</v>
      </c>
      <c r="K93" s="46" t="s">
        <v>63</v>
      </c>
      <c r="L93" s="48">
        <v>1</v>
      </c>
      <c r="M93" s="48" t="s">
        <v>141</v>
      </c>
      <c r="N93" s="49"/>
      <c r="O93" s="49"/>
      <c r="P93" s="50"/>
      <c r="Q93" s="51">
        <v>3665</v>
      </c>
      <c r="R93" s="52"/>
      <c r="S93" s="53">
        <v>3665</v>
      </c>
      <c r="T93" s="54" t="s">
        <v>411</v>
      </c>
      <c r="U93" s="55"/>
      <c r="V93" s="56"/>
      <c r="W93" s="56"/>
      <c r="X93" s="57"/>
      <c r="BD93" s="17"/>
      <c r="BE93" s="17"/>
      <c r="BF93" s="17"/>
    </row>
    <row r="94" spans="1:59">
      <c r="B94" s="30"/>
      <c r="BD94" s="17"/>
      <c r="BE94" s="17"/>
      <c r="BF94" s="17"/>
      <c r="BG94" s="31"/>
    </row>
    <row r="95" spans="1:59" s="103" customFormat="1" ht="20.25">
      <c r="A95" s="97"/>
      <c r="B95" s="98" t="s">
        <v>413</v>
      </c>
      <c r="C95" s="99"/>
      <c r="D95" s="100"/>
      <c r="E95" s="100"/>
      <c r="F95" s="100"/>
      <c r="G95" s="100"/>
      <c r="H95" s="100"/>
      <c r="I95" s="100"/>
      <c r="J95" s="100"/>
      <c r="K95" s="100"/>
      <c r="L95" s="100"/>
      <c r="M95" s="100"/>
      <c r="N95" s="100"/>
      <c r="O95" s="100"/>
      <c r="P95" s="100"/>
      <c r="Q95" s="100"/>
      <c r="R95" s="101"/>
      <c r="S95" s="101"/>
      <c r="T95" s="101"/>
      <c r="U95" s="102"/>
      <c r="V95" s="99"/>
      <c r="W95" s="99"/>
      <c r="X95" s="102"/>
      <c r="BG95" s="108"/>
    </row>
    <row r="96" spans="1:59" s="103" customFormat="1">
      <c r="A96" s="97"/>
      <c r="B96" s="104" t="s">
        <v>414</v>
      </c>
      <c r="C96" s="105"/>
      <c r="D96" s="105"/>
      <c r="E96" s="99"/>
      <c r="F96" s="99"/>
      <c r="G96" s="99"/>
      <c r="H96" s="99"/>
      <c r="I96" s="99"/>
      <c r="J96" s="99"/>
      <c r="K96" s="99"/>
      <c r="L96" s="99"/>
      <c r="M96" s="99"/>
      <c r="N96" s="99"/>
      <c r="O96" s="99"/>
      <c r="P96" s="99"/>
      <c r="Q96" s="99"/>
      <c r="R96" s="102"/>
      <c r="S96" s="102"/>
      <c r="T96" s="102"/>
      <c r="U96" s="102"/>
      <c r="V96" s="99"/>
      <c r="W96" s="99"/>
      <c r="X96" s="102"/>
    </row>
    <row r="97" spans="1:59" s="103" customFormat="1">
      <c r="A97" s="97"/>
      <c r="B97" s="104" t="s">
        <v>415</v>
      </c>
      <c r="C97" s="105"/>
      <c r="D97" s="105"/>
      <c r="E97" s="99"/>
      <c r="F97" s="99"/>
      <c r="G97" s="99"/>
      <c r="H97" s="99"/>
      <c r="I97" s="99"/>
      <c r="J97" s="99"/>
      <c r="K97" s="99"/>
      <c r="L97" s="99"/>
      <c r="M97" s="99"/>
      <c r="N97" s="99"/>
      <c r="O97" s="99"/>
      <c r="P97" s="99"/>
      <c r="Q97" s="99"/>
      <c r="R97" s="102"/>
      <c r="S97" s="102"/>
      <c r="T97" s="102"/>
      <c r="U97" s="102"/>
      <c r="V97" s="99"/>
      <c r="W97" s="99"/>
      <c r="X97" s="102"/>
    </row>
    <row r="98" spans="1:59" s="103" customFormat="1">
      <c r="A98" s="97"/>
      <c r="B98" s="102"/>
      <c r="C98" s="106"/>
      <c r="D98" s="106"/>
      <c r="E98" s="107"/>
      <c r="F98" s="107"/>
      <c r="G98" s="107"/>
      <c r="H98" s="107"/>
      <c r="I98" s="107"/>
      <c r="J98" s="107"/>
      <c r="K98" s="107"/>
      <c r="L98" s="107"/>
      <c r="M98" s="107"/>
      <c r="N98" s="107"/>
      <c r="O98" s="107"/>
      <c r="P98" s="107"/>
      <c r="Q98" s="107"/>
      <c r="BG98" s="108"/>
    </row>
    <row r="99" spans="1:59" s="103" customFormat="1" ht="15.95" customHeight="1">
      <c r="A99" s="97"/>
      <c r="B99" s="109"/>
      <c r="C99" s="110" t="s">
        <v>416</v>
      </c>
      <c r="D99" s="110" t="s">
        <v>413</v>
      </c>
      <c r="E99" s="110" t="s">
        <v>334</v>
      </c>
      <c r="F99" s="110" t="s">
        <v>58</v>
      </c>
      <c r="G99" s="110" t="s">
        <v>59</v>
      </c>
      <c r="H99" s="110" t="s">
        <v>60</v>
      </c>
      <c r="I99" s="110" t="s">
        <v>61</v>
      </c>
      <c r="J99" s="110" t="s">
        <v>140</v>
      </c>
      <c r="K99" s="110"/>
      <c r="L99" s="111">
        <v>1</v>
      </c>
      <c r="M99" s="111" t="s">
        <v>64</v>
      </c>
      <c r="N99" s="111" t="s">
        <v>65</v>
      </c>
      <c r="O99" s="111">
        <v>500</v>
      </c>
      <c r="P99" s="112">
        <v>1000</v>
      </c>
      <c r="Q99" s="113" t="s">
        <v>417</v>
      </c>
      <c r="R99" s="114">
        <v>0</v>
      </c>
      <c r="S99" s="115">
        <v>6.5</v>
      </c>
      <c r="T99" s="116" t="s">
        <v>418</v>
      </c>
      <c r="U99" s="116"/>
      <c r="V99" s="117"/>
      <c r="W99" s="117"/>
      <c r="X99" s="118"/>
    </row>
    <row r="100" spans="1:59" s="103" customFormat="1">
      <c r="A100" s="97"/>
      <c r="B100" s="109"/>
      <c r="C100" s="110" t="s">
        <v>416</v>
      </c>
      <c r="D100" s="110" t="s">
        <v>413</v>
      </c>
      <c r="E100" s="110" t="s">
        <v>334</v>
      </c>
      <c r="F100" s="110" t="s">
        <v>58</v>
      </c>
      <c r="G100" s="110" t="s">
        <v>59</v>
      </c>
      <c r="H100" s="110" t="s">
        <v>60</v>
      </c>
      <c r="I100" s="110" t="s">
        <v>61</v>
      </c>
      <c r="J100" s="110" t="s">
        <v>140</v>
      </c>
      <c r="K100" s="110"/>
      <c r="L100" s="111">
        <v>1</v>
      </c>
      <c r="M100" s="111" t="s">
        <v>64</v>
      </c>
      <c r="N100" s="111" t="s">
        <v>68</v>
      </c>
      <c r="O100" s="112">
        <v>1001</v>
      </c>
      <c r="P100" s="112">
        <v>5000</v>
      </c>
      <c r="Q100" s="113" t="s">
        <v>419</v>
      </c>
      <c r="R100" s="114">
        <v>6500</v>
      </c>
      <c r="S100" s="115">
        <v>3.25</v>
      </c>
      <c r="T100" s="116" t="s">
        <v>418</v>
      </c>
      <c r="U100" s="116"/>
      <c r="V100" s="119"/>
      <c r="W100" s="119"/>
      <c r="X100" s="120"/>
    </row>
    <row r="101" spans="1:59" s="103" customFormat="1">
      <c r="A101" s="97"/>
      <c r="B101" s="109"/>
      <c r="C101" s="110" t="s">
        <v>416</v>
      </c>
      <c r="D101" s="110" t="s">
        <v>413</v>
      </c>
      <c r="E101" s="110" t="s">
        <v>334</v>
      </c>
      <c r="F101" s="110" t="s">
        <v>58</v>
      </c>
      <c r="G101" s="110" t="s">
        <v>59</v>
      </c>
      <c r="H101" s="110" t="s">
        <v>60</v>
      </c>
      <c r="I101" s="110" t="s">
        <v>61</v>
      </c>
      <c r="J101" s="110" t="s">
        <v>140</v>
      </c>
      <c r="K101" s="110"/>
      <c r="L101" s="111">
        <v>1</v>
      </c>
      <c r="M101" s="111" t="s">
        <v>64</v>
      </c>
      <c r="N101" s="111" t="s">
        <v>70</v>
      </c>
      <c r="O101" s="112">
        <v>5001</v>
      </c>
      <c r="P101" s="112">
        <v>10000</v>
      </c>
      <c r="Q101" s="113" t="s">
        <v>420</v>
      </c>
      <c r="R101" s="114">
        <v>19500</v>
      </c>
      <c r="S101" s="115">
        <v>1.75</v>
      </c>
      <c r="T101" s="116" t="s">
        <v>418</v>
      </c>
      <c r="U101" s="116"/>
      <c r="V101" s="119"/>
      <c r="W101" s="119"/>
      <c r="X101" s="120"/>
    </row>
    <row r="102" spans="1:59" s="103" customFormat="1">
      <c r="A102" s="97"/>
      <c r="B102" s="109"/>
      <c r="C102" s="110" t="s">
        <v>416</v>
      </c>
      <c r="D102" s="110" t="s">
        <v>413</v>
      </c>
      <c r="E102" s="110" t="s">
        <v>334</v>
      </c>
      <c r="F102" s="110" t="s">
        <v>58</v>
      </c>
      <c r="G102" s="110" t="s">
        <v>59</v>
      </c>
      <c r="H102" s="110" t="s">
        <v>60</v>
      </c>
      <c r="I102" s="110" t="s">
        <v>61</v>
      </c>
      <c r="J102" s="110" t="s">
        <v>140</v>
      </c>
      <c r="K102" s="110"/>
      <c r="L102" s="111">
        <v>1</v>
      </c>
      <c r="M102" s="111" t="s">
        <v>64</v>
      </c>
      <c r="N102" s="111" t="s">
        <v>72</v>
      </c>
      <c r="O102" s="112">
        <v>10001</v>
      </c>
      <c r="P102" s="112">
        <v>20000</v>
      </c>
      <c r="Q102" s="113" t="s">
        <v>421</v>
      </c>
      <c r="R102" s="114">
        <v>28250</v>
      </c>
      <c r="S102" s="115">
        <v>1</v>
      </c>
      <c r="T102" s="116" t="s">
        <v>418</v>
      </c>
      <c r="U102" s="116"/>
      <c r="V102" s="119"/>
      <c r="W102" s="119"/>
      <c r="X102" s="120"/>
    </row>
    <row r="103" spans="1:59" s="103" customFormat="1">
      <c r="A103" s="97"/>
      <c r="B103" s="109"/>
      <c r="C103" s="110" t="s">
        <v>416</v>
      </c>
      <c r="D103" s="110" t="s">
        <v>413</v>
      </c>
      <c r="E103" s="110" t="s">
        <v>334</v>
      </c>
      <c r="F103" s="110" t="s">
        <v>58</v>
      </c>
      <c r="G103" s="110" t="s">
        <v>59</v>
      </c>
      <c r="H103" s="110" t="s">
        <v>60</v>
      </c>
      <c r="I103" s="110" t="s">
        <v>61</v>
      </c>
      <c r="J103" s="110" t="s">
        <v>140</v>
      </c>
      <c r="K103" s="110"/>
      <c r="L103" s="111">
        <v>1</v>
      </c>
      <c r="M103" s="111" t="s">
        <v>64</v>
      </c>
      <c r="N103" s="111" t="s">
        <v>74</v>
      </c>
      <c r="O103" s="112">
        <v>20001</v>
      </c>
      <c r="P103" s="112">
        <v>50000</v>
      </c>
      <c r="Q103" s="113" t="s">
        <v>422</v>
      </c>
      <c r="R103" s="114">
        <v>38250</v>
      </c>
      <c r="S103" s="115">
        <v>0.81</v>
      </c>
      <c r="T103" s="116" t="s">
        <v>418</v>
      </c>
      <c r="U103" s="116"/>
      <c r="V103" s="119"/>
      <c r="W103" s="119"/>
      <c r="X103" s="120"/>
    </row>
    <row r="104" spans="1:59" s="103" customFormat="1">
      <c r="A104" s="97"/>
      <c r="B104" s="109"/>
      <c r="C104" s="110" t="s">
        <v>416</v>
      </c>
      <c r="D104" s="110" t="s">
        <v>413</v>
      </c>
      <c r="E104" s="110" t="s">
        <v>334</v>
      </c>
      <c r="F104" s="110" t="s">
        <v>58</v>
      </c>
      <c r="G104" s="110" t="s">
        <v>59</v>
      </c>
      <c r="H104" s="110" t="s">
        <v>60</v>
      </c>
      <c r="I104" s="110" t="s">
        <v>61</v>
      </c>
      <c r="J104" s="110" t="s">
        <v>140</v>
      </c>
      <c r="K104" s="110"/>
      <c r="L104" s="111">
        <v>1</v>
      </c>
      <c r="M104" s="111" t="s">
        <v>64</v>
      </c>
      <c r="N104" s="111" t="s">
        <v>76</v>
      </c>
      <c r="O104" s="112">
        <v>50001</v>
      </c>
      <c r="P104" s="112">
        <v>100000</v>
      </c>
      <c r="Q104" s="113" t="s">
        <v>423</v>
      </c>
      <c r="R104" s="114">
        <v>62550</v>
      </c>
      <c r="S104" s="115">
        <v>0.69</v>
      </c>
      <c r="T104" s="116" t="s">
        <v>418</v>
      </c>
      <c r="U104" s="116"/>
      <c r="V104" s="119"/>
      <c r="W104" s="119"/>
      <c r="X104" s="120"/>
    </row>
    <row r="105" spans="1:59" s="103" customFormat="1">
      <c r="A105" s="97"/>
      <c r="B105" s="109"/>
      <c r="C105" s="110" t="s">
        <v>416</v>
      </c>
      <c r="D105" s="110" t="s">
        <v>413</v>
      </c>
      <c r="E105" s="110" t="s">
        <v>334</v>
      </c>
      <c r="F105" s="110" t="s">
        <v>58</v>
      </c>
      <c r="G105" s="110" t="s">
        <v>59</v>
      </c>
      <c r="H105" s="110" t="s">
        <v>60</v>
      </c>
      <c r="I105" s="110" t="s">
        <v>61</v>
      </c>
      <c r="J105" s="110" t="s">
        <v>140</v>
      </c>
      <c r="K105" s="110"/>
      <c r="L105" s="111">
        <v>1</v>
      </c>
      <c r="M105" s="111" t="s">
        <v>64</v>
      </c>
      <c r="N105" s="111" t="s">
        <v>78</v>
      </c>
      <c r="O105" s="112">
        <v>100001</v>
      </c>
      <c r="P105" s="112">
        <v>9999999999</v>
      </c>
      <c r="Q105" s="113" t="s">
        <v>424</v>
      </c>
      <c r="R105" s="114">
        <v>97050</v>
      </c>
      <c r="S105" s="115">
        <v>0.63</v>
      </c>
      <c r="T105" s="116" t="s">
        <v>418</v>
      </c>
      <c r="U105" s="116"/>
      <c r="V105" s="121"/>
      <c r="W105" s="121"/>
      <c r="X105" s="122"/>
    </row>
    <row r="106" spans="1:59">
      <c r="B106" s="30"/>
      <c r="BD106" s="17"/>
      <c r="BE106" s="17"/>
      <c r="BF106" s="17"/>
      <c r="BG106" s="31"/>
    </row>
    <row r="107" spans="1:59" ht="27.75">
      <c r="A107" s="32" t="s">
        <v>139</v>
      </c>
      <c r="B107" s="33"/>
      <c r="C107" s="34"/>
      <c r="D107" s="34"/>
      <c r="E107" s="34"/>
      <c r="F107" s="34"/>
      <c r="G107" s="34"/>
      <c r="H107" s="34"/>
      <c r="I107" s="34"/>
      <c r="J107" s="34"/>
      <c r="K107" s="34"/>
      <c r="L107" s="35"/>
      <c r="M107" s="35"/>
      <c r="N107" s="35"/>
      <c r="O107" s="35"/>
      <c r="P107" s="35"/>
      <c r="Q107" s="35"/>
      <c r="R107" s="30"/>
      <c r="S107" s="30"/>
      <c r="T107" s="30"/>
      <c r="U107" s="30"/>
      <c r="V107" s="35"/>
      <c r="W107" s="35"/>
      <c r="X107" s="30"/>
      <c r="BD107" s="17"/>
      <c r="BE107" s="17"/>
      <c r="BF107" s="17"/>
    </row>
    <row r="108" spans="1:59">
      <c r="A108" s="26"/>
      <c r="B108" s="33"/>
      <c r="C108" s="34"/>
      <c r="D108" s="34"/>
      <c r="E108" s="34"/>
      <c r="F108" s="34"/>
      <c r="G108" s="34"/>
      <c r="H108" s="34"/>
      <c r="I108" s="34"/>
      <c r="J108" s="34"/>
      <c r="K108" s="34"/>
      <c r="L108" s="35"/>
      <c r="M108" s="35"/>
      <c r="N108" s="36"/>
      <c r="O108" s="37"/>
      <c r="P108" s="37"/>
      <c r="Q108" s="35"/>
      <c r="R108" s="38"/>
      <c r="S108" s="38"/>
      <c r="T108" s="39"/>
      <c r="U108" s="30"/>
      <c r="V108" s="35"/>
      <c r="W108" s="35"/>
      <c r="X108" s="30"/>
      <c r="BD108" s="17"/>
      <c r="BE108" s="17"/>
      <c r="BF108" s="17"/>
    </row>
    <row r="109" spans="1:59" ht="20.25">
      <c r="A109" s="26"/>
      <c r="B109" s="40" t="s">
        <v>139</v>
      </c>
      <c r="C109" s="35"/>
      <c r="D109" s="41"/>
      <c r="E109" s="41"/>
      <c r="F109" s="41"/>
      <c r="G109" s="41"/>
      <c r="H109" s="41"/>
      <c r="I109" s="41"/>
      <c r="J109" s="42"/>
      <c r="K109" s="41"/>
      <c r="L109" s="41"/>
      <c r="M109" s="41"/>
      <c r="N109" s="41"/>
      <c r="O109" s="41"/>
      <c r="P109" s="41"/>
      <c r="Q109" s="41"/>
      <c r="R109" s="43"/>
      <c r="S109" s="43"/>
      <c r="T109" s="43"/>
      <c r="U109" s="30"/>
      <c r="V109" s="35"/>
      <c r="W109" s="35"/>
      <c r="X109" s="30"/>
      <c r="BD109" s="17"/>
      <c r="BE109" s="17"/>
      <c r="BF109" s="17"/>
    </row>
    <row r="110" spans="1:59">
      <c r="A110" s="26"/>
      <c r="B110" s="44" t="s">
        <v>425</v>
      </c>
      <c r="C110" s="34"/>
      <c r="D110" s="34"/>
      <c r="E110" s="35"/>
      <c r="F110" s="35"/>
      <c r="G110" s="35"/>
      <c r="H110" s="35"/>
      <c r="I110" s="35"/>
      <c r="J110" s="35"/>
      <c r="K110" s="35"/>
      <c r="L110" s="35"/>
      <c r="M110" s="35"/>
      <c r="N110" s="35"/>
      <c r="O110" s="35"/>
      <c r="P110" s="35"/>
      <c r="Q110" s="35"/>
      <c r="R110" s="30"/>
      <c r="S110" s="30"/>
      <c r="T110" s="30"/>
      <c r="U110" s="30"/>
      <c r="V110" s="35"/>
      <c r="W110" s="35"/>
      <c r="X110" s="30"/>
      <c r="BD110" s="17"/>
      <c r="BE110" s="17"/>
      <c r="BF110" s="17"/>
    </row>
    <row r="111" spans="1:59">
      <c r="A111" s="26"/>
      <c r="B111" s="44"/>
      <c r="C111" s="34"/>
      <c r="D111" s="34"/>
      <c r="E111" s="35"/>
      <c r="F111" s="35"/>
      <c r="G111" s="35"/>
      <c r="H111" s="35"/>
      <c r="I111" s="35"/>
      <c r="J111" s="35"/>
      <c r="K111" s="35"/>
      <c r="L111" s="35"/>
      <c r="M111" s="35"/>
      <c r="N111" s="35"/>
      <c r="O111" s="35"/>
      <c r="P111" s="35"/>
      <c r="Q111" s="35"/>
      <c r="R111" s="30"/>
      <c r="S111" s="30"/>
      <c r="T111" s="30"/>
      <c r="U111" s="30"/>
      <c r="V111" s="35"/>
      <c r="W111" s="35"/>
      <c r="X111" s="30"/>
      <c r="BD111" s="17"/>
      <c r="BE111" s="17"/>
      <c r="BF111" s="17"/>
    </row>
    <row r="112" spans="1:59">
      <c r="B112" s="30"/>
      <c r="BD112" s="17"/>
      <c r="BE112" s="17"/>
      <c r="BF112" s="17"/>
      <c r="BG112" s="31"/>
    </row>
    <row r="113" spans="1:59" ht="15.95" customHeight="1">
      <c r="A113" s="26"/>
      <c r="B113" s="33"/>
      <c r="C113" s="94" t="s">
        <v>426</v>
      </c>
      <c r="D113" s="87" t="s">
        <v>427</v>
      </c>
      <c r="E113" s="87" t="s">
        <v>139</v>
      </c>
      <c r="F113" s="87" t="s">
        <v>58</v>
      </c>
      <c r="G113" s="87" t="s">
        <v>59</v>
      </c>
      <c r="H113" s="87" t="s">
        <v>60</v>
      </c>
      <c r="I113" s="87" t="s">
        <v>61</v>
      </c>
      <c r="J113" s="95" t="s">
        <v>140</v>
      </c>
      <c r="K113" s="87" t="s">
        <v>63</v>
      </c>
      <c r="L113" s="48">
        <v>1</v>
      </c>
      <c r="M113" s="48" t="s">
        <v>64</v>
      </c>
      <c r="N113" s="49" t="s">
        <v>65</v>
      </c>
      <c r="O113" s="49">
        <v>500</v>
      </c>
      <c r="P113" s="50">
        <v>1000</v>
      </c>
      <c r="Q113" s="51" t="s">
        <v>179</v>
      </c>
      <c r="R113" s="52">
        <v>0</v>
      </c>
      <c r="S113" s="53">
        <v>35</v>
      </c>
      <c r="T113" s="54" t="s">
        <v>425</v>
      </c>
      <c r="U113" s="54"/>
      <c r="V113" s="88"/>
      <c r="W113" s="88"/>
      <c r="X113" s="91"/>
      <c r="BD113" s="17"/>
      <c r="BE113" s="17"/>
      <c r="BF113" s="17"/>
    </row>
    <row r="114" spans="1:59">
      <c r="A114" s="26"/>
      <c r="B114" s="33"/>
      <c r="C114" s="94" t="s">
        <v>426</v>
      </c>
      <c r="D114" s="87" t="s">
        <v>427</v>
      </c>
      <c r="E114" s="87" t="s">
        <v>139</v>
      </c>
      <c r="F114" s="87" t="s">
        <v>58</v>
      </c>
      <c r="G114" s="87" t="s">
        <v>59</v>
      </c>
      <c r="H114" s="87" t="s">
        <v>60</v>
      </c>
      <c r="I114" s="87" t="s">
        <v>61</v>
      </c>
      <c r="J114" s="95" t="s">
        <v>140</v>
      </c>
      <c r="K114" s="87" t="s">
        <v>63</v>
      </c>
      <c r="L114" s="48">
        <v>1</v>
      </c>
      <c r="M114" s="48" t="s">
        <v>64</v>
      </c>
      <c r="N114" s="49" t="s">
        <v>68</v>
      </c>
      <c r="O114" s="50">
        <v>1001</v>
      </c>
      <c r="P114" s="50">
        <v>5000</v>
      </c>
      <c r="Q114" s="51" t="s">
        <v>181</v>
      </c>
      <c r="R114" s="52">
        <v>35000</v>
      </c>
      <c r="S114" s="53">
        <v>17</v>
      </c>
      <c r="T114" s="54" t="s">
        <v>425</v>
      </c>
      <c r="U114" s="54"/>
      <c r="V114" s="89"/>
      <c r="W114" s="89"/>
      <c r="X114" s="92"/>
      <c r="BD114" s="17"/>
      <c r="BE114" s="17"/>
      <c r="BF114" s="17"/>
    </row>
    <row r="115" spans="1:59">
      <c r="A115" s="26"/>
      <c r="B115" s="33"/>
      <c r="C115" s="94" t="s">
        <v>426</v>
      </c>
      <c r="D115" s="87" t="s">
        <v>427</v>
      </c>
      <c r="E115" s="87" t="s">
        <v>139</v>
      </c>
      <c r="F115" s="87" t="s">
        <v>58</v>
      </c>
      <c r="G115" s="87" t="s">
        <v>59</v>
      </c>
      <c r="H115" s="87" t="s">
        <v>60</v>
      </c>
      <c r="I115" s="87" t="s">
        <v>61</v>
      </c>
      <c r="J115" s="95" t="s">
        <v>140</v>
      </c>
      <c r="K115" s="87" t="s">
        <v>63</v>
      </c>
      <c r="L115" s="48">
        <v>1</v>
      </c>
      <c r="M115" s="48" t="s">
        <v>64</v>
      </c>
      <c r="N115" s="49" t="s">
        <v>70</v>
      </c>
      <c r="O115" s="50">
        <v>5001</v>
      </c>
      <c r="P115" s="50">
        <v>10000</v>
      </c>
      <c r="Q115" s="51" t="s">
        <v>182</v>
      </c>
      <c r="R115" s="52">
        <v>103000</v>
      </c>
      <c r="S115" s="53">
        <v>10</v>
      </c>
      <c r="T115" s="54" t="s">
        <v>425</v>
      </c>
      <c r="U115" s="54"/>
      <c r="V115" s="89"/>
      <c r="W115" s="89"/>
      <c r="X115" s="92"/>
      <c r="BD115" s="17"/>
      <c r="BE115" s="17"/>
      <c r="BF115" s="17"/>
    </row>
    <row r="116" spans="1:59">
      <c r="A116" s="26"/>
      <c r="B116" s="33"/>
      <c r="C116" s="94" t="s">
        <v>426</v>
      </c>
      <c r="D116" s="87" t="s">
        <v>427</v>
      </c>
      <c r="E116" s="87" t="s">
        <v>139</v>
      </c>
      <c r="F116" s="87" t="s">
        <v>58</v>
      </c>
      <c r="G116" s="87" t="s">
        <v>59</v>
      </c>
      <c r="H116" s="87" t="s">
        <v>60</v>
      </c>
      <c r="I116" s="87" t="s">
        <v>61</v>
      </c>
      <c r="J116" s="95" t="s">
        <v>140</v>
      </c>
      <c r="K116" s="87" t="s">
        <v>63</v>
      </c>
      <c r="L116" s="48">
        <v>1</v>
      </c>
      <c r="M116" s="48" t="s">
        <v>64</v>
      </c>
      <c r="N116" s="49" t="s">
        <v>72</v>
      </c>
      <c r="O116" s="50">
        <v>10001</v>
      </c>
      <c r="P116" s="50">
        <v>20000</v>
      </c>
      <c r="Q116" s="51" t="s">
        <v>183</v>
      </c>
      <c r="R116" s="52">
        <v>153000</v>
      </c>
      <c r="S116" s="53">
        <v>5.5</v>
      </c>
      <c r="T116" s="54" t="s">
        <v>425</v>
      </c>
      <c r="U116" s="54"/>
      <c r="V116" s="89"/>
      <c r="W116" s="89"/>
      <c r="X116" s="92"/>
      <c r="BD116" s="17"/>
      <c r="BE116" s="17"/>
      <c r="BF116" s="17"/>
    </row>
    <row r="117" spans="1:59">
      <c r="A117" s="26"/>
      <c r="B117" s="33"/>
      <c r="C117" s="94" t="s">
        <v>426</v>
      </c>
      <c r="D117" s="87" t="s">
        <v>427</v>
      </c>
      <c r="E117" s="87" t="s">
        <v>139</v>
      </c>
      <c r="F117" s="87" t="s">
        <v>58</v>
      </c>
      <c r="G117" s="87" t="s">
        <v>59</v>
      </c>
      <c r="H117" s="87" t="s">
        <v>60</v>
      </c>
      <c r="I117" s="87" t="s">
        <v>61</v>
      </c>
      <c r="J117" s="95" t="s">
        <v>140</v>
      </c>
      <c r="K117" s="87" t="s">
        <v>63</v>
      </c>
      <c r="L117" s="48">
        <v>1</v>
      </c>
      <c r="M117" s="48" t="s">
        <v>64</v>
      </c>
      <c r="N117" s="49" t="s">
        <v>74</v>
      </c>
      <c r="O117" s="50">
        <v>20001</v>
      </c>
      <c r="P117" s="50">
        <v>50000</v>
      </c>
      <c r="Q117" s="51" t="s">
        <v>184</v>
      </c>
      <c r="R117" s="52">
        <v>208000</v>
      </c>
      <c r="S117" s="53">
        <v>3.75</v>
      </c>
      <c r="T117" s="54" t="s">
        <v>425</v>
      </c>
      <c r="U117" s="54"/>
      <c r="V117" s="89"/>
      <c r="W117" s="89"/>
      <c r="X117" s="92"/>
      <c r="BD117" s="17"/>
      <c r="BE117" s="17"/>
      <c r="BF117" s="17"/>
    </row>
    <row r="118" spans="1:59">
      <c r="A118" s="26"/>
      <c r="B118" s="33"/>
      <c r="C118" s="94" t="s">
        <v>426</v>
      </c>
      <c r="D118" s="87" t="s">
        <v>427</v>
      </c>
      <c r="E118" s="87" t="s">
        <v>139</v>
      </c>
      <c r="F118" s="87" t="s">
        <v>58</v>
      </c>
      <c r="G118" s="87" t="s">
        <v>59</v>
      </c>
      <c r="H118" s="87" t="s">
        <v>60</v>
      </c>
      <c r="I118" s="87" t="s">
        <v>61</v>
      </c>
      <c r="J118" s="95" t="s">
        <v>140</v>
      </c>
      <c r="K118" s="87" t="s">
        <v>63</v>
      </c>
      <c r="L118" s="48">
        <v>1</v>
      </c>
      <c r="M118" s="48" t="s">
        <v>64</v>
      </c>
      <c r="N118" s="49" t="s">
        <v>76</v>
      </c>
      <c r="O118" s="50">
        <v>50001</v>
      </c>
      <c r="P118" s="50">
        <v>100000</v>
      </c>
      <c r="Q118" s="51" t="s">
        <v>185</v>
      </c>
      <c r="R118" s="52">
        <v>320500</v>
      </c>
      <c r="S118" s="53">
        <v>3.25</v>
      </c>
      <c r="T118" s="54" t="s">
        <v>425</v>
      </c>
      <c r="U118" s="54"/>
      <c r="V118" s="89"/>
      <c r="W118" s="89"/>
      <c r="X118" s="92"/>
      <c r="BD118" s="17"/>
      <c r="BE118" s="17"/>
      <c r="BF118" s="17"/>
    </row>
    <row r="119" spans="1:59">
      <c r="A119" s="26"/>
      <c r="B119" s="33"/>
      <c r="C119" s="94" t="s">
        <v>426</v>
      </c>
      <c r="D119" s="87" t="s">
        <v>427</v>
      </c>
      <c r="E119" s="87" t="s">
        <v>139</v>
      </c>
      <c r="F119" s="87" t="s">
        <v>58</v>
      </c>
      <c r="G119" s="87" t="s">
        <v>59</v>
      </c>
      <c r="H119" s="87" t="s">
        <v>60</v>
      </c>
      <c r="I119" s="87" t="s">
        <v>61</v>
      </c>
      <c r="J119" s="95" t="s">
        <v>140</v>
      </c>
      <c r="K119" s="87" t="s">
        <v>63</v>
      </c>
      <c r="L119" s="48">
        <v>1</v>
      </c>
      <c r="M119" s="48" t="s">
        <v>64</v>
      </c>
      <c r="N119" s="49" t="s">
        <v>78</v>
      </c>
      <c r="O119" s="50">
        <v>100001</v>
      </c>
      <c r="P119" s="50">
        <v>9999999999</v>
      </c>
      <c r="Q119" s="51" t="s">
        <v>186</v>
      </c>
      <c r="R119" s="52">
        <v>483000</v>
      </c>
      <c r="S119" s="53">
        <v>3</v>
      </c>
      <c r="T119" s="54" t="s">
        <v>425</v>
      </c>
      <c r="U119" s="54"/>
      <c r="V119" s="90"/>
      <c r="W119" s="90"/>
      <c r="X119" s="93"/>
      <c r="BD119" s="17"/>
      <c r="BE119" s="17"/>
      <c r="BF119" s="17"/>
    </row>
    <row r="120" spans="1:59">
      <c r="B120" s="30"/>
      <c r="BD120" s="17"/>
      <c r="BE120" s="17"/>
      <c r="BF120" s="17"/>
      <c r="BG120" s="31"/>
    </row>
    <row r="121" spans="1:59" ht="20.25">
      <c r="A121" s="26"/>
      <c r="B121" s="40" t="s">
        <v>428</v>
      </c>
      <c r="C121" s="35"/>
      <c r="D121" s="41"/>
      <c r="E121" s="41"/>
      <c r="F121" s="41"/>
      <c r="G121" s="41"/>
      <c r="H121" s="41"/>
      <c r="I121" s="41"/>
      <c r="J121" s="42"/>
      <c r="K121" s="41"/>
      <c r="L121" s="41"/>
      <c r="M121" s="41"/>
      <c r="N121" s="41"/>
      <c r="O121" s="41"/>
      <c r="P121" s="41"/>
      <c r="Q121" s="41"/>
      <c r="R121" s="43"/>
      <c r="S121" s="43"/>
      <c r="T121" s="43"/>
      <c r="U121" s="30"/>
      <c r="V121" s="35"/>
      <c r="W121" s="35"/>
      <c r="X121" s="30"/>
      <c r="BD121" s="17"/>
      <c r="BE121" s="17"/>
      <c r="BF121" s="17"/>
      <c r="BG121" s="31"/>
    </row>
    <row r="122" spans="1:59">
      <c r="A122" s="26"/>
      <c r="B122" s="44" t="s">
        <v>429</v>
      </c>
      <c r="C122" s="34"/>
      <c r="D122" s="34"/>
      <c r="E122" s="35"/>
      <c r="F122" s="35"/>
      <c r="G122" s="35"/>
      <c r="H122" s="35"/>
      <c r="I122" s="35"/>
      <c r="J122" s="35"/>
      <c r="K122" s="35"/>
      <c r="L122" s="35"/>
      <c r="M122" s="35"/>
      <c r="N122" s="35"/>
      <c r="O122" s="35"/>
      <c r="P122" s="35"/>
      <c r="Q122" s="35"/>
      <c r="R122" s="30"/>
      <c r="S122" s="30"/>
      <c r="T122" s="30"/>
      <c r="U122" s="30"/>
      <c r="V122" s="35"/>
      <c r="W122" s="35"/>
      <c r="X122" s="30"/>
      <c r="BD122" s="17"/>
      <c r="BE122" s="17"/>
      <c r="BF122" s="17"/>
    </row>
    <row r="123" spans="1:59">
      <c r="A123" s="26"/>
      <c r="B123" s="44"/>
      <c r="C123" s="34"/>
      <c r="D123" s="34"/>
      <c r="E123" s="35"/>
      <c r="F123" s="35"/>
      <c r="G123" s="35"/>
      <c r="H123" s="35"/>
      <c r="I123" s="35"/>
      <c r="J123" s="35"/>
      <c r="K123" s="35"/>
      <c r="L123" s="35"/>
      <c r="M123" s="35"/>
      <c r="N123" s="35"/>
      <c r="O123" s="35"/>
      <c r="P123" s="35"/>
      <c r="Q123" s="35"/>
      <c r="R123" s="30"/>
      <c r="S123" s="30"/>
      <c r="T123" s="30"/>
      <c r="U123" s="30"/>
      <c r="V123" s="35"/>
      <c r="W123" s="35"/>
      <c r="X123" s="30"/>
      <c r="BD123" s="17"/>
      <c r="BE123" s="17"/>
      <c r="BF123" s="17"/>
    </row>
    <row r="124" spans="1:59">
      <c r="B124" s="30"/>
      <c r="BD124" s="17"/>
      <c r="BE124" s="17"/>
      <c r="BF124" s="17"/>
      <c r="BG124" s="31"/>
    </row>
    <row r="125" spans="1:59" ht="15.95" customHeight="1">
      <c r="A125" s="26"/>
      <c r="B125" s="33"/>
      <c r="C125" s="94" t="s">
        <v>430</v>
      </c>
      <c r="D125" s="87" t="s">
        <v>431</v>
      </c>
      <c r="E125" s="87" t="s">
        <v>139</v>
      </c>
      <c r="F125" s="87" t="s">
        <v>58</v>
      </c>
      <c r="G125" s="87" t="s">
        <v>59</v>
      </c>
      <c r="H125" s="87" t="s">
        <v>348</v>
      </c>
      <c r="I125" s="87" t="s">
        <v>61</v>
      </c>
      <c r="J125" s="95" t="s">
        <v>140</v>
      </c>
      <c r="K125" s="87" t="s">
        <v>63</v>
      </c>
      <c r="L125" s="48" t="s">
        <v>332</v>
      </c>
      <c r="M125" s="48" t="s">
        <v>64</v>
      </c>
      <c r="N125" s="49" t="s">
        <v>65</v>
      </c>
      <c r="O125" s="49">
        <v>500</v>
      </c>
      <c r="P125" s="50">
        <v>1000</v>
      </c>
      <c r="Q125" s="51" t="s">
        <v>432</v>
      </c>
      <c r="R125" s="52">
        <v>0</v>
      </c>
      <c r="S125" s="53">
        <v>52.5</v>
      </c>
      <c r="T125" s="54" t="s">
        <v>429</v>
      </c>
      <c r="U125" s="54"/>
      <c r="V125" s="88"/>
      <c r="W125" s="88"/>
      <c r="X125" s="91"/>
      <c r="BD125" s="17"/>
      <c r="BE125" s="17"/>
      <c r="BF125" s="17"/>
    </row>
    <row r="126" spans="1:59">
      <c r="A126" s="26"/>
      <c r="B126" s="33"/>
      <c r="C126" s="94" t="s">
        <v>430</v>
      </c>
      <c r="D126" s="87" t="s">
        <v>431</v>
      </c>
      <c r="E126" s="87" t="s">
        <v>139</v>
      </c>
      <c r="F126" s="87" t="s">
        <v>58</v>
      </c>
      <c r="G126" s="87" t="s">
        <v>59</v>
      </c>
      <c r="H126" s="87" t="s">
        <v>348</v>
      </c>
      <c r="I126" s="87" t="s">
        <v>61</v>
      </c>
      <c r="J126" s="95" t="s">
        <v>140</v>
      </c>
      <c r="K126" s="87" t="s">
        <v>63</v>
      </c>
      <c r="L126" s="48" t="s">
        <v>332</v>
      </c>
      <c r="M126" s="48" t="s">
        <v>64</v>
      </c>
      <c r="N126" s="49" t="s">
        <v>68</v>
      </c>
      <c r="O126" s="50">
        <v>1001</v>
      </c>
      <c r="P126" s="50">
        <v>5000</v>
      </c>
      <c r="Q126" s="51" t="s">
        <v>433</v>
      </c>
      <c r="R126" s="52">
        <v>52500</v>
      </c>
      <c r="S126" s="53">
        <v>25.5</v>
      </c>
      <c r="T126" s="54" t="s">
        <v>429</v>
      </c>
      <c r="U126" s="54"/>
      <c r="V126" s="89"/>
      <c r="W126" s="89"/>
      <c r="X126" s="92"/>
      <c r="BD126" s="17"/>
      <c r="BE126" s="17"/>
      <c r="BF126" s="17"/>
    </row>
    <row r="127" spans="1:59">
      <c r="A127" s="26"/>
      <c r="B127" s="33"/>
      <c r="C127" s="94" t="s">
        <v>430</v>
      </c>
      <c r="D127" s="87" t="s">
        <v>431</v>
      </c>
      <c r="E127" s="87" t="s">
        <v>139</v>
      </c>
      <c r="F127" s="87" t="s">
        <v>58</v>
      </c>
      <c r="G127" s="87" t="s">
        <v>59</v>
      </c>
      <c r="H127" s="87" t="s">
        <v>348</v>
      </c>
      <c r="I127" s="87" t="s">
        <v>61</v>
      </c>
      <c r="J127" s="95" t="s">
        <v>140</v>
      </c>
      <c r="K127" s="87" t="s">
        <v>63</v>
      </c>
      <c r="L127" s="48" t="s">
        <v>332</v>
      </c>
      <c r="M127" s="48" t="s">
        <v>64</v>
      </c>
      <c r="N127" s="49" t="s">
        <v>70</v>
      </c>
      <c r="O127" s="50">
        <v>5001</v>
      </c>
      <c r="P127" s="50">
        <v>10000</v>
      </c>
      <c r="Q127" s="51" t="s">
        <v>434</v>
      </c>
      <c r="R127" s="52">
        <v>154500</v>
      </c>
      <c r="S127" s="53">
        <v>15</v>
      </c>
      <c r="T127" s="54" t="s">
        <v>429</v>
      </c>
      <c r="U127" s="54"/>
      <c r="V127" s="89"/>
      <c r="W127" s="89"/>
      <c r="X127" s="92"/>
      <c r="BD127" s="17"/>
      <c r="BE127" s="17"/>
      <c r="BF127" s="17"/>
    </row>
    <row r="128" spans="1:59">
      <c r="A128" s="26"/>
      <c r="B128" s="33"/>
      <c r="C128" s="94" t="s">
        <v>430</v>
      </c>
      <c r="D128" s="87" t="s">
        <v>431</v>
      </c>
      <c r="E128" s="87" t="s">
        <v>139</v>
      </c>
      <c r="F128" s="87" t="s">
        <v>58</v>
      </c>
      <c r="G128" s="87" t="s">
        <v>59</v>
      </c>
      <c r="H128" s="87" t="s">
        <v>348</v>
      </c>
      <c r="I128" s="87" t="s">
        <v>61</v>
      </c>
      <c r="J128" s="95" t="s">
        <v>140</v>
      </c>
      <c r="K128" s="87" t="s">
        <v>63</v>
      </c>
      <c r="L128" s="48" t="s">
        <v>332</v>
      </c>
      <c r="M128" s="48" t="s">
        <v>64</v>
      </c>
      <c r="N128" s="49" t="s">
        <v>72</v>
      </c>
      <c r="O128" s="50">
        <v>10001</v>
      </c>
      <c r="P128" s="50">
        <v>20000</v>
      </c>
      <c r="Q128" s="51" t="s">
        <v>435</v>
      </c>
      <c r="R128" s="52">
        <v>229500</v>
      </c>
      <c r="S128" s="53">
        <v>8.27</v>
      </c>
      <c r="T128" s="54" t="s">
        <v>429</v>
      </c>
      <c r="U128" s="54"/>
      <c r="V128" s="89"/>
      <c r="W128" s="89"/>
      <c r="X128" s="92"/>
      <c r="BD128" s="17"/>
      <c r="BE128" s="17"/>
      <c r="BF128" s="17"/>
    </row>
    <row r="129" spans="1:59">
      <c r="A129" s="26"/>
      <c r="B129" s="33"/>
      <c r="C129" s="94" t="s">
        <v>430</v>
      </c>
      <c r="D129" s="87" t="s">
        <v>431</v>
      </c>
      <c r="E129" s="87" t="s">
        <v>139</v>
      </c>
      <c r="F129" s="87" t="s">
        <v>58</v>
      </c>
      <c r="G129" s="87" t="s">
        <v>59</v>
      </c>
      <c r="H129" s="87" t="s">
        <v>348</v>
      </c>
      <c r="I129" s="87" t="s">
        <v>61</v>
      </c>
      <c r="J129" s="95" t="s">
        <v>140</v>
      </c>
      <c r="K129" s="87" t="s">
        <v>63</v>
      </c>
      <c r="L129" s="48" t="s">
        <v>332</v>
      </c>
      <c r="M129" s="48" t="s">
        <v>64</v>
      </c>
      <c r="N129" s="49" t="s">
        <v>74</v>
      </c>
      <c r="O129" s="50">
        <v>20001</v>
      </c>
      <c r="P129" s="50">
        <v>50000</v>
      </c>
      <c r="Q129" s="51" t="s">
        <v>436</v>
      </c>
      <c r="R129" s="52">
        <v>312200</v>
      </c>
      <c r="S129" s="53">
        <v>5.63</v>
      </c>
      <c r="T129" s="54" t="s">
        <v>429</v>
      </c>
      <c r="U129" s="54"/>
      <c r="V129" s="89"/>
      <c r="W129" s="89"/>
      <c r="X129" s="92"/>
      <c r="BD129" s="17"/>
      <c r="BE129" s="17"/>
      <c r="BF129" s="17"/>
    </row>
    <row r="130" spans="1:59">
      <c r="A130" s="26"/>
      <c r="B130" s="33"/>
      <c r="C130" s="94" t="s">
        <v>430</v>
      </c>
      <c r="D130" s="87" t="s">
        <v>431</v>
      </c>
      <c r="E130" s="87" t="s">
        <v>139</v>
      </c>
      <c r="F130" s="87" t="s">
        <v>58</v>
      </c>
      <c r="G130" s="87" t="s">
        <v>59</v>
      </c>
      <c r="H130" s="87" t="s">
        <v>348</v>
      </c>
      <c r="I130" s="87" t="s">
        <v>61</v>
      </c>
      <c r="J130" s="95" t="s">
        <v>140</v>
      </c>
      <c r="K130" s="87" t="s">
        <v>63</v>
      </c>
      <c r="L130" s="48" t="s">
        <v>332</v>
      </c>
      <c r="M130" s="48" t="s">
        <v>64</v>
      </c>
      <c r="N130" s="49" t="s">
        <v>76</v>
      </c>
      <c r="O130" s="50">
        <v>50001</v>
      </c>
      <c r="P130" s="50">
        <v>100000</v>
      </c>
      <c r="Q130" s="51" t="s">
        <v>437</v>
      </c>
      <c r="R130" s="52">
        <v>481100</v>
      </c>
      <c r="S130" s="53">
        <v>4.87</v>
      </c>
      <c r="T130" s="54" t="s">
        <v>429</v>
      </c>
      <c r="U130" s="54"/>
      <c r="V130" s="89"/>
      <c r="W130" s="89"/>
      <c r="X130" s="92"/>
      <c r="BD130" s="17"/>
      <c r="BE130" s="17"/>
      <c r="BF130" s="17"/>
    </row>
    <row r="131" spans="1:59">
      <c r="A131" s="26"/>
      <c r="B131" s="33"/>
      <c r="C131" s="94" t="s">
        <v>430</v>
      </c>
      <c r="D131" s="87" t="s">
        <v>431</v>
      </c>
      <c r="E131" s="87" t="s">
        <v>139</v>
      </c>
      <c r="F131" s="87" t="s">
        <v>58</v>
      </c>
      <c r="G131" s="87" t="s">
        <v>59</v>
      </c>
      <c r="H131" s="87" t="s">
        <v>348</v>
      </c>
      <c r="I131" s="87" t="s">
        <v>61</v>
      </c>
      <c r="J131" s="95" t="s">
        <v>140</v>
      </c>
      <c r="K131" s="87" t="s">
        <v>63</v>
      </c>
      <c r="L131" s="48" t="s">
        <v>332</v>
      </c>
      <c r="M131" s="48" t="s">
        <v>64</v>
      </c>
      <c r="N131" s="49" t="s">
        <v>78</v>
      </c>
      <c r="O131" s="50">
        <v>100001</v>
      </c>
      <c r="P131" s="50">
        <v>9999999999</v>
      </c>
      <c r="Q131" s="51" t="s">
        <v>438</v>
      </c>
      <c r="R131" s="52">
        <v>724600</v>
      </c>
      <c r="S131" s="53">
        <v>4.5</v>
      </c>
      <c r="T131" s="54" t="s">
        <v>429</v>
      </c>
      <c r="U131" s="54"/>
      <c r="V131" s="90"/>
      <c r="W131" s="90"/>
      <c r="X131" s="93"/>
      <c r="BD131" s="17"/>
      <c r="BE131" s="17"/>
      <c r="BF131" s="17"/>
    </row>
    <row r="132" spans="1:59">
      <c r="B132" s="30"/>
      <c r="BD132" s="17"/>
      <c r="BE132" s="17"/>
      <c r="BF132" s="17"/>
      <c r="BG132" s="31"/>
    </row>
    <row r="133" spans="1:59" ht="20.25">
      <c r="A133" s="26"/>
      <c r="B133" s="40" t="s">
        <v>439</v>
      </c>
      <c r="C133" s="35"/>
      <c r="D133" s="41"/>
      <c r="E133" s="41"/>
      <c r="F133" s="41"/>
      <c r="G133" s="41"/>
      <c r="H133" s="41"/>
      <c r="I133" s="41"/>
      <c r="J133" s="42"/>
      <c r="K133" s="41"/>
      <c r="L133" s="41"/>
      <c r="M133" s="41"/>
      <c r="N133" s="41"/>
      <c r="O133" s="41"/>
      <c r="P133" s="41"/>
      <c r="Q133" s="41"/>
      <c r="R133" s="43"/>
      <c r="S133" s="43"/>
      <c r="T133" s="43"/>
      <c r="U133" s="30"/>
      <c r="V133" s="35"/>
      <c r="W133" s="35"/>
      <c r="X133" s="30"/>
      <c r="BD133" s="17"/>
      <c r="BE133" s="17"/>
      <c r="BF133" s="17"/>
      <c r="BG133" s="31"/>
    </row>
    <row r="134" spans="1:59">
      <c r="A134" s="26"/>
      <c r="B134" s="44" t="s">
        <v>440</v>
      </c>
      <c r="C134" s="34"/>
      <c r="D134" s="34"/>
      <c r="E134" s="35"/>
      <c r="F134" s="35"/>
      <c r="G134" s="35"/>
      <c r="H134" s="35"/>
      <c r="I134" s="35"/>
      <c r="J134" s="35"/>
      <c r="K134" s="35"/>
      <c r="L134" s="35"/>
      <c r="M134" s="35"/>
      <c r="N134" s="35"/>
      <c r="O134" s="35"/>
      <c r="P134" s="35"/>
      <c r="Q134" s="35"/>
      <c r="R134" s="30"/>
      <c r="S134" s="30"/>
      <c r="T134" s="30"/>
      <c r="U134" s="30"/>
      <c r="V134" s="35"/>
      <c r="W134" s="35"/>
      <c r="X134" s="30"/>
      <c r="BD134" s="17"/>
      <c r="BE134" s="17"/>
      <c r="BF134" s="17"/>
    </row>
    <row r="135" spans="1:59">
      <c r="A135" s="26"/>
      <c r="B135" s="44"/>
      <c r="C135" s="34"/>
      <c r="D135" s="34"/>
      <c r="E135" s="35"/>
      <c r="F135" s="35"/>
      <c r="G135" s="35"/>
      <c r="H135" s="35"/>
      <c r="I135" s="35"/>
      <c r="J135" s="35"/>
      <c r="K135" s="35"/>
      <c r="L135" s="35"/>
      <c r="M135" s="35"/>
      <c r="N135" s="35"/>
      <c r="O135" s="35"/>
      <c r="P135" s="35"/>
      <c r="Q135" s="35"/>
      <c r="R135" s="30"/>
      <c r="S135" s="30"/>
      <c r="T135" s="30"/>
      <c r="U135" s="30"/>
      <c r="V135" s="35"/>
      <c r="W135" s="35"/>
      <c r="X135" s="30"/>
      <c r="BD135" s="17"/>
      <c r="BE135" s="17"/>
      <c r="BF135" s="17"/>
    </row>
    <row r="136" spans="1:59">
      <c r="B136" s="30"/>
      <c r="BD136" s="17"/>
      <c r="BE136" s="17"/>
      <c r="BF136" s="17"/>
      <c r="BG136" s="31"/>
    </row>
    <row r="137" spans="1:59" ht="15.95" customHeight="1">
      <c r="A137" s="26"/>
      <c r="B137" s="33"/>
      <c r="C137" s="94" t="s">
        <v>441</v>
      </c>
      <c r="D137" s="87" t="s">
        <v>442</v>
      </c>
      <c r="E137" s="87" t="s">
        <v>139</v>
      </c>
      <c r="F137" s="87" t="s">
        <v>58</v>
      </c>
      <c r="G137" s="87" t="s">
        <v>59</v>
      </c>
      <c r="H137" s="87" t="s">
        <v>60</v>
      </c>
      <c r="I137" s="87" t="s">
        <v>360</v>
      </c>
      <c r="J137" s="95" t="s">
        <v>140</v>
      </c>
      <c r="K137" s="87" t="s">
        <v>63</v>
      </c>
      <c r="L137" s="48">
        <v>1</v>
      </c>
      <c r="M137" s="48" t="s">
        <v>64</v>
      </c>
      <c r="N137" s="49" t="s">
        <v>65</v>
      </c>
      <c r="O137" s="49">
        <v>500</v>
      </c>
      <c r="P137" s="50">
        <v>1000</v>
      </c>
      <c r="Q137" s="51" t="s">
        <v>443</v>
      </c>
      <c r="R137" s="52">
        <v>0</v>
      </c>
      <c r="S137" s="53">
        <v>17.329999999999998</v>
      </c>
      <c r="T137" s="54" t="s">
        <v>440</v>
      </c>
      <c r="U137" s="54"/>
      <c r="V137" s="88"/>
      <c r="W137" s="88"/>
      <c r="X137" s="91"/>
      <c r="BD137" s="17"/>
      <c r="BE137" s="17"/>
      <c r="BF137" s="17"/>
    </row>
    <row r="138" spans="1:59">
      <c r="A138" s="26"/>
      <c r="B138" s="33"/>
      <c r="C138" s="94" t="s">
        <v>441</v>
      </c>
      <c r="D138" s="87" t="s">
        <v>442</v>
      </c>
      <c r="E138" s="87" t="s">
        <v>139</v>
      </c>
      <c r="F138" s="87" t="s">
        <v>58</v>
      </c>
      <c r="G138" s="87" t="s">
        <v>59</v>
      </c>
      <c r="H138" s="87" t="s">
        <v>60</v>
      </c>
      <c r="I138" s="87" t="s">
        <v>360</v>
      </c>
      <c r="J138" s="95" t="s">
        <v>140</v>
      </c>
      <c r="K138" s="87" t="s">
        <v>63</v>
      </c>
      <c r="L138" s="48">
        <v>1</v>
      </c>
      <c r="M138" s="48" t="s">
        <v>64</v>
      </c>
      <c r="N138" s="49" t="s">
        <v>68</v>
      </c>
      <c r="O138" s="50">
        <v>1001</v>
      </c>
      <c r="P138" s="50">
        <v>5000</v>
      </c>
      <c r="Q138" s="51" t="s">
        <v>444</v>
      </c>
      <c r="R138" s="52">
        <v>17330</v>
      </c>
      <c r="S138" s="53">
        <v>8.42</v>
      </c>
      <c r="T138" s="54" t="s">
        <v>440</v>
      </c>
      <c r="U138" s="54"/>
      <c r="V138" s="89"/>
      <c r="W138" s="89"/>
      <c r="X138" s="92"/>
      <c r="BD138" s="17"/>
      <c r="BE138" s="17"/>
      <c r="BF138" s="17"/>
    </row>
    <row r="139" spans="1:59">
      <c r="A139" s="26"/>
      <c r="B139" s="33"/>
      <c r="C139" s="94" t="s">
        <v>441</v>
      </c>
      <c r="D139" s="87" t="s">
        <v>442</v>
      </c>
      <c r="E139" s="87" t="s">
        <v>139</v>
      </c>
      <c r="F139" s="87" t="s">
        <v>58</v>
      </c>
      <c r="G139" s="87" t="s">
        <v>59</v>
      </c>
      <c r="H139" s="87" t="s">
        <v>60</v>
      </c>
      <c r="I139" s="87" t="s">
        <v>360</v>
      </c>
      <c r="J139" s="95" t="s">
        <v>140</v>
      </c>
      <c r="K139" s="87" t="s">
        <v>63</v>
      </c>
      <c r="L139" s="48">
        <v>1</v>
      </c>
      <c r="M139" s="48" t="s">
        <v>64</v>
      </c>
      <c r="N139" s="49" t="s">
        <v>70</v>
      </c>
      <c r="O139" s="50">
        <v>5001</v>
      </c>
      <c r="P139" s="50">
        <v>10000</v>
      </c>
      <c r="Q139" s="51" t="s">
        <v>445</v>
      </c>
      <c r="R139" s="52">
        <v>51010</v>
      </c>
      <c r="S139" s="53">
        <v>4.95</v>
      </c>
      <c r="T139" s="54" t="s">
        <v>440</v>
      </c>
      <c r="U139" s="54"/>
      <c r="V139" s="89"/>
      <c r="W139" s="89"/>
      <c r="X139" s="92"/>
      <c r="BD139" s="17"/>
      <c r="BE139" s="17"/>
      <c r="BF139" s="17"/>
    </row>
    <row r="140" spans="1:59">
      <c r="A140" s="26"/>
      <c r="B140" s="33"/>
      <c r="C140" s="94" t="s">
        <v>441</v>
      </c>
      <c r="D140" s="87" t="s">
        <v>442</v>
      </c>
      <c r="E140" s="87" t="s">
        <v>139</v>
      </c>
      <c r="F140" s="87" t="s">
        <v>58</v>
      </c>
      <c r="G140" s="87" t="s">
        <v>59</v>
      </c>
      <c r="H140" s="87" t="s">
        <v>60</v>
      </c>
      <c r="I140" s="87" t="s">
        <v>360</v>
      </c>
      <c r="J140" s="95" t="s">
        <v>140</v>
      </c>
      <c r="K140" s="87" t="s">
        <v>63</v>
      </c>
      <c r="L140" s="48">
        <v>1</v>
      </c>
      <c r="M140" s="48" t="s">
        <v>64</v>
      </c>
      <c r="N140" s="49" t="s">
        <v>72</v>
      </c>
      <c r="O140" s="50">
        <v>10001</v>
      </c>
      <c r="P140" s="50">
        <v>20000</v>
      </c>
      <c r="Q140" s="51" t="s">
        <v>446</v>
      </c>
      <c r="R140" s="52">
        <v>75760</v>
      </c>
      <c r="S140" s="53">
        <v>2.73</v>
      </c>
      <c r="T140" s="54" t="s">
        <v>440</v>
      </c>
      <c r="U140" s="54"/>
      <c r="V140" s="89"/>
      <c r="W140" s="89"/>
      <c r="X140" s="92"/>
      <c r="BD140" s="17"/>
      <c r="BE140" s="17"/>
      <c r="BF140" s="17"/>
    </row>
    <row r="141" spans="1:59">
      <c r="A141" s="26"/>
      <c r="B141" s="33"/>
      <c r="C141" s="94" t="s">
        <v>441</v>
      </c>
      <c r="D141" s="87" t="s">
        <v>442</v>
      </c>
      <c r="E141" s="87" t="s">
        <v>139</v>
      </c>
      <c r="F141" s="87" t="s">
        <v>58</v>
      </c>
      <c r="G141" s="87" t="s">
        <v>59</v>
      </c>
      <c r="H141" s="87" t="s">
        <v>60</v>
      </c>
      <c r="I141" s="87" t="s">
        <v>360</v>
      </c>
      <c r="J141" s="95" t="s">
        <v>140</v>
      </c>
      <c r="K141" s="87" t="s">
        <v>63</v>
      </c>
      <c r="L141" s="48">
        <v>1</v>
      </c>
      <c r="M141" s="48" t="s">
        <v>64</v>
      </c>
      <c r="N141" s="49" t="s">
        <v>74</v>
      </c>
      <c r="O141" s="50">
        <v>20001</v>
      </c>
      <c r="P141" s="50">
        <v>50000</v>
      </c>
      <c r="Q141" s="51" t="s">
        <v>447</v>
      </c>
      <c r="R141" s="52">
        <v>103060</v>
      </c>
      <c r="S141" s="53">
        <v>1.86</v>
      </c>
      <c r="T141" s="54" t="s">
        <v>440</v>
      </c>
      <c r="U141" s="54"/>
      <c r="V141" s="89"/>
      <c r="W141" s="89"/>
      <c r="X141" s="92"/>
      <c r="BD141" s="17"/>
      <c r="BE141" s="17"/>
      <c r="BF141" s="17"/>
    </row>
    <row r="142" spans="1:59">
      <c r="A142" s="26"/>
      <c r="B142" s="33"/>
      <c r="C142" s="94" t="s">
        <v>441</v>
      </c>
      <c r="D142" s="87" t="s">
        <v>442</v>
      </c>
      <c r="E142" s="87" t="s">
        <v>139</v>
      </c>
      <c r="F142" s="87" t="s">
        <v>58</v>
      </c>
      <c r="G142" s="87" t="s">
        <v>59</v>
      </c>
      <c r="H142" s="87" t="s">
        <v>60</v>
      </c>
      <c r="I142" s="87" t="s">
        <v>360</v>
      </c>
      <c r="J142" s="95" t="s">
        <v>140</v>
      </c>
      <c r="K142" s="87" t="s">
        <v>63</v>
      </c>
      <c r="L142" s="48">
        <v>1</v>
      </c>
      <c r="M142" s="48" t="s">
        <v>64</v>
      </c>
      <c r="N142" s="49" t="s">
        <v>76</v>
      </c>
      <c r="O142" s="50">
        <v>50001</v>
      </c>
      <c r="P142" s="50">
        <v>100000</v>
      </c>
      <c r="Q142" s="51" t="s">
        <v>448</v>
      </c>
      <c r="R142" s="52">
        <v>158860</v>
      </c>
      <c r="S142" s="53">
        <v>1.61</v>
      </c>
      <c r="T142" s="54" t="s">
        <v>440</v>
      </c>
      <c r="U142" s="54"/>
      <c r="V142" s="89"/>
      <c r="W142" s="89"/>
      <c r="X142" s="92"/>
      <c r="BD142" s="17"/>
      <c r="BE142" s="17"/>
      <c r="BF142" s="17"/>
    </row>
    <row r="143" spans="1:59">
      <c r="A143" s="26"/>
      <c r="B143" s="33"/>
      <c r="C143" s="94" t="s">
        <v>441</v>
      </c>
      <c r="D143" s="87" t="s">
        <v>442</v>
      </c>
      <c r="E143" s="87" t="s">
        <v>139</v>
      </c>
      <c r="F143" s="87" t="s">
        <v>58</v>
      </c>
      <c r="G143" s="87" t="s">
        <v>59</v>
      </c>
      <c r="H143" s="87" t="s">
        <v>60</v>
      </c>
      <c r="I143" s="87" t="s">
        <v>360</v>
      </c>
      <c r="J143" s="95" t="s">
        <v>140</v>
      </c>
      <c r="K143" s="87" t="s">
        <v>63</v>
      </c>
      <c r="L143" s="48">
        <v>1</v>
      </c>
      <c r="M143" s="48" t="s">
        <v>64</v>
      </c>
      <c r="N143" s="49" t="s">
        <v>78</v>
      </c>
      <c r="O143" s="50">
        <v>100001</v>
      </c>
      <c r="P143" s="50">
        <v>9999999999</v>
      </c>
      <c r="Q143" s="51" t="s">
        <v>449</v>
      </c>
      <c r="R143" s="52">
        <v>239360</v>
      </c>
      <c r="S143" s="53">
        <v>1.49</v>
      </c>
      <c r="T143" s="54" t="s">
        <v>440</v>
      </c>
      <c r="U143" s="54"/>
      <c r="V143" s="90"/>
      <c r="W143" s="90"/>
      <c r="X143" s="93"/>
      <c r="BD143" s="17"/>
      <c r="BE143" s="17"/>
      <c r="BF143" s="17"/>
    </row>
    <row r="144" spans="1:59">
      <c r="B144" s="30"/>
      <c r="BD144" s="17"/>
      <c r="BE144" s="17"/>
      <c r="BF144" s="17"/>
      <c r="BG144" s="31"/>
    </row>
    <row r="145" spans="1:59" ht="20.25">
      <c r="A145" s="26"/>
      <c r="B145" s="40" t="s">
        <v>450</v>
      </c>
      <c r="C145" s="35"/>
      <c r="D145" s="41"/>
      <c r="E145" s="41"/>
      <c r="F145" s="41"/>
      <c r="G145" s="41"/>
      <c r="H145" s="41"/>
      <c r="I145" s="41"/>
      <c r="J145" s="42"/>
      <c r="K145" s="41"/>
      <c r="L145" s="41"/>
      <c r="M145" s="41"/>
      <c r="N145" s="41"/>
      <c r="O145" s="41"/>
      <c r="P145" s="41"/>
      <c r="Q145" s="41"/>
      <c r="R145" s="43"/>
      <c r="S145" s="43"/>
      <c r="T145" s="43"/>
      <c r="U145" s="30"/>
      <c r="V145" s="35"/>
      <c r="W145" s="35"/>
      <c r="X145" s="30"/>
      <c r="BD145" s="17"/>
      <c r="BE145" s="17"/>
      <c r="BF145" s="17"/>
      <c r="BG145" s="31"/>
    </row>
    <row r="146" spans="1:59">
      <c r="A146" s="26"/>
      <c r="B146" s="44" t="s">
        <v>451</v>
      </c>
      <c r="C146" s="34"/>
      <c r="D146" s="34"/>
      <c r="E146" s="35"/>
      <c r="F146" s="35"/>
      <c r="G146" s="35"/>
      <c r="H146" s="35"/>
      <c r="I146" s="35"/>
      <c r="J146" s="35"/>
      <c r="K146" s="35"/>
      <c r="L146" s="35"/>
      <c r="M146" s="35"/>
      <c r="N146" s="35"/>
      <c r="O146" s="35"/>
      <c r="P146" s="35"/>
      <c r="Q146" s="35"/>
      <c r="R146" s="30"/>
      <c r="S146" s="30"/>
      <c r="T146" s="30"/>
      <c r="U146" s="30"/>
      <c r="V146" s="35"/>
      <c r="W146" s="35"/>
      <c r="X146" s="30"/>
      <c r="BD146" s="17"/>
      <c r="BE146" s="17"/>
      <c r="BF146" s="17"/>
    </row>
    <row r="147" spans="1:59">
      <c r="A147" s="26"/>
      <c r="B147" s="44"/>
      <c r="C147" s="34"/>
      <c r="D147" s="34"/>
      <c r="E147" s="35"/>
      <c r="F147" s="35"/>
      <c r="G147" s="35"/>
      <c r="H147" s="35"/>
      <c r="I147" s="35"/>
      <c r="J147" s="35"/>
      <c r="K147" s="35"/>
      <c r="L147" s="35"/>
      <c r="M147" s="35"/>
      <c r="N147" s="35"/>
      <c r="O147" s="35"/>
      <c r="P147" s="35"/>
      <c r="Q147" s="35"/>
      <c r="R147" s="30"/>
      <c r="S147" s="30"/>
      <c r="T147" s="30"/>
      <c r="U147" s="30"/>
      <c r="V147" s="35"/>
      <c r="W147" s="35"/>
      <c r="X147" s="30"/>
      <c r="BD147" s="17"/>
      <c r="BE147" s="17"/>
      <c r="BF147" s="17"/>
    </row>
    <row r="148" spans="1:59">
      <c r="B148" s="30"/>
      <c r="BD148" s="17"/>
      <c r="BE148" s="17"/>
      <c r="BF148" s="17"/>
      <c r="BG148" s="31"/>
    </row>
    <row r="149" spans="1:59" ht="31.5">
      <c r="A149" s="26"/>
      <c r="B149" s="33"/>
      <c r="C149" s="45" t="s">
        <v>452</v>
      </c>
      <c r="D149" s="46" t="s">
        <v>453</v>
      </c>
      <c r="E149" s="46" t="s">
        <v>139</v>
      </c>
      <c r="F149" s="46" t="s">
        <v>58</v>
      </c>
      <c r="G149" s="46" t="s">
        <v>59</v>
      </c>
      <c r="H149" s="46" t="s">
        <v>145</v>
      </c>
      <c r="I149" s="46" t="s">
        <v>61</v>
      </c>
      <c r="J149" s="47"/>
      <c r="K149" s="46" t="s">
        <v>63</v>
      </c>
      <c r="L149" s="48">
        <v>1</v>
      </c>
      <c r="M149" s="48" t="s">
        <v>141</v>
      </c>
      <c r="N149" s="49"/>
      <c r="O149" s="49"/>
      <c r="P149" s="50"/>
      <c r="Q149" s="51">
        <v>0</v>
      </c>
      <c r="R149" s="52"/>
      <c r="S149" s="53">
        <v>0</v>
      </c>
      <c r="T149" s="54" t="s">
        <v>454</v>
      </c>
      <c r="U149" s="55"/>
      <c r="V149" s="56"/>
      <c r="W149" s="56"/>
      <c r="X149" s="57"/>
      <c r="BD149" s="17"/>
      <c r="BE149" s="17"/>
      <c r="BF149" s="17"/>
    </row>
    <row r="150" spans="1:59" ht="31.5">
      <c r="A150" s="26"/>
      <c r="B150" s="33"/>
      <c r="C150" s="45" t="s">
        <v>455</v>
      </c>
      <c r="D150" s="46" t="s">
        <v>456</v>
      </c>
      <c r="E150" s="46" t="s">
        <v>139</v>
      </c>
      <c r="F150" s="46" t="s">
        <v>58</v>
      </c>
      <c r="G150" s="46" t="s">
        <v>59</v>
      </c>
      <c r="H150" s="46" t="s">
        <v>145</v>
      </c>
      <c r="I150" s="46" t="s">
        <v>61</v>
      </c>
      <c r="J150" s="47"/>
      <c r="K150" s="46" t="s">
        <v>63</v>
      </c>
      <c r="L150" s="48">
        <v>1</v>
      </c>
      <c r="M150" s="48" t="s">
        <v>141</v>
      </c>
      <c r="N150" s="49"/>
      <c r="O150" s="49"/>
      <c r="P150" s="50"/>
      <c r="Q150" s="51">
        <v>10000</v>
      </c>
      <c r="R150" s="52"/>
      <c r="S150" s="53">
        <v>10000</v>
      </c>
      <c r="T150" s="54" t="s">
        <v>457</v>
      </c>
      <c r="U150" s="55"/>
      <c r="V150" s="56"/>
      <c r="W150" s="56"/>
      <c r="X150" s="57"/>
      <c r="BD150" s="17"/>
      <c r="BE150" s="17"/>
      <c r="BF150" s="17"/>
    </row>
    <row r="151" spans="1:59" ht="31.5">
      <c r="A151" s="26"/>
      <c r="B151" s="33"/>
      <c r="C151" s="45" t="s">
        <v>458</v>
      </c>
      <c r="D151" s="46" t="s">
        <v>453</v>
      </c>
      <c r="E151" s="46" t="s">
        <v>139</v>
      </c>
      <c r="F151" s="46" t="s">
        <v>58</v>
      </c>
      <c r="G151" s="46" t="s">
        <v>59</v>
      </c>
      <c r="H151" s="46" t="s">
        <v>145</v>
      </c>
      <c r="I151" s="46" t="s">
        <v>61</v>
      </c>
      <c r="J151" s="47"/>
      <c r="K151" s="46" t="s">
        <v>63</v>
      </c>
      <c r="L151" s="48">
        <v>1</v>
      </c>
      <c r="M151" s="48" t="s">
        <v>141</v>
      </c>
      <c r="N151" s="49"/>
      <c r="O151" s="49"/>
      <c r="P151" s="50"/>
      <c r="Q151" s="51">
        <v>0</v>
      </c>
      <c r="R151" s="52"/>
      <c r="S151" s="53">
        <v>0</v>
      </c>
      <c r="T151" s="54" t="s">
        <v>459</v>
      </c>
      <c r="U151" s="55"/>
      <c r="V151" s="56"/>
      <c r="W151" s="56"/>
      <c r="X151" s="57"/>
      <c r="BD151" s="17"/>
      <c r="BE151" s="17"/>
      <c r="BF151" s="17"/>
    </row>
    <row r="152" spans="1:59" ht="31.5">
      <c r="A152" s="26"/>
      <c r="B152" s="33"/>
      <c r="C152" s="45" t="s">
        <v>460</v>
      </c>
      <c r="D152" s="46" t="s">
        <v>456</v>
      </c>
      <c r="E152" s="46" t="s">
        <v>139</v>
      </c>
      <c r="F152" s="46" t="s">
        <v>58</v>
      </c>
      <c r="G152" s="46" t="s">
        <v>59</v>
      </c>
      <c r="H152" s="46" t="s">
        <v>145</v>
      </c>
      <c r="I152" s="46" t="s">
        <v>61</v>
      </c>
      <c r="J152" s="47"/>
      <c r="K152" s="46" t="s">
        <v>63</v>
      </c>
      <c r="L152" s="48">
        <v>1</v>
      </c>
      <c r="M152" s="48" t="s">
        <v>141</v>
      </c>
      <c r="N152" s="49"/>
      <c r="O152" s="49"/>
      <c r="P152" s="50"/>
      <c r="Q152" s="51">
        <v>10000</v>
      </c>
      <c r="R152" s="52"/>
      <c r="S152" s="53">
        <v>10000</v>
      </c>
      <c r="T152" s="54" t="s">
        <v>461</v>
      </c>
      <c r="U152" s="55"/>
      <c r="V152" s="56"/>
      <c r="W152" s="56"/>
      <c r="X152" s="57"/>
      <c r="BD152" s="17"/>
      <c r="BE152" s="17"/>
      <c r="BF152" s="17"/>
    </row>
    <row r="153" spans="1:59">
      <c r="B153" s="30"/>
      <c r="BD153" s="17"/>
      <c r="BE153" s="17"/>
      <c r="BF153" s="17"/>
      <c r="BG153" s="31"/>
    </row>
    <row r="154" spans="1:59" ht="20.25">
      <c r="A154" s="26"/>
      <c r="B154" s="40" t="s">
        <v>462</v>
      </c>
      <c r="C154" s="35"/>
      <c r="D154" s="41"/>
      <c r="E154" s="41"/>
      <c r="F154" s="41"/>
      <c r="G154" s="41"/>
      <c r="H154" s="41"/>
      <c r="I154" s="41"/>
      <c r="J154" s="42"/>
      <c r="K154" s="41"/>
      <c r="L154" s="41"/>
      <c r="M154" s="41"/>
      <c r="N154" s="41"/>
      <c r="O154" s="41"/>
      <c r="P154" s="41"/>
      <c r="Q154" s="41"/>
      <c r="R154" s="43"/>
      <c r="S154" s="43"/>
      <c r="T154" s="43"/>
      <c r="U154" s="30"/>
      <c r="V154" s="35"/>
      <c r="W154" s="35"/>
      <c r="X154" s="30"/>
      <c r="BD154" s="17"/>
      <c r="BE154" s="17"/>
      <c r="BF154" s="17"/>
      <c r="BG154" s="31"/>
    </row>
    <row r="155" spans="1:59">
      <c r="A155" s="26"/>
      <c r="B155" s="44" t="s">
        <v>463</v>
      </c>
      <c r="C155" s="34"/>
      <c r="D155" s="34"/>
      <c r="E155" s="35"/>
      <c r="F155" s="35"/>
      <c r="G155" s="35"/>
      <c r="H155" s="35"/>
      <c r="I155" s="35"/>
      <c r="J155" s="35"/>
      <c r="K155" s="35"/>
      <c r="L155" s="35"/>
      <c r="M155" s="35"/>
      <c r="N155" s="35"/>
      <c r="O155" s="35"/>
      <c r="P155" s="35"/>
      <c r="Q155" s="35"/>
      <c r="R155" s="30"/>
      <c r="S155" s="30"/>
      <c r="T155" s="30"/>
      <c r="U155" s="30"/>
      <c r="V155" s="35"/>
      <c r="W155" s="35"/>
      <c r="X155" s="30"/>
      <c r="BD155" s="17"/>
      <c r="BE155" s="17"/>
      <c r="BF155" s="17"/>
    </row>
    <row r="156" spans="1:59">
      <c r="A156" s="26"/>
      <c r="B156" s="44" t="s">
        <v>464</v>
      </c>
      <c r="C156" s="34"/>
      <c r="D156" s="34"/>
      <c r="E156" s="35"/>
      <c r="F156" s="35"/>
      <c r="G156" s="35"/>
      <c r="H156" s="35"/>
      <c r="I156" s="35"/>
      <c r="J156" s="35"/>
      <c r="K156" s="35"/>
      <c r="L156" s="35"/>
      <c r="M156" s="35"/>
      <c r="N156" s="35"/>
      <c r="O156" s="35"/>
      <c r="P156" s="35"/>
      <c r="Q156" s="35"/>
      <c r="R156" s="30"/>
      <c r="S156" s="30"/>
      <c r="T156" s="30"/>
      <c r="U156" s="30"/>
      <c r="V156" s="35"/>
      <c r="W156" s="35"/>
      <c r="X156" s="30"/>
      <c r="BD156" s="17"/>
      <c r="BE156" s="17"/>
      <c r="BF156" s="17"/>
    </row>
    <row r="157" spans="1:59">
      <c r="B157" s="30"/>
      <c r="BD157" s="17"/>
      <c r="BE157" s="17"/>
      <c r="BF157" s="17"/>
      <c r="BG157" s="31"/>
    </row>
    <row r="158" spans="1:59" ht="15.95" customHeight="1">
      <c r="A158" s="26"/>
      <c r="B158" s="33"/>
      <c r="C158" s="94" t="s">
        <v>465</v>
      </c>
      <c r="D158" s="87" t="s">
        <v>462</v>
      </c>
      <c r="E158" s="87" t="s">
        <v>139</v>
      </c>
      <c r="F158" s="87" t="s">
        <v>58</v>
      </c>
      <c r="G158" s="87" t="s">
        <v>59</v>
      </c>
      <c r="H158" s="87" t="s">
        <v>60</v>
      </c>
      <c r="I158" s="87" t="s">
        <v>61</v>
      </c>
      <c r="J158" s="95" t="s">
        <v>220</v>
      </c>
      <c r="K158" s="87" t="s">
        <v>63</v>
      </c>
      <c r="L158" s="48">
        <v>1</v>
      </c>
      <c r="M158" s="48" t="s">
        <v>64</v>
      </c>
      <c r="N158" s="49" t="s">
        <v>65</v>
      </c>
      <c r="O158" s="49">
        <v>5</v>
      </c>
      <c r="P158" s="50">
        <v>10</v>
      </c>
      <c r="Q158" s="51" t="s">
        <v>221</v>
      </c>
      <c r="R158" s="52">
        <v>0</v>
      </c>
      <c r="S158" s="53">
        <v>1050</v>
      </c>
      <c r="T158" s="54" t="s">
        <v>466</v>
      </c>
      <c r="U158" s="54"/>
      <c r="V158" s="88"/>
      <c r="W158" s="88"/>
      <c r="X158" s="91"/>
      <c r="BD158" s="17"/>
      <c r="BE158" s="17"/>
      <c r="BF158" s="17"/>
    </row>
    <row r="159" spans="1:59">
      <c r="A159" s="26"/>
      <c r="B159" s="33"/>
      <c r="C159" s="94" t="s">
        <v>465</v>
      </c>
      <c r="D159" s="87" t="s">
        <v>462</v>
      </c>
      <c r="E159" s="87" t="s">
        <v>139</v>
      </c>
      <c r="F159" s="87" t="s">
        <v>58</v>
      </c>
      <c r="G159" s="87" t="s">
        <v>59</v>
      </c>
      <c r="H159" s="87" t="s">
        <v>60</v>
      </c>
      <c r="I159" s="87" t="s">
        <v>61</v>
      </c>
      <c r="J159" s="95" t="s">
        <v>220</v>
      </c>
      <c r="K159" s="87" t="s">
        <v>63</v>
      </c>
      <c r="L159" s="48">
        <v>1</v>
      </c>
      <c r="M159" s="48" t="s">
        <v>64</v>
      </c>
      <c r="N159" s="49" t="s">
        <v>68</v>
      </c>
      <c r="O159" s="50">
        <v>11</v>
      </c>
      <c r="P159" s="50">
        <v>50</v>
      </c>
      <c r="Q159" s="51" t="s">
        <v>223</v>
      </c>
      <c r="R159" s="52">
        <v>10500</v>
      </c>
      <c r="S159" s="53">
        <v>690</v>
      </c>
      <c r="T159" s="54" t="s">
        <v>466</v>
      </c>
      <c r="U159" s="54"/>
      <c r="V159" s="89"/>
      <c r="W159" s="89"/>
      <c r="X159" s="92"/>
      <c r="BD159" s="17"/>
      <c r="BE159" s="17"/>
      <c r="BF159" s="17"/>
    </row>
    <row r="160" spans="1:59">
      <c r="A160" s="26"/>
      <c r="B160" s="33"/>
      <c r="C160" s="94" t="s">
        <v>465</v>
      </c>
      <c r="D160" s="87" t="s">
        <v>462</v>
      </c>
      <c r="E160" s="87" t="s">
        <v>139</v>
      </c>
      <c r="F160" s="87" t="s">
        <v>58</v>
      </c>
      <c r="G160" s="87" t="s">
        <v>59</v>
      </c>
      <c r="H160" s="87" t="s">
        <v>60</v>
      </c>
      <c r="I160" s="87" t="s">
        <v>61</v>
      </c>
      <c r="J160" s="95" t="s">
        <v>220</v>
      </c>
      <c r="K160" s="87" t="s">
        <v>63</v>
      </c>
      <c r="L160" s="48">
        <v>1</v>
      </c>
      <c r="M160" s="48" t="s">
        <v>64</v>
      </c>
      <c r="N160" s="49" t="s">
        <v>70</v>
      </c>
      <c r="O160" s="50">
        <v>51</v>
      </c>
      <c r="P160" s="50">
        <v>100</v>
      </c>
      <c r="Q160" s="51" t="s">
        <v>224</v>
      </c>
      <c r="R160" s="52">
        <v>38100</v>
      </c>
      <c r="S160" s="53">
        <v>470</v>
      </c>
      <c r="T160" s="54" t="s">
        <v>466</v>
      </c>
      <c r="U160" s="54"/>
      <c r="V160" s="89"/>
      <c r="W160" s="89"/>
      <c r="X160" s="92"/>
      <c r="BD160" s="17"/>
      <c r="BE160" s="17"/>
      <c r="BF160" s="17"/>
    </row>
    <row r="161" spans="1:59">
      <c r="A161" s="26"/>
      <c r="B161" s="33"/>
      <c r="C161" s="94" t="s">
        <v>465</v>
      </c>
      <c r="D161" s="87" t="s">
        <v>462</v>
      </c>
      <c r="E161" s="87" t="s">
        <v>139</v>
      </c>
      <c r="F161" s="87" t="s">
        <v>58</v>
      </c>
      <c r="G161" s="87" t="s">
        <v>59</v>
      </c>
      <c r="H161" s="87" t="s">
        <v>60</v>
      </c>
      <c r="I161" s="87" t="s">
        <v>61</v>
      </c>
      <c r="J161" s="95" t="s">
        <v>220</v>
      </c>
      <c r="K161" s="87" t="s">
        <v>63</v>
      </c>
      <c r="L161" s="48">
        <v>1</v>
      </c>
      <c r="M161" s="48" t="s">
        <v>64</v>
      </c>
      <c r="N161" s="49" t="s">
        <v>72</v>
      </c>
      <c r="O161" s="50">
        <v>101</v>
      </c>
      <c r="P161" s="50">
        <v>200</v>
      </c>
      <c r="Q161" s="51" t="s">
        <v>225</v>
      </c>
      <c r="R161" s="52">
        <v>61600</v>
      </c>
      <c r="S161" s="53">
        <v>335</v>
      </c>
      <c r="T161" s="54" t="s">
        <v>466</v>
      </c>
      <c r="U161" s="54"/>
      <c r="V161" s="89"/>
      <c r="W161" s="89"/>
      <c r="X161" s="92"/>
      <c r="BD161" s="17"/>
      <c r="BE161" s="17"/>
      <c r="BF161" s="17"/>
    </row>
    <row r="162" spans="1:59">
      <c r="A162" s="26"/>
      <c r="B162" s="33"/>
      <c r="C162" s="94" t="s">
        <v>465</v>
      </c>
      <c r="D162" s="87" t="s">
        <v>462</v>
      </c>
      <c r="E162" s="87" t="s">
        <v>139</v>
      </c>
      <c r="F162" s="87" t="s">
        <v>58</v>
      </c>
      <c r="G162" s="87" t="s">
        <v>59</v>
      </c>
      <c r="H162" s="87" t="s">
        <v>60</v>
      </c>
      <c r="I162" s="87" t="s">
        <v>61</v>
      </c>
      <c r="J162" s="95" t="s">
        <v>220</v>
      </c>
      <c r="K162" s="87" t="s">
        <v>63</v>
      </c>
      <c r="L162" s="48">
        <v>1</v>
      </c>
      <c r="M162" s="48" t="s">
        <v>64</v>
      </c>
      <c r="N162" s="49" t="s">
        <v>74</v>
      </c>
      <c r="O162" s="50">
        <v>201</v>
      </c>
      <c r="P162" s="50">
        <v>500</v>
      </c>
      <c r="Q162" s="51" t="s">
        <v>226</v>
      </c>
      <c r="R162" s="52">
        <v>95100</v>
      </c>
      <c r="S162" s="53">
        <v>239</v>
      </c>
      <c r="T162" s="54" t="s">
        <v>466</v>
      </c>
      <c r="U162" s="54"/>
      <c r="V162" s="89"/>
      <c r="W162" s="89"/>
      <c r="X162" s="92"/>
      <c r="BD162" s="17"/>
      <c r="BE162" s="17"/>
      <c r="BF162" s="17"/>
    </row>
    <row r="163" spans="1:59">
      <c r="A163" s="26"/>
      <c r="B163" s="33"/>
      <c r="C163" s="94" t="s">
        <v>465</v>
      </c>
      <c r="D163" s="87" t="s">
        <v>462</v>
      </c>
      <c r="E163" s="87" t="s">
        <v>139</v>
      </c>
      <c r="F163" s="87" t="s">
        <v>58</v>
      </c>
      <c r="G163" s="87" t="s">
        <v>59</v>
      </c>
      <c r="H163" s="87" t="s">
        <v>60</v>
      </c>
      <c r="I163" s="87" t="s">
        <v>61</v>
      </c>
      <c r="J163" s="95" t="s">
        <v>220</v>
      </c>
      <c r="K163" s="87" t="s">
        <v>63</v>
      </c>
      <c r="L163" s="48">
        <v>1</v>
      </c>
      <c r="M163" s="48" t="s">
        <v>64</v>
      </c>
      <c r="N163" s="49" t="s">
        <v>76</v>
      </c>
      <c r="O163" s="50">
        <v>501</v>
      </c>
      <c r="P163" s="50">
        <v>1000</v>
      </c>
      <c r="Q163" s="51" t="s">
        <v>227</v>
      </c>
      <c r="R163" s="52">
        <v>166800</v>
      </c>
      <c r="S163" s="53">
        <v>182</v>
      </c>
      <c r="T163" s="54" t="s">
        <v>466</v>
      </c>
      <c r="U163" s="54"/>
      <c r="V163" s="89"/>
      <c r="W163" s="89"/>
      <c r="X163" s="92"/>
      <c r="BD163" s="17"/>
      <c r="BE163" s="17"/>
      <c r="BF163" s="17"/>
    </row>
    <row r="164" spans="1:59">
      <c r="A164" s="26"/>
      <c r="B164" s="33"/>
      <c r="C164" s="94" t="s">
        <v>465</v>
      </c>
      <c r="D164" s="87" t="s">
        <v>462</v>
      </c>
      <c r="E164" s="87" t="s">
        <v>139</v>
      </c>
      <c r="F164" s="87" t="s">
        <v>58</v>
      </c>
      <c r="G164" s="87" t="s">
        <v>59</v>
      </c>
      <c r="H164" s="87" t="s">
        <v>60</v>
      </c>
      <c r="I164" s="87" t="s">
        <v>61</v>
      </c>
      <c r="J164" s="95" t="s">
        <v>220</v>
      </c>
      <c r="K164" s="87" t="s">
        <v>63</v>
      </c>
      <c r="L164" s="48">
        <v>1</v>
      </c>
      <c r="M164" s="48" t="s">
        <v>64</v>
      </c>
      <c r="N164" s="49" t="s">
        <v>78</v>
      </c>
      <c r="O164" s="50">
        <v>1001</v>
      </c>
      <c r="P164" s="50">
        <v>9999999999</v>
      </c>
      <c r="Q164" s="51" t="s">
        <v>228</v>
      </c>
      <c r="R164" s="52">
        <v>257800</v>
      </c>
      <c r="S164" s="53">
        <v>108</v>
      </c>
      <c r="T164" s="54" t="s">
        <v>466</v>
      </c>
      <c r="U164" s="54"/>
      <c r="V164" s="90"/>
      <c r="W164" s="90"/>
      <c r="X164" s="93"/>
      <c r="BD164" s="17"/>
      <c r="BE164" s="17"/>
      <c r="BF164" s="17"/>
    </row>
    <row r="165" spans="1:59">
      <c r="B165" s="30"/>
      <c r="BD165" s="17"/>
      <c r="BE165" s="17"/>
      <c r="BF165" s="17"/>
      <c r="BG165" s="31"/>
    </row>
    <row r="166" spans="1:59" ht="20.25">
      <c r="A166" s="26"/>
      <c r="B166" s="40" t="s">
        <v>467</v>
      </c>
      <c r="C166" s="35"/>
      <c r="D166" s="41"/>
      <c r="E166" s="41"/>
      <c r="F166" s="41"/>
      <c r="G166" s="41"/>
      <c r="H166" s="41"/>
      <c r="I166" s="41"/>
      <c r="J166" s="42"/>
      <c r="K166" s="41"/>
      <c r="L166" s="41"/>
      <c r="M166" s="41"/>
      <c r="N166" s="41"/>
      <c r="O166" s="41"/>
      <c r="P166" s="41"/>
      <c r="Q166" s="41"/>
      <c r="R166" s="43"/>
      <c r="S166" s="43"/>
      <c r="T166" s="43"/>
      <c r="U166" s="30"/>
      <c r="V166" s="35"/>
      <c r="W166" s="35"/>
      <c r="X166" s="30"/>
      <c r="BD166" s="17"/>
      <c r="BE166" s="17"/>
      <c r="BF166" s="17"/>
      <c r="BG166" s="31"/>
    </row>
    <row r="167" spans="1:59">
      <c r="A167" s="26"/>
      <c r="B167" s="44" t="s">
        <v>468</v>
      </c>
      <c r="C167" s="34"/>
      <c r="D167" s="34"/>
      <c r="E167" s="35"/>
      <c r="F167" s="35"/>
      <c r="G167" s="35"/>
      <c r="H167" s="35"/>
      <c r="I167" s="35"/>
      <c r="J167" s="35"/>
      <c r="K167" s="35"/>
      <c r="L167" s="35"/>
      <c r="M167" s="35"/>
      <c r="N167" s="35"/>
      <c r="O167" s="35"/>
      <c r="P167" s="35"/>
      <c r="Q167" s="35"/>
      <c r="R167" s="30"/>
      <c r="S167" s="30"/>
      <c r="T167" s="30"/>
      <c r="U167" s="30"/>
      <c r="V167" s="35"/>
      <c r="W167" s="35"/>
      <c r="X167" s="30"/>
      <c r="BD167" s="17"/>
      <c r="BE167" s="17"/>
      <c r="BF167" s="17"/>
    </row>
    <row r="168" spans="1:59">
      <c r="A168" s="26"/>
      <c r="B168" s="44"/>
      <c r="C168" s="34"/>
      <c r="D168" s="34"/>
      <c r="E168" s="35"/>
      <c r="F168" s="35"/>
      <c r="G168" s="35"/>
      <c r="H168" s="35"/>
      <c r="I168" s="35"/>
      <c r="J168" s="35"/>
      <c r="K168" s="35"/>
      <c r="L168" s="35"/>
      <c r="M168" s="35"/>
      <c r="N168" s="35"/>
      <c r="O168" s="35"/>
      <c r="P168" s="35"/>
      <c r="Q168" s="35"/>
      <c r="R168" s="30"/>
      <c r="S168" s="30"/>
      <c r="T168" s="30"/>
      <c r="U168" s="30"/>
      <c r="V168" s="35"/>
      <c r="W168" s="35"/>
      <c r="X168" s="30"/>
      <c r="BD168" s="17"/>
      <c r="BE168" s="17"/>
      <c r="BF168" s="17"/>
    </row>
    <row r="169" spans="1:59">
      <c r="B169" s="30"/>
      <c r="BD169" s="17"/>
      <c r="BE169" s="17"/>
      <c r="BF169" s="17"/>
      <c r="BG169" s="31"/>
    </row>
    <row r="170" spans="1:59" ht="15.95" customHeight="1">
      <c r="A170" s="26"/>
      <c r="B170" s="33"/>
      <c r="C170" s="94" t="s">
        <v>469</v>
      </c>
      <c r="D170" s="87" t="s">
        <v>470</v>
      </c>
      <c r="E170" s="87" t="s">
        <v>139</v>
      </c>
      <c r="F170" s="87" t="s">
        <v>58</v>
      </c>
      <c r="G170" s="87" t="s">
        <v>59</v>
      </c>
      <c r="H170" s="87" t="s">
        <v>348</v>
      </c>
      <c r="I170" s="87" t="s">
        <v>61</v>
      </c>
      <c r="J170" s="95" t="s">
        <v>220</v>
      </c>
      <c r="K170" s="87" t="s">
        <v>63</v>
      </c>
      <c r="L170" s="48">
        <v>1</v>
      </c>
      <c r="M170" s="48" t="s">
        <v>64</v>
      </c>
      <c r="N170" s="49" t="s">
        <v>65</v>
      </c>
      <c r="O170" s="49">
        <v>5</v>
      </c>
      <c r="P170" s="50">
        <v>10</v>
      </c>
      <c r="Q170" s="51" t="s">
        <v>391</v>
      </c>
      <c r="R170" s="52">
        <v>0</v>
      </c>
      <c r="S170" s="53">
        <v>1575</v>
      </c>
      <c r="T170" s="54" t="s">
        <v>468</v>
      </c>
      <c r="U170" s="54"/>
      <c r="V170" s="88"/>
      <c r="W170" s="88"/>
      <c r="X170" s="91"/>
      <c r="BD170" s="17"/>
      <c r="BE170" s="17"/>
      <c r="BF170" s="17"/>
    </row>
    <row r="171" spans="1:59">
      <c r="A171" s="26"/>
      <c r="B171" s="33"/>
      <c r="C171" s="94" t="s">
        <v>469</v>
      </c>
      <c r="D171" s="87" t="s">
        <v>470</v>
      </c>
      <c r="E171" s="87" t="s">
        <v>139</v>
      </c>
      <c r="F171" s="87" t="s">
        <v>58</v>
      </c>
      <c r="G171" s="87" t="s">
        <v>59</v>
      </c>
      <c r="H171" s="87" t="s">
        <v>348</v>
      </c>
      <c r="I171" s="87" t="s">
        <v>61</v>
      </c>
      <c r="J171" s="95" t="s">
        <v>220</v>
      </c>
      <c r="K171" s="87" t="s">
        <v>63</v>
      </c>
      <c r="L171" s="48">
        <v>1</v>
      </c>
      <c r="M171" s="48" t="s">
        <v>64</v>
      </c>
      <c r="N171" s="49" t="s">
        <v>68</v>
      </c>
      <c r="O171" s="50">
        <v>11</v>
      </c>
      <c r="P171" s="50">
        <v>50</v>
      </c>
      <c r="Q171" s="51" t="s">
        <v>393</v>
      </c>
      <c r="R171" s="52">
        <v>15750</v>
      </c>
      <c r="S171" s="53">
        <v>1035</v>
      </c>
      <c r="T171" s="54" t="s">
        <v>468</v>
      </c>
      <c r="U171" s="54"/>
      <c r="V171" s="89"/>
      <c r="W171" s="89"/>
      <c r="X171" s="92"/>
      <c r="BD171" s="17"/>
      <c r="BE171" s="17"/>
      <c r="BF171" s="17"/>
    </row>
    <row r="172" spans="1:59">
      <c r="A172" s="26"/>
      <c r="B172" s="33"/>
      <c r="C172" s="94" t="s">
        <v>469</v>
      </c>
      <c r="D172" s="87" t="s">
        <v>470</v>
      </c>
      <c r="E172" s="87" t="s">
        <v>139</v>
      </c>
      <c r="F172" s="87" t="s">
        <v>58</v>
      </c>
      <c r="G172" s="87" t="s">
        <v>59</v>
      </c>
      <c r="H172" s="87" t="s">
        <v>348</v>
      </c>
      <c r="I172" s="87" t="s">
        <v>61</v>
      </c>
      <c r="J172" s="95" t="s">
        <v>220</v>
      </c>
      <c r="K172" s="87" t="s">
        <v>63</v>
      </c>
      <c r="L172" s="48">
        <v>1</v>
      </c>
      <c r="M172" s="48" t="s">
        <v>64</v>
      </c>
      <c r="N172" s="49" t="s">
        <v>70</v>
      </c>
      <c r="O172" s="50">
        <v>51</v>
      </c>
      <c r="P172" s="50">
        <v>100</v>
      </c>
      <c r="Q172" s="51" t="s">
        <v>394</v>
      </c>
      <c r="R172" s="52">
        <v>57150</v>
      </c>
      <c r="S172" s="53">
        <v>705</v>
      </c>
      <c r="T172" s="54" t="s">
        <v>468</v>
      </c>
      <c r="U172" s="54"/>
      <c r="V172" s="89"/>
      <c r="W172" s="89"/>
      <c r="X172" s="92"/>
      <c r="BD172" s="17"/>
      <c r="BE172" s="17"/>
      <c r="BF172" s="17"/>
    </row>
    <row r="173" spans="1:59">
      <c r="A173" s="26"/>
      <c r="B173" s="33"/>
      <c r="C173" s="94" t="s">
        <v>469</v>
      </c>
      <c r="D173" s="87" t="s">
        <v>470</v>
      </c>
      <c r="E173" s="87" t="s">
        <v>139</v>
      </c>
      <c r="F173" s="87" t="s">
        <v>58</v>
      </c>
      <c r="G173" s="87" t="s">
        <v>59</v>
      </c>
      <c r="H173" s="87" t="s">
        <v>348</v>
      </c>
      <c r="I173" s="87" t="s">
        <v>61</v>
      </c>
      <c r="J173" s="95" t="s">
        <v>220</v>
      </c>
      <c r="K173" s="87" t="s">
        <v>63</v>
      </c>
      <c r="L173" s="48">
        <v>1</v>
      </c>
      <c r="M173" s="48" t="s">
        <v>64</v>
      </c>
      <c r="N173" s="49" t="s">
        <v>72</v>
      </c>
      <c r="O173" s="50">
        <v>101</v>
      </c>
      <c r="P173" s="50">
        <v>200</v>
      </c>
      <c r="Q173" s="51" t="s">
        <v>395</v>
      </c>
      <c r="R173" s="52">
        <v>92400</v>
      </c>
      <c r="S173" s="53">
        <v>503</v>
      </c>
      <c r="T173" s="54" t="s">
        <v>468</v>
      </c>
      <c r="U173" s="54"/>
      <c r="V173" s="89"/>
      <c r="W173" s="89"/>
      <c r="X173" s="92"/>
      <c r="BD173" s="17"/>
      <c r="BE173" s="17"/>
      <c r="BF173" s="17"/>
    </row>
    <row r="174" spans="1:59">
      <c r="A174" s="26"/>
      <c r="B174" s="33"/>
      <c r="C174" s="94" t="s">
        <v>469</v>
      </c>
      <c r="D174" s="87" t="s">
        <v>470</v>
      </c>
      <c r="E174" s="87" t="s">
        <v>139</v>
      </c>
      <c r="F174" s="87" t="s">
        <v>58</v>
      </c>
      <c r="G174" s="87" t="s">
        <v>59</v>
      </c>
      <c r="H174" s="87" t="s">
        <v>348</v>
      </c>
      <c r="I174" s="87" t="s">
        <v>61</v>
      </c>
      <c r="J174" s="95" t="s">
        <v>220</v>
      </c>
      <c r="K174" s="87" t="s">
        <v>63</v>
      </c>
      <c r="L174" s="48">
        <v>1</v>
      </c>
      <c r="M174" s="48" t="s">
        <v>64</v>
      </c>
      <c r="N174" s="49" t="s">
        <v>74</v>
      </c>
      <c r="O174" s="50">
        <v>201</v>
      </c>
      <c r="P174" s="50">
        <v>500</v>
      </c>
      <c r="Q174" s="51" t="s">
        <v>471</v>
      </c>
      <c r="R174" s="52">
        <v>142700</v>
      </c>
      <c r="S174" s="53">
        <v>359</v>
      </c>
      <c r="T174" s="54" t="s">
        <v>468</v>
      </c>
      <c r="U174" s="54"/>
      <c r="V174" s="89"/>
      <c r="W174" s="89"/>
      <c r="X174" s="92"/>
      <c r="BD174" s="17"/>
      <c r="BE174" s="17"/>
      <c r="BF174" s="17"/>
    </row>
    <row r="175" spans="1:59">
      <c r="A175" s="26"/>
      <c r="B175" s="33"/>
      <c r="C175" s="94" t="s">
        <v>469</v>
      </c>
      <c r="D175" s="87" t="s">
        <v>470</v>
      </c>
      <c r="E175" s="87" t="s">
        <v>139</v>
      </c>
      <c r="F175" s="87" t="s">
        <v>58</v>
      </c>
      <c r="G175" s="87" t="s">
        <v>59</v>
      </c>
      <c r="H175" s="87" t="s">
        <v>348</v>
      </c>
      <c r="I175" s="87" t="s">
        <v>61</v>
      </c>
      <c r="J175" s="95" t="s">
        <v>220</v>
      </c>
      <c r="K175" s="87" t="s">
        <v>63</v>
      </c>
      <c r="L175" s="48">
        <v>1</v>
      </c>
      <c r="M175" s="48" t="s">
        <v>64</v>
      </c>
      <c r="N175" s="49" t="s">
        <v>76</v>
      </c>
      <c r="O175" s="50">
        <v>501</v>
      </c>
      <c r="P175" s="50">
        <v>1000</v>
      </c>
      <c r="Q175" s="51" t="s">
        <v>472</v>
      </c>
      <c r="R175" s="52">
        <v>253400</v>
      </c>
      <c r="S175" s="53">
        <v>273</v>
      </c>
      <c r="T175" s="54" t="s">
        <v>468</v>
      </c>
      <c r="U175" s="54"/>
      <c r="V175" s="89"/>
      <c r="W175" s="89"/>
      <c r="X175" s="92"/>
      <c r="BD175" s="17"/>
      <c r="BE175" s="17"/>
      <c r="BF175" s="17"/>
    </row>
    <row r="176" spans="1:59">
      <c r="A176" s="26"/>
      <c r="B176" s="33"/>
      <c r="C176" s="94" t="s">
        <v>469</v>
      </c>
      <c r="D176" s="87" t="s">
        <v>470</v>
      </c>
      <c r="E176" s="87" t="s">
        <v>139</v>
      </c>
      <c r="F176" s="87" t="s">
        <v>58</v>
      </c>
      <c r="G176" s="87" t="s">
        <v>59</v>
      </c>
      <c r="H176" s="87" t="s">
        <v>348</v>
      </c>
      <c r="I176" s="87" t="s">
        <v>61</v>
      </c>
      <c r="J176" s="95" t="s">
        <v>220</v>
      </c>
      <c r="K176" s="87" t="s">
        <v>63</v>
      </c>
      <c r="L176" s="48">
        <v>1</v>
      </c>
      <c r="M176" s="48" t="s">
        <v>64</v>
      </c>
      <c r="N176" s="49" t="s">
        <v>78</v>
      </c>
      <c r="O176" s="50">
        <v>1001</v>
      </c>
      <c r="P176" s="50">
        <v>9999999999</v>
      </c>
      <c r="Q176" s="51" t="s">
        <v>473</v>
      </c>
      <c r="R176" s="52">
        <v>389900</v>
      </c>
      <c r="S176" s="53">
        <v>162</v>
      </c>
      <c r="T176" s="54" t="s">
        <v>468</v>
      </c>
      <c r="U176" s="54"/>
      <c r="V176" s="90"/>
      <c r="W176" s="90"/>
      <c r="X176" s="93"/>
      <c r="BD176" s="17"/>
      <c r="BE176" s="17"/>
      <c r="BF176" s="17"/>
    </row>
    <row r="177" spans="1:59">
      <c r="B177" s="30"/>
      <c r="BD177" s="17"/>
      <c r="BE177" s="17"/>
      <c r="BF177" s="17"/>
      <c r="BG177" s="31"/>
    </row>
    <row r="178" spans="1:59" ht="20.25">
      <c r="A178" s="26"/>
      <c r="B178" s="40" t="s">
        <v>474</v>
      </c>
      <c r="C178" s="35"/>
      <c r="D178" s="41"/>
      <c r="E178" s="41"/>
      <c r="F178" s="41"/>
      <c r="G178" s="41"/>
      <c r="H178" s="41"/>
      <c r="I178" s="41"/>
      <c r="J178" s="42"/>
      <c r="K178" s="41"/>
      <c r="L178" s="41"/>
      <c r="M178" s="41"/>
      <c r="N178" s="41"/>
      <c r="O178" s="41"/>
      <c r="P178" s="41"/>
      <c r="Q178" s="41"/>
      <c r="R178" s="43"/>
      <c r="S178" s="43"/>
      <c r="T178" s="43"/>
      <c r="U178" s="30"/>
      <c r="V178" s="35"/>
      <c r="W178" s="35"/>
      <c r="X178" s="30"/>
      <c r="BD178" s="17"/>
      <c r="BE178" s="17"/>
      <c r="BF178" s="17"/>
      <c r="BG178" s="31"/>
    </row>
    <row r="179" spans="1:59">
      <c r="A179" s="26"/>
      <c r="B179" s="44" t="s">
        <v>475</v>
      </c>
      <c r="C179" s="34"/>
      <c r="D179" s="34"/>
      <c r="E179" s="35"/>
      <c r="F179" s="35"/>
      <c r="G179" s="35"/>
      <c r="H179" s="35"/>
      <c r="I179" s="35"/>
      <c r="J179" s="35"/>
      <c r="K179" s="35"/>
      <c r="L179" s="35"/>
      <c r="M179" s="35"/>
      <c r="N179" s="35"/>
      <c r="O179" s="35"/>
      <c r="P179" s="35"/>
      <c r="Q179" s="35"/>
      <c r="R179" s="30"/>
      <c r="S179" s="30"/>
      <c r="T179" s="30"/>
      <c r="U179" s="30"/>
      <c r="V179" s="35"/>
      <c r="W179" s="35"/>
      <c r="X179" s="30"/>
      <c r="BD179" s="17"/>
      <c r="BE179" s="17"/>
      <c r="BF179" s="17"/>
    </row>
    <row r="180" spans="1:59">
      <c r="A180" s="26"/>
      <c r="B180" s="44"/>
      <c r="C180" s="34"/>
      <c r="D180" s="34"/>
      <c r="E180" s="35"/>
      <c r="F180" s="35"/>
      <c r="G180" s="35"/>
      <c r="H180" s="35"/>
      <c r="I180" s="35"/>
      <c r="J180" s="35"/>
      <c r="K180" s="35"/>
      <c r="L180" s="35"/>
      <c r="M180" s="35"/>
      <c r="N180" s="35"/>
      <c r="O180" s="35"/>
      <c r="P180" s="35"/>
      <c r="Q180" s="35"/>
      <c r="R180" s="30"/>
      <c r="S180" s="30"/>
      <c r="T180" s="30"/>
      <c r="U180" s="30"/>
      <c r="V180" s="35"/>
      <c r="W180" s="35"/>
      <c r="X180" s="30"/>
      <c r="BD180" s="17"/>
      <c r="BE180" s="17"/>
      <c r="BF180" s="17"/>
    </row>
    <row r="181" spans="1:59">
      <c r="B181" s="30"/>
      <c r="BD181" s="17"/>
      <c r="BE181" s="17"/>
      <c r="BF181" s="17"/>
      <c r="BG181" s="31"/>
    </row>
    <row r="182" spans="1:59" ht="15.95" customHeight="1">
      <c r="A182" s="26"/>
      <c r="B182" s="33"/>
      <c r="C182" s="94" t="s">
        <v>476</v>
      </c>
      <c r="D182" s="87" t="s">
        <v>477</v>
      </c>
      <c r="E182" s="87" t="s">
        <v>139</v>
      </c>
      <c r="F182" s="87" t="s">
        <v>58</v>
      </c>
      <c r="G182" s="87" t="s">
        <v>59</v>
      </c>
      <c r="H182" s="87" t="s">
        <v>60</v>
      </c>
      <c r="I182" s="87" t="s">
        <v>360</v>
      </c>
      <c r="J182" s="95" t="s">
        <v>220</v>
      </c>
      <c r="K182" s="87" t="s">
        <v>63</v>
      </c>
      <c r="L182" s="48">
        <v>1</v>
      </c>
      <c r="M182" s="48" t="s">
        <v>64</v>
      </c>
      <c r="N182" s="49" t="s">
        <v>65</v>
      </c>
      <c r="O182" s="49">
        <v>5</v>
      </c>
      <c r="P182" s="50">
        <v>10</v>
      </c>
      <c r="Q182" s="51" t="s">
        <v>403</v>
      </c>
      <c r="R182" s="52">
        <v>0</v>
      </c>
      <c r="S182" s="53">
        <v>520</v>
      </c>
      <c r="T182" s="54" t="s">
        <v>475</v>
      </c>
      <c r="U182" s="54"/>
      <c r="V182" s="88"/>
      <c r="W182" s="88"/>
      <c r="X182" s="91"/>
      <c r="BD182" s="17"/>
      <c r="BE182" s="17"/>
      <c r="BF182" s="17"/>
    </row>
    <row r="183" spans="1:59">
      <c r="A183" s="26"/>
      <c r="B183" s="33"/>
      <c r="C183" s="94" t="s">
        <v>476</v>
      </c>
      <c r="D183" s="87" t="s">
        <v>477</v>
      </c>
      <c r="E183" s="87" t="s">
        <v>139</v>
      </c>
      <c r="F183" s="87" t="s">
        <v>58</v>
      </c>
      <c r="G183" s="87" t="s">
        <v>59</v>
      </c>
      <c r="H183" s="87" t="s">
        <v>60</v>
      </c>
      <c r="I183" s="87" t="s">
        <v>360</v>
      </c>
      <c r="J183" s="95" t="s">
        <v>220</v>
      </c>
      <c r="K183" s="87" t="s">
        <v>63</v>
      </c>
      <c r="L183" s="48">
        <v>1</v>
      </c>
      <c r="M183" s="48" t="s">
        <v>64</v>
      </c>
      <c r="N183" s="49" t="s">
        <v>68</v>
      </c>
      <c r="O183" s="50">
        <v>11</v>
      </c>
      <c r="P183" s="50">
        <v>50</v>
      </c>
      <c r="Q183" s="51" t="s">
        <v>478</v>
      </c>
      <c r="R183" s="52">
        <v>5200</v>
      </c>
      <c r="S183" s="53">
        <v>342</v>
      </c>
      <c r="T183" s="54" t="s">
        <v>475</v>
      </c>
      <c r="U183" s="54"/>
      <c r="V183" s="89"/>
      <c r="W183" s="89"/>
      <c r="X183" s="92"/>
      <c r="BD183" s="17"/>
      <c r="BE183" s="17"/>
      <c r="BF183" s="17"/>
    </row>
    <row r="184" spans="1:59">
      <c r="A184" s="26"/>
      <c r="B184" s="33"/>
      <c r="C184" s="94" t="s">
        <v>476</v>
      </c>
      <c r="D184" s="87" t="s">
        <v>477</v>
      </c>
      <c r="E184" s="87" t="s">
        <v>139</v>
      </c>
      <c r="F184" s="87" t="s">
        <v>58</v>
      </c>
      <c r="G184" s="87" t="s">
        <v>59</v>
      </c>
      <c r="H184" s="87" t="s">
        <v>60</v>
      </c>
      <c r="I184" s="87" t="s">
        <v>360</v>
      </c>
      <c r="J184" s="95" t="s">
        <v>220</v>
      </c>
      <c r="K184" s="87" t="s">
        <v>63</v>
      </c>
      <c r="L184" s="48">
        <v>1</v>
      </c>
      <c r="M184" s="48" t="s">
        <v>64</v>
      </c>
      <c r="N184" s="49" t="s">
        <v>70</v>
      </c>
      <c r="O184" s="50">
        <v>51</v>
      </c>
      <c r="P184" s="50">
        <v>100</v>
      </c>
      <c r="Q184" s="51" t="s">
        <v>479</v>
      </c>
      <c r="R184" s="52">
        <v>18880</v>
      </c>
      <c r="S184" s="53">
        <v>233</v>
      </c>
      <c r="T184" s="54" t="s">
        <v>475</v>
      </c>
      <c r="U184" s="54"/>
      <c r="V184" s="89"/>
      <c r="W184" s="89"/>
      <c r="X184" s="92"/>
      <c r="BD184" s="17"/>
      <c r="BE184" s="17"/>
      <c r="BF184" s="17"/>
    </row>
    <row r="185" spans="1:59">
      <c r="A185" s="26"/>
      <c r="B185" s="33"/>
      <c r="C185" s="94" t="s">
        <v>476</v>
      </c>
      <c r="D185" s="87" t="s">
        <v>477</v>
      </c>
      <c r="E185" s="87" t="s">
        <v>139</v>
      </c>
      <c r="F185" s="87" t="s">
        <v>58</v>
      </c>
      <c r="G185" s="87" t="s">
        <v>59</v>
      </c>
      <c r="H185" s="87" t="s">
        <v>60</v>
      </c>
      <c r="I185" s="87" t="s">
        <v>360</v>
      </c>
      <c r="J185" s="95" t="s">
        <v>220</v>
      </c>
      <c r="K185" s="87" t="s">
        <v>63</v>
      </c>
      <c r="L185" s="48">
        <v>1</v>
      </c>
      <c r="M185" s="48" t="s">
        <v>64</v>
      </c>
      <c r="N185" s="49" t="s">
        <v>72</v>
      </c>
      <c r="O185" s="50">
        <v>101</v>
      </c>
      <c r="P185" s="50">
        <v>200</v>
      </c>
      <c r="Q185" s="51" t="s">
        <v>480</v>
      </c>
      <c r="R185" s="52">
        <v>30530</v>
      </c>
      <c r="S185" s="53">
        <v>166</v>
      </c>
      <c r="T185" s="54" t="s">
        <v>475</v>
      </c>
      <c r="U185" s="54"/>
      <c r="V185" s="89"/>
      <c r="W185" s="89"/>
      <c r="X185" s="92"/>
      <c r="BD185" s="17"/>
      <c r="BE185" s="17"/>
      <c r="BF185" s="17"/>
    </row>
    <row r="186" spans="1:59">
      <c r="A186" s="26"/>
      <c r="B186" s="33"/>
      <c r="C186" s="94" t="s">
        <v>476</v>
      </c>
      <c r="D186" s="87" t="s">
        <v>477</v>
      </c>
      <c r="E186" s="87" t="s">
        <v>139</v>
      </c>
      <c r="F186" s="87" t="s">
        <v>58</v>
      </c>
      <c r="G186" s="87" t="s">
        <v>59</v>
      </c>
      <c r="H186" s="87" t="s">
        <v>60</v>
      </c>
      <c r="I186" s="87" t="s">
        <v>360</v>
      </c>
      <c r="J186" s="95" t="s">
        <v>220</v>
      </c>
      <c r="K186" s="87" t="s">
        <v>63</v>
      </c>
      <c r="L186" s="48">
        <v>1</v>
      </c>
      <c r="M186" s="48" t="s">
        <v>64</v>
      </c>
      <c r="N186" s="49" t="s">
        <v>74</v>
      </c>
      <c r="O186" s="50">
        <v>201</v>
      </c>
      <c r="P186" s="50">
        <v>500</v>
      </c>
      <c r="Q186" s="51" t="s">
        <v>481</v>
      </c>
      <c r="R186" s="52">
        <v>47130</v>
      </c>
      <c r="S186" s="53">
        <v>118</v>
      </c>
      <c r="T186" s="54" t="s">
        <v>475</v>
      </c>
      <c r="U186" s="54"/>
      <c r="V186" s="89"/>
      <c r="W186" s="89"/>
      <c r="X186" s="92"/>
      <c r="BD186" s="17"/>
      <c r="BE186" s="17"/>
      <c r="BF186" s="17"/>
    </row>
    <row r="187" spans="1:59">
      <c r="A187" s="26"/>
      <c r="B187" s="33"/>
      <c r="C187" s="94" t="s">
        <v>476</v>
      </c>
      <c r="D187" s="87" t="s">
        <v>477</v>
      </c>
      <c r="E187" s="87" t="s">
        <v>139</v>
      </c>
      <c r="F187" s="87" t="s">
        <v>58</v>
      </c>
      <c r="G187" s="87" t="s">
        <v>59</v>
      </c>
      <c r="H187" s="87" t="s">
        <v>60</v>
      </c>
      <c r="I187" s="87" t="s">
        <v>360</v>
      </c>
      <c r="J187" s="95" t="s">
        <v>220</v>
      </c>
      <c r="K187" s="87" t="s">
        <v>63</v>
      </c>
      <c r="L187" s="48">
        <v>1</v>
      </c>
      <c r="M187" s="48" t="s">
        <v>64</v>
      </c>
      <c r="N187" s="49" t="s">
        <v>76</v>
      </c>
      <c r="O187" s="50">
        <v>501</v>
      </c>
      <c r="P187" s="50">
        <v>1000</v>
      </c>
      <c r="Q187" s="51" t="s">
        <v>482</v>
      </c>
      <c r="R187" s="52">
        <v>82530</v>
      </c>
      <c r="S187" s="53">
        <v>90</v>
      </c>
      <c r="T187" s="54" t="s">
        <v>475</v>
      </c>
      <c r="U187" s="54"/>
      <c r="V187" s="89"/>
      <c r="W187" s="89"/>
      <c r="X187" s="92"/>
      <c r="BD187" s="17"/>
      <c r="BE187" s="17"/>
      <c r="BF187" s="17"/>
    </row>
    <row r="188" spans="1:59">
      <c r="A188" s="26"/>
      <c r="B188" s="33"/>
      <c r="C188" s="94" t="s">
        <v>476</v>
      </c>
      <c r="D188" s="87" t="s">
        <v>477</v>
      </c>
      <c r="E188" s="87" t="s">
        <v>139</v>
      </c>
      <c r="F188" s="87" t="s">
        <v>58</v>
      </c>
      <c r="G188" s="87" t="s">
        <v>59</v>
      </c>
      <c r="H188" s="87" t="s">
        <v>60</v>
      </c>
      <c r="I188" s="87" t="s">
        <v>360</v>
      </c>
      <c r="J188" s="95" t="s">
        <v>220</v>
      </c>
      <c r="K188" s="87" t="s">
        <v>63</v>
      </c>
      <c r="L188" s="48">
        <v>1</v>
      </c>
      <c r="M188" s="48" t="s">
        <v>64</v>
      </c>
      <c r="N188" s="49" t="s">
        <v>78</v>
      </c>
      <c r="O188" s="50">
        <v>1001</v>
      </c>
      <c r="P188" s="50">
        <v>9999999999</v>
      </c>
      <c r="Q188" s="51" t="s">
        <v>483</v>
      </c>
      <c r="R188" s="52">
        <v>127530</v>
      </c>
      <c r="S188" s="53">
        <v>53</v>
      </c>
      <c r="T188" s="54" t="s">
        <v>475</v>
      </c>
      <c r="U188" s="54"/>
      <c r="V188" s="90"/>
      <c r="W188" s="90"/>
      <c r="X188" s="93"/>
      <c r="BD188" s="17"/>
      <c r="BE188" s="17"/>
      <c r="BF188" s="17"/>
    </row>
    <row r="189" spans="1:59">
      <c r="B189" s="30"/>
      <c r="BD189" s="17"/>
      <c r="BE189" s="17"/>
      <c r="BF189" s="17"/>
      <c r="BG189" s="31"/>
    </row>
    <row r="190" spans="1:59" ht="20.25">
      <c r="A190" s="26"/>
      <c r="B190" s="40" t="s">
        <v>484</v>
      </c>
      <c r="C190" s="35"/>
      <c r="D190" s="41"/>
      <c r="E190" s="41"/>
      <c r="F190" s="41"/>
      <c r="G190" s="41"/>
      <c r="H190" s="41"/>
      <c r="I190" s="41"/>
      <c r="J190" s="42"/>
      <c r="K190" s="41"/>
      <c r="L190" s="41"/>
      <c r="M190" s="41"/>
      <c r="N190" s="41"/>
      <c r="O190" s="41"/>
      <c r="P190" s="41"/>
      <c r="Q190" s="41"/>
      <c r="R190" s="43"/>
      <c r="S190" s="43"/>
      <c r="T190" s="43"/>
      <c r="U190" s="30"/>
      <c r="V190" s="35"/>
      <c r="W190" s="35"/>
      <c r="X190" s="30"/>
      <c r="BD190" s="17"/>
      <c r="BE190" s="17"/>
      <c r="BF190" s="17"/>
      <c r="BG190" s="31"/>
    </row>
    <row r="191" spans="1:59">
      <c r="A191" s="26"/>
      <c r="B191" s="44" t="s">
        <v>485</v>
      </c>
      <c r="C191" s="34"/>
      <c r="D191" s="34"/>
      <c r="E191" s="35"/>
      <c r="F191" s="35"/>
      <c r="G191" s="35"/>
      <c r="H191" s="35"/>
      <c r="I191" s="35"/>
      <c r="J191" s="35"/>
      <c r="K191" s="35"/>
      <c r="L191" s="35"/>
      <c r="M191" s="35"/>
      <c r="N191" s="35"/>
      <c r="O191" s="35"/>
      <c r="P191" s="35"/>
      <c r="Q191" s="35"/>
      <c r="R191" s="30"/>
      <c r="S191" s="30"/>
      <c r="T191" s="30"/>
      <c r="U191" s="30"/>
      <c r="V191" s="35"/>
      <c r="W191" s="35"/>
      <c r="X191" s="30"/>
      <c r="BD191" s="17"/>
      <c r="BE191" s="17"/>
      <c r="BF191" s="17"/>
    </row>
    <row r="192" spans="1:59">
      <c r="A192" s="26"/>
      <c r="B192" s="44"/>
      <c r="C192" s="34"/>
      <c r="D192" s="34"/>
      <c r="E192" s="35"/>
      <c r="F192" s="35"/>
      <c r="G192" s="35"/>
      <c r="H192" s="35"/>
      <c r="I192" s="35"/>
      <c r="J192" s="35"/>
      <c r="K192" s="35"/>
      <c r="L192" s="35"/>
      <c r="M192" s="35"/>
      <c r="N192" s="35"/>
      <c r="O192" s="35"/>
      <c r="P192" s="35"/>
      <c r="Q192" s="35"/>
      <c r="R192" s="30"/>
      <c r="S192" s="30"/>
      <c r="T192" s="30"/>
      <c r="U192" s="30"/>
      <c r="V192" s="35"/>
      <c r="W192" s="35"/>
      <c r="X192" s="30"/>
      <c r="BD192" s="17"/>
      <c r="BE192" s="17"/>
      <c r="BF192" s="17"/>
    </row>
    <row r="193" spans="1:59">
      <c r="B193" s="30"/>
      <c r="BD193" s="17"/>
      <c r="BE193" s="17"/>
      <c r="BF193" s="17"/>
      <c r="BG193" s="31"/>
    </row>
    <row r="194" spans="1:59" ht="31.5">
      <c r="A194" s="26"/>
      <c r="B194" s="33"/>
      <c r="C194" s="45" t="s">
        <v>486</v>
      </c>
      <c r="D194" s="46" t="s">
        <v>484</v>
      </c>
      <c r="E194" s="46" t="s">
        <v>139</v>
      </c>
      <c r="F194" s="46" t="s">
        <v>58</v>
      </c>
      <c r="G194" s="46" t="s">
        <v>59</v>
      </c>
      <c r="H194" s="46" t="s">
        <v>60</v>
      </c>
      <c r="I194" s="46" t="s">
        <v>61</v>
      </c>
      <c r="J194" s="47" t="s">
        <v>140</v>
      </c>
      <c r="K194" s="46" t="s">
        <v>63</v>
      </c>
      <c r="L194" s="48">
        <v>1</v>
      </c>
      <c r="M194" s="48" t="s">
        <v>141</v>
      </c>
      <c r="N194" s="49"/>
      <c r="O194" s="49"/>
      <c r="P194" s="50"/>
      <c r="Q194" s="51">
        <v>4240</v>
      </c>
      <c r="R194" s="52"/>
      <c r="S194" s="53">
        <v>4240</v>
      </c>
      <c r="T194" s="54" t="s">
        <v>485</v>
      </c>
      <c r="U194" s="55"/>
      <c r="V194" s="56"/>
      <c r="W194" s="56"/>
      <c r="X194" s="57"/>
      <c r="BD194" s="17"/>
      <c r="BE194" s="17"/>
      <c r="BF194" s="17"/>
    </row>
    <row r="195" spans="1:59">
      <c r="B195" s="30"/>
      <c r="BD195" s="17"/>
      <c r="BE195" s="17"/>
      <c r="BF195" s="17"/>
      <c r="BG195" s="31"/>
    </row>
    <row r="196" spans="1:59" s="103" customFormat="1" ht="20.25">
      <c r="A196" s="97"/>
      <c r="B196" s="98" t="s">
        <v>413</v>
      </c>
      <c r="C196" s="99"/>
      <c r="D196" s="100"/>
      <c r="E196" s="100"/>
      <c r="F196" s="100"/>
      <c r="G196" s="100"/>
      <c r="H196" s="100"/>
      <c r="I196" s="100"/>
      <c r="J196" s="100"/>
      <c r="K196" s="100"/>
      <c r="L196" s="100"/>
      <c r="M196" s="100"/>
      <c r="N196" s="100"/>
      <c r="O196" s="100"/>
      <c r="P196" s="100"/>
      <c r="Q196" s="100"/>
      <c r="R196" s="101"/>
      <c r="S196" s="101"/>
      <c r="T196" s="101"/>
      <c r="U196" s="102"/>
      <c r="V196" s="99"/>
      <c r="W196" s="99"/>
      <c r="X196" s="102"/>
      <c r="BG196" s="108"/>
    </row>
    <row r="197" spans="1:59" s="103" customFormat="1">
      <c r="A197" s="97"/>
      <c r="B197" s="104" t="s">
        <v>487</v>
      </c>
      <c r="C197" s="105"/>
      <c r="D197" s="105"/>
      <c r="E197" s="99"/>
      <c r="F197" s="99"/>
      <c r="G197" s="99"/>
      <c r="H197" s="99"/>
      <c r="I197" s="99"/>
      <c r="J197" s="99"/>
      <c r="K197" s="99"/>
      <c r="L197" s="99"/>
      <c r="M197" s="99"/>
      <c r="N197" s="99"/>
      <c r="O197" s="99"/>
      <c r="P197" s="99"/>
      <c r="Q197" s="99"/>
      <c r="R197" s="102"/>
      <c r="S197" s="102"/>
      <c r="T197" s="102"/>
      <c r="U197" s="102"/>
      <c r="V197" s="99"/>
      <c r="W197" s="99"/>
      <c r="X197" s="102"/>
    </row>
    <row r="198" spans="1:59" s="103" customFormat="1">
      <c r="A198" s="97"/>
      <c r="B198" s="104" t="s">
        <v>488</v>
      </c>
      <c r="C198" s="105"/>
      <c r="D198" s="105"/>
      <c r="E198" s="99"/>
      <c r="F198" s="99"/>
      <c r="G198" s="99"/>
      <c r="H198" s="99"/>
      <c r="I198" s="99"/>
      <c r="J198" s="99"/>
      <c r="K198" s="99"/>
      <c r="L198" s="99"/>
      <c r="M198" s="99"/>
      <c r="N198" s="99"/>
      <c r="O198" s="99"/>
      <c r="P198" s="99"/>
      <c r="Q198" s="99"/>
      <c r="R198" s="102"/>
      <c r="S198" s="102"/>
      <c r="T198" s="102"/>
      <c r="U198" s="102"/>
      <c r="V198" s="99"/>
      <c r="W198" s="99"/>
      <c r="X198" s="102"/>
    </row>
    <row r="199" spans="1:59" s="103" customFormat="1">
      <c r="A199" s="97"/>
      <c r="B199" s="102"/>
      <c r="C199" s="106"/>
      <c r="D199" s="106"/>
      <c r="E199" s="107"/>
      <c r="F199" s="107"/>
      <c r="G199" s="107"/>
      <c r="H199" s="107"/>
      <c r="I199" s="107"/>
      <c r="J199" s="107"/>
      <c r="K199" s="107"/>
      <c r="L199" s="107"/>
      <c r="M199" s="107"/>
      <c r="N199" s="107"/>
      <c r="O199" s="107"/>
      <c r="P199" s="107"/>
      <c r="Q199" s="107"/>
      <c r="BG199" s="108"/>
    </row>
    <row r="200" spans="1:59" s="103" customFormat="1" ht="15.95" customHeight="1">
      <c r="A200" s="97"/>
      <c r="B200" s="109"/>
      <c r="C200" s="110" t="s">
        <v>489</v>
      </c>
      <c r="D200" s="110" t="s">
        <v>490</v>
      </c>
      <c r="E200" s="110" t="s">
        <v>139</v>
      </c>
      <c r="F200" s="110" t="s">
        <v>58</v>
      </c>
      <c r="G200" s="110" t="s">
        <v>59</v>
      </c>
      <c r="H200" s="110" t="s">
        <v>60</v>
      </c>
      <c r="I200" s="110" t="s">
        <v>61</v>
      </c>
      <c r="J200" s="110" t="s">
        <v>140</v>
      </c>
      <c r="K200" s="110"/>
      <c r="L200" s="111">
        <v>1</v>
      </c>
      <c r="M200" s="111" t="s">
        <v>64</v>
      </c>
      <c r="N200" s="111" t="s">
        <v>65</v>
      </c>
      <c r="O200" s="111">
        <v>500</v>
      </c>
      <c r="P200" s="112">
        <v>1000</v>
      </c>
      <c r="Q200" s="113" t="s">
        <v>491</v>
      </c>
      <c r="R200" s="114">
        <v>0</v>
      </c>
      <c r="S200" s="115">
        <v>8.75</v>
      </c>
      <c r="T200" s="116" t="s">
        <v>492</v>
      </c>
      <c r="U200" s="116"/>
      <c r="V200" s="117"/>
      <c r="W200" s="117"/>
      <c r="X200" s="118"/>
    </row>
    <row r="201" spans="1:59" s="103" customFormat="1">
      <c r="A201" s="97"/>
      <c r="B201" s="109"/>
      <c r="C201" s="110" t="s">
        <v>489</v>
      </c>
      <c r="D201" s="110" t="s">
        <v>490</v>
      </c>
      <c r="E201" s="110" t="s">
        <v>139</v>
      </c>
      <c r="F201" s="110" t="s">
        <v>58</v>
      </c>
      <c r="G201" s="110" t="s">
        <v>59</v>
      </c>
      <c r="H201" s="110" t="s">
        <v>60</v>
      </c>
      <c r="I201" s="110" t="s">
        <v>61</v>
      </c>
      <c r="J201" s="110" t="s">
        <v>140</v>
      </c>
      <c r="K201" s="110"/>
      <c r="L201" s="111">
        <v>1</v>
      </c>
      <c r="M201" s="111" t="s">
        <v>64</v>
      </c>
      <c r="N201" s="111" t="s">
        <v>68</v>
      </c>
      <c r="O201" s="112">
        <v>1001</v>
      </c>
      <c r="P201" s="112">
        <v>5000</v>
      </c>
      <c r="Q201" s="113" t="s">
        <v>493</v>
      </c>
      <c r="R201" s="114">
        <v>8750</v>
      </c>
      <c r="S201" s="115">
        <v>4.25</v>
      </c>
      <c r="T201" s="116" t="s">
        <v>492</v>
      </c>
      <c r="U201" s="116"/>
      <c r="V201" s="119"/>
      <c r="W201" s="119"/>
      <c r="X201" s="120"/>
    </row>
    <row r="202" spans="1:59" s="103" customFormat="1">
      <c r="A202" s="97"/>
      <c r="B202" s="109"/>
      <c r="C202" s="110" t="s">
        <v>489</v>
      </c>
      <c r="D202" s="110" t="s">
        <v>490</v>
      </c>
      <c r="E202" s="110" t="s">
        <v>139</v>
      </c>
      <c r="F202" s="110" t="s">
        <v>58</v>
      </c>
      <c r="G202" s="110" t="s">
        <v>59</v>
      </c>
      <c r="H202" s="110" t="s">
        <v>60</v>
      </c>
      <c r="I202" s="110" t="s">
        <v>61</v>
      </c>
      <c r="J202" s="110" t="s">
        <v>140</v>
      </c>
      <c r="K202" s="110"/>
      <c r="L202" s="111">
        <v>1</v>
      </c>
      <c r="M202" s="111" t="s">
        <v>64</v>
      </c>
      <c r="N202" s="111" t="s">
        <v>70</v>
      </c>
      <c r="O202" s="112">
        <v>5001</v>
      </c>
      <c r="P202" s="112">
        <v>10000</v>
      </c>
      <c r="Q202" s="113" t="s">
        <v>494</v>
      </c>
      <c r="R202" s="114">
        <v>25750</v>
      </c>
      <c r="S202" s="115">
        <v>2.5</v>
      </c>
      <c r="T202" s="116" t="s">
        <v>492</v>
      </c>
      <c r="U202" s="116"/>
      <c r="V202" s="119"/>
      <c r="W202" s="119"/>
      <c r="X202" s="120"/>
    </row>
    <row r="203" spans="1:59" s="103" customFormat="1">
      <c r="A203" s="97"/>
      <c r="B203" s="109"/>
      <c r="C203" s="110" t="s">
        <v>489</v>
      </c>
      <c r="D203" s="110" t="s">
        <v>490</v>
      </c>
      <c r="E203" s="110" t="s">
        <v>139</v>
      </c>
      <c r="F203" s="110" t="s">
        <v>58</v>
      </c>
      <c r="G203" s="110" t="s">
        <v>59</v>
      </c>
      <c r="H203" s="110" t="s">
        <v>60</v>
      </c>
      <c r="I203" s="110" t="s">
        <v>61</v>
      </c>
      <c r="J203" s="110" t="s">
        <v>140</v>
      </c>
      <c r="K203" s="110"/>
      <c r="L203" s="111">
        <v>1</v>
      </c>
      <c r="M203" s="111" t="s">
        <v>64</v>
      </c>
      <c r="N203" s="111" t="s">
        <v>72</v>
      </c>
      <c r="O203" s="112">
        <v>10001</v>
      </c>
      <c r="P203" s="112">
        <v>20000</v>
      </c>
      <c r="Q203" s="113" t="s">
        <v>495</v>
      </c>
      <c r="R203" s="114">
        <v>38250</v>
      </c>
      <c r="S203" s="115">
        <v>1.38</v>
      </c>
      <c r="T203" s="116" t="s">
        <v>492</v>
      </c>
      <c r="U203" s="116"/>
      <c r="V203" s="119"/>
      <c r="W203" s="119"/>
      <c r="X203" s="120"/>
    </row>
    <row r="204" spans="1:59" s="103" customFormat="1">
      <c r="A204" s="97"/>
      <c r="B204" s="109"/>
      <c r="C204" s="110" t="s">
        <v>489</v>
      </c>
      <c r="D204" s="110" t="s">
        <v>490</v>
      </c>
      <c r="E204" s="110" t="s">
        <v>139</v>
      </c>
      <c r="F204" s="110" t="s">
        <v>58</v>
      </c>
      <c r="G204" s="110" t="s">
        <v>59</v>
      </c>
      <c r="H204" s="110" t="s">
        <v>60</v>
      </c>
      <c r="I204" s="110" t="s">
        <v>61</v>
      </c>
      <c r="J204" s="110" t="s">
        <v>140</v>
      </c>
      <c r="K204" s="110"/>
      <c r="L204" s="111">
        <v>1</v>
      </c>
      <c r="M204" s="111" t="s">
        <v>64</v>
      </c>
      <c r="N204" s="111" t="s">
        <v>74</v>
      </c>
      <c r="O204" s="112">
        <v>20001</v>
      </c>
      <c r="P204" s="112">
        <v>50000</v>
      </c>
      <c r="Q204" s="113" t="s">
        <v>496</v>
      </c>
      <c r="R204" s="114">
        <v>52050</v>
      </c>
      <c r="S204" s="115">
        <v>0.94</v>
      </c>
      <c r="T204" s="116" t="s">
        <v>492</v>
      </c>
      <c r="U204" s="116"/>
      <c r="V204" s="119"/>
      <c r="W204" s="119"/>
      <c r="X204" s="120"/>
    </row>
    <row r="205" spans="1:59" s="103" customFormat="1">
      <c r="A205" s="97"/>
      <c r="B205" s="109"/>
      <c r="C205" s="110" t="s">
        <v>489</v>
      </c>
      <c r="D205" s="110" t="s">
        <v>490</v>
      </c>
      <c r="E205" s="110" t="s">
        <v>139</v>
      </c>
      <c r="F205" s="110" t="s">
        <v>58</v>
      </c>
      <c r="G205" s="110" t="s">
        <v>59</v>
      </c>
      <c r="H205" s="110" t="s">
        <v>60</v>
      </c>
      <c r="I205" s="110" t="s">
        <v>61</v>
      </c>
      <c r="J205" s="110" t="s">
        <v>140</v>
      </c>
      <c r="K205" s="110"/>
      <c r="L205" s="111">
        <v>1</v>
      </c>
      <c r="M205" s="111" t="s">
        <v>64</v>
      </c>
      <c r="N205" s="111" t="s">
        <v>76</v>
      </c>
      <c r="O205" s="112">
        <v>50001</v>
      </c>
      <c r="P205" s="112">
        <v>100000</v>
      </c>
      <c r="Q205" s="113" t="s">
        <v>497</v>
      </c>
      <c r="R205" s="114">
        <v>80250</v>
      </c>
      <c r="S205" s="115">
        <v>0.81</v>
      </c>
      <c r="T205" s="116" t="s">
        <v>492</v>
      </c>
      <c r="U205" s="116"/>
      <c r="V205" s="119"/>
      <c r="W205" s="119"/>
      <c r="X205" s="120"/>
    </row>
    <row r="206" spans="1:59" s="103" customFormat="1">
      <c r="A206" s="97"/>
      <c r="B206" s="109"/>
      <c r="C206" s="110" t="s">
        <v>489</v>
      </c>
      <c r="D206" s="110" t="s">
        <v>490</v>
      </c>
      <c r="E206" s="110" t="s">
        <v>139</v>
      </c>
      <c r="F206" s="110" t="s">
        <v>58</v>
      </c>
      <c r="G206" s="110" t="s">
        <v>59</v>
      </c>
      <c r="H206" s="110" t="s">
        <v>60</v>
      </c>
      <c r="I206" s="110" t="s">
        <v>61</v>
      </c>
      <c r="J206" s="110" t="s">
        <v>140</v>
      </c>
      <c r="K206" s="110"/>
      <c r="L206" s="111">
        <v>1</v>
      </c>
      <c r="M206" s="111" t="s">
        <v>64</v>
      </c>
      <c r="N206" s="111" t="s">
        <v>78</v>
      </c>
      <c r="O206" s="112">
        <v>100001</v>
      </c>
      <c r="P206" s="112">
        <v>9999999999</v>
      </c>
      <c r="Q206" s="113" t="s">
        <v>498</v>
      </c>
      <c r="R206" s="114">
        <v>120750</v>
      </c>
      <c r="S206" s="115">
        <v>0.75</v>
      </c>
      <c r="T206" s="116" t="s">
        <v>492</v>
      </c>
      <c r="U206" s="116"/>
      <c r="V206" s="121"/>
      <c r="W206" s="121"/>
      <c r="X206" s="122"/>
    </row>
    <row r="207" spans="1:59">
      <c r="B207" s="30"/>
      <c r="BD207" s="17"/>
      <c r="BE207" s="17"/>
      <c r="BF207" s="17"/>
      <c r="BG207" s="31"/>
    </row>
    <row r="208" spans="1:59" ht="27.75">
      <c r="A208" s="32" t="s">
        <v>499</v>
      </c>
      <c r="B208" s="33"/>
      <c r="C208" s="34"/>
      <c r="D208" s="34"/>
      <c r="E208" s="34"/>
      <c r="F208" s="34"/>
      <c r="G208" s="34"/>
      <c r="H208" s="34"/>
      <c r="I208" s="34"/>
      <c r="J208" s="34"/>
      <c r="K208" s="34"/>
      <c r="L208" s="35"/>
      <c r="M208" s="35"/>
      <c r="N208" s="35"/>
      <c r="O208" s="35"/>
      <c r="P208" s="35"/>
      <c r="Q208" s="35"/>
      <c r="R208" s="30"/>
      <c r="S208" s="30"/>
      <c r="T208" s="30"/>
      <c r="U208" s="30"/>
      <c r="V208" s="35"/>
      <c r="W208" s="35"/>
      <c r="X208" s="30"/>
      <c r="BD208" s="17"/>
      <c r="BE208" s="17"/>
      <c r="BF208" s="17"/>
    </row>
    <row r="209" spans="1:59">
      <c r="A209" s="26"/>
      <c r="B209" s="33"/>
      <c r="C209" s="34"/>
      <c r="D209" s="34"/>
      <c r="E209" s="34"/>
      <c r="F209" s="34"/>
      <c r="G209" s="34"/>
      <c r="H209" s="34"/>
      <c r="I209" s="34"/>
      <c r="J209" s="34"/>
      <c r="K209" s="34"/>
      <c r="L209" s="35"/>
      <c r="M209" s="35"/>
      <c r="N209" s="36"/>
      <c r="O209" s="37"/>
      <c r="P209" s="37"/>
      <c r="Q209" s="35"/>
      <c r="R209" s="38"/>
      <c r="S209" s="38"/>
      <c r="T209" s="39"/>
      <c r="U209" s="30"/>
      <c r="V209" s="35"/>
      <c r="W209" s="35"/>
      <c r="X209" s="30"/>
      <c r="BD209" s="17"/>
      <c r="BE209" s="17"/>
      <c r="BF209" s="17"/>
    </row>
    <row r="210" spans="1:59" ht="20.25">
      <c r="A210" s="26"/>
      <c r="B210" s="40" t="s">
        <v>500</v>
      </c>
      <c r="C210" s="35"/>
      <c r="D210" s="41"/>
      <c r="E210" s="41"/>
      <c r="F210" s="41"/>
      <c r="G210" s="41"/>
      <c r="H210" s="41"/>
      <c r="I210" s="41"/>
      <c r="J210" s="42"/>
      <c r="K210" s="41"/>
      <c r="L210" s="41"/>
      <c r="M210" s="41"/>
      <c r="N210" s="41"/>
      <c r="O210" s="41"/>
      <c r="P210" s="41"/>
      <c r="Q210" s="41"/>
      <c r="R210" s="43"/>
      <c r="S210" s="43"/>
      <c r="T210" s="43"/>
      <c r="U210" s="30"/>
      <c r="V210" s="35"/>
      <c r="W210" s="35"/>
      <c r="X210" s="30"/>
      <c r="BD210" s="17"/>
      <c r="BE210" s="17"/>
      <c r="BF210" s="17"/>
    </row>
    <row r="211" spans="1:59">
      <c r="A211" s="26"/>
      <c r="B211" s="44" t="s">
        <v>501</v>
      </c>
      <c r="C211" s="34"/>
      <c r="D211" s="34"/>
      <c r="E211" s="35"/>
      <c r="F211" s="35"/>
      <c r="G211" s="35"/>
      <c r="H211" s="35"/>
      <c r="I211" s="35"/>
      <c r="J211" s="35"/>
      <c r="K211" s="35"/>
      <c r="L211" s="35"/>
      <c r="M211" s="35"/>
      <c r="N211" s="35"/>
      <c r="O211" s="35"/>
      <c r="P211" s="35"/>
      <c r="Q211" s="35"/>
      <c r="R211" s="30"/>
      <c r="S211" s="30"/>
      <c r="T211" s="30"/>
      <c r="U211" s="30"/>
      <c r="V211" s="35"/>
      <c r="W211" s="35"/>
      <c r="X211" s="30"/>
      <c r="BD211" s="17"/>
      <c r="BE211" s="17"/>
      <c r="BF211" s="17"/>
    </row>
    <row r="212" spans="1:59">
      <c r="A212" s="26"/>
      <c r="B212" s="44"/>
      <c r="C212" s="34"/>
      <c r="D212" s="34"/>
      <c r="E212" s="35"/>
      <c r="F212" s="35"/>
      <c r="G212" s="35"/>
      <c r="H212" s="35"/>
      <c r="I212" s="35"/>
      <c r="J212" s="35"/>
      <c r="K212" s="35"/>
      <c r="L212" s="35"/>
      <c r="M212" s="35"/>
      <c r="N212" s="35"/>
      <c r="O212" s="35"/>
      <c r="P212" s="35"/>
      <c r="Q212" s="35"/>
      <c r="R212" s="30"/>
      <c r="S212" s="30"/>
      <c r="T212" s="30"/>
      <c r="U212" s="30"/>
      <c r="V212" s="35"/>
      <c r="W212" s="35"/>
      <c r="X212" s="30"/>
      <c r="BD212" s="17"/>
      <c r="BE212" s="17"/>
      <c r="BF212" s="17"/>
    </row>
    <row r="213" spans="1:59">
      <c r="B213" s="30"/>
      <c r="BD213" s="17"/>
      <c r="BE213" s="17"/>
      <c r="BF213" s="17"/>
      <c r="BG213" s="31"/>
    </row>
    <row r="214" spans="1:59" ht="15.95" customHeight="1">
      <c r="A214" s="26"/>
      <c r="B214" s="33"/>
      <c r="C214" s="94" t="s">
        <v>502</v>
      </c>
      <c r="D214" s="87" t="s">
        <v>500</v>
      </c>
      <c r="E214" s="87" t="s">
        <v>499</v>
      </c>
      <c r="F214" s="87" t="s">
        <v>58</v>
      </c>
      <c r="G214" s="87" t="s">
        <v>59</v>
      </c>
      <c r="H214" s="87" t="s">
        <v>60</v>
      </c>
      <c r="I214" s="87" t="s">
        <v>61</v>
      </c>
      <c r="J214" s="95" t="s">
        <v>140</v>
      </c>
      <c r="K214" s="87" t="s">
        <v>319</v>
      </c>
      <c r="L214" s="48">
        <v>1</v>
      </c>
      <c r="M214" s="48" t="s">
        <v>64</v>
      </c>
      <c r="N214" s="49" t="s">
        <v>65</v>
      </c>
      <c r="O214" s="49">
        <v>500</v>
      </c>
      <c r="P214" s="50">
        <v>1000</v>
      </c>
      <c r="Q214" s="51" t="s">
        <v>337</v>
      </c>
      <c r="R214" s="52">
        <v>0</v>
      </c>
      <c r="S214" s="53">
        <v>26</v>
      </c>
      <c r="T214" s="54" t="s">
        <v>501</v>
      </c>
      <c r="U214" s="54"/>
      <c r="V214" s="88"/>
      <c r="W214" s="88"/>
      <c r="X214" s="91"/>
      <c r="BD214" s="17"/>
      <c r="BE214" s="17"/>
      <c r="BF214" s="17"/>
    </row>
    <row r="215" spans="1:59">
      <c r="A215" s="26"/>
      <c r="B215" s="33"/>
      <c r="C215" s="94" t="s">
        <v>502</v>
      </c>
      <c r="D215" s="87" t="s">
        <v>500</v>
      </c>
      <c r="E215" s="87" t="s">
        <v>499</v>
      </c>
      <c r="F215" s="87" t="s">
        <v>58</v>
      </c>
      <c r="G215" s="87" t="s">
        <v>59</v>
      </c>
      <c r="H215" s="87" t="s">
        <v>60</v>
      </c>
      <c r="I215" s="87" t="s">
        <v>61</v>
      </c>
      <c r="J215" s="95" t="s">
        <v>140</v>
      </c>
      <c r="K215" s="87" t="s">
        <v>319</v>
      </c>
      <c r="L215" s="48">
        <v>1</v>
      </c>
      <c r="M215" s="48" t="s">
        <v>64</v>
      </c>
      <c r="N215" s="49" t="s">
        <v>68</v>
      </c>
      <c r="O215" s="50">
        <v>1001</v>
      </c>
      <c r="P215" s="50">
        <v>5000</v>
      </c>
      <c r="Q215" s="51" t="s">
        <v>338</v>
      </c>
      <c r="R215" s="52">
        <v>26000</v>
      </c>
      <c r="S215" s="53">
        <v>13</v>
      </c>
      <c r="T215" s="54" t="s">
        <v>501</v>
      </c>
      <c r="U215" s="54"/>
      <c r="V215" s="89"/>
      <c r="W215" s="89"/>
      <c r="X215" s="92"/>
      <c r="BD215" s="17"/>
      <c r="BE215" s="17"/>
      <c r="BF215" s="17"/>
    </row>
    <row r="216" spans="1:59">
      <c r="A216" s="26"/>
      <c r="B216" s="33"/>
      <c r="C216" s="94" t="s">
        <v>502</v>
      </c>
      <c r="D216" s="87" t="s">
        <v>500</v>
      </c>
      <c r="E216" s="87" t="s">
        <v>499</v>
      </c>
      <c r="F216" s="87" t="s">
        <v>58</v>
      </c>
      <c r="G216" s="87" t="s">
        <v>59</v>
      </c>
      <c r="H216" s="87" t="s">
        <v>60</v>
      </c>
      <c r="I216" s="87" t="s">
        <v>61</v>
      </c>
      <c r="J216" s="95" t="s">
        <v>140</v>
      </c>
      <c r="K216" s="87" t="s">
        <v>319</v>
      </c>
      <c r="L216" s="48">
        <v>1</v>
      </c>
      <c r="M216" s="48" t="s">
        <v>64</v>
      </c>
      <c r="N216" s="49" t="s">
        <v>70</v>
      </c>
      <c r="O216" s="50">
        <v>5001</v>
      </c>
      <c r="P216" s="50">
        <v>10000</v>
      </c>
      <c r="Q216" s="51" t="s">
        <v>339</v>
      </c>
      <c r="R216" s="52">
        <v>78000</v>
      </c>
      <c r="S216" s="53">
        <v>7</v>
      </c>
      <c r="T216" s="54" t="s">
        <v>501</v>
      </c>
      <c r="U216" s="54"/>
      <c r="V216" s="89"/>
      <c r="W216" s="89"/>
      <c r="X216" s="92"/>
      <c r="BD216" s="17"/>
      <c r="BE216" s="17"/>
      <c r="BF216" s="17"/>
    </row>
    <row r="217" spans="1:59">
      <c r="A217" s="26"/>
      <c r="B217" s="33"/>
      <c r="C217" s="94" t="s">
        <v>502</v>
      </c>
      <c r="D217" s="87" t="s">
        <v>500</v>
      </c>
      <c r="E217" s="87" t="s">
        <v>499</v>
      </c>
      <c r="F217" s="87" t="s">
        <v>58</v>
      </c>
      <c r="G217" s="87" t="s">
        <v>59</v>
      </c>
      <c r="H217" s="87" t="s">
        <v>60</v>
      </c>
      <c r="I217" s="87" t="s">
        <v>61</v>
      </c>
      <c r="J217" s="95" t="s">
        <v>140</v>
      </c>
      <c r="K217" s="87" t="s">
        <v>319</v>
      </c>
      <c r="L217" s="48">
        <v>1</v>
      </c>
      <c r="M217" s="48" t="s">
        <v>64</v>
      </c>
      <c r="N217" s="49" t="s">
        <v>72</v>
      </c>
      <c r="O217" s="50">
        <v>10001</v>
      </c>
      <c r="P217" s="50">
        <v>20000</v>
      </c>
      <c r="Q217" s="51" t="s">
        <v>340</v>
      </c>
      <c r="R217" s="52">
        <v>113000</v>
      </c>
      <c r="S217" s="53">
        <v>4</v>
      </c>
      <c r="T217" s="54" t="s">
        <v>501</v>
      </c>
      <c r="U217" s="54"/>
      <c r="V217" s="89"/>
      <c r="W217" s="89"/>
      <c r="X217" s="92"/>
      <c r="BD217" s="17"/>
      <c r="BE217" s="17"/>
      <c r="BF217" s="17"/>
    </row>
    <row r="218" spans="1:59">
      <c r="A218" s="26"/>
      <c r="B218" s="33"/>
      <c r="C218" s="94" t="s">
        <v>502</v>
      </c>
      <c r="D218" s="87" t="s">
        <v>500</v>
      </c>
      <c r="E218" s="87" t="s">
        <v>499</v>
      </c>
      <c r="F218" s="87" t="s">
        <v>58</v>
      </c>
      <c r="G218" s="87" t="s">
        <v>59</v>
      </c>
      <c r="H218" s="87" t="s">
        <v>60</v>
      </c>
      <c r="I218" s="87" t="s">
        <v>61</v>
      </c>
      <c r="J218" s="95" t="s">
        <v>140</v>
      </c>
      <c r="K218" s="87" t="s">
        <v>319</v>
      </c>
      <c r="L218" s="48">
        <v>1</v>
      </c>
      <c r="M218" s="48" t="s">
        <v>64</v>
      </c>
      <c r="N218" s="49" t="s">
        <v>74</v>
      </c>
      <c r="O218" s="50">
        <v>20001</v>
      </c>
      <c r="P218" s="50">
        <v>50000</v>
      </c>
      <c r="Q218" s="51" t="s">
        <v>341</v>
      </c>
      <c r="R218" s="52">
        <v>153000</v>
      </c>
      <c r="S218" s="53">
        <v>3.25</v>
      </c>
      <c r="T218" s="54" t="s">
        <v>501</v>
      </c>
      <c r="U218" s="54"/>
      <c r="V218" s="89"/>
      <c r="W218" s="89"/>
      <c r="X218" s="92"/>
      <c r="BD218" s="17"/>
      <c r="BE218" s="17"/>
      <c r="BF218" s="17"/>
    </row>
    <row r="219" spans="1:59">
      <c r="A219" s="26"/>
      <c r="B219" s="33"/>
      <c r="C219" s="94" t="s">
        <v>502</v>
      </c>
      <c r="D219" s="87" t="s">
        <v>500</v>
      </c>
      <c r="E219" s="87" t="s">
        <v>499</v>
      </c>
      <c r="F219" s="87" t="s">
        <v>58</v>
      </c>
      <c r="G219" s="87" t="s">
        <v>59</v>
      </c>
      <c r="H219" s="87" t="s">
        <v>60</v>
      </c>
      <c r="I219" s="87" t="s">
        <v>61</v>
      </c>
      <c r="J219" s="95" t="s">
        <v>140</v>
      </c>
      <c r="K219" s="87" t="s">
        <v>319</v>
      </c>
      <c r="L219" s="48">
        <v>1</v>
      </c>
      <c r="M219" s="48" t="s">
        <v>64</v>
      </c>
      <c r="N219" s="49" t="s">
        <v>76</v>
      </c>
      <c r="O219" s="50">
        <v>50001</v>
      </c>
      <c r="P219" s="50">
        <v>100000</v>
      </c>
      <c r="Q219" s="51" t="s">
        <v>342</v>
      </c>
      <c r="R219" s="52">
        <v>250500</v>
      </c>
      <c r="S219" s="53">
        <v>2.75</v>
      </c>
      <c r="T219" s="54" t="s">
        <v>501</v>
      </c>
      <c r="U219" s="54"/>
      <c r="V219" s="89"/>
      <c r="W219" s="89"/>
      <c r="X219" s="92"/>
      <c r="BD219" s="17"/>
      <c r="BE219" s="17"/>
      <c r="BF219" s="17"/>
    </row>
    <row r="220" spans="1:59">
      <c r="A220" s="26"/>
      <c r="B220" s="33"/>
      <c r="C220" s="94" t="s">
        <v>502</v>
      </c>
      <c r="D220" s="87" t="s">
        <v>500</v>
      </c>
      <c r="E220" s="87" t="s">
        <v>499</v>
      </c>
      <c r="F220" s="87" t="s">
        <v>58</v>
      </c>
      <c r="G220" s="87" t="s">
        <v>59</v>
      </c>
      <c r="H220" s="87" t="s">
        <v>60</v>
      </c>
      <c r="I220" s="87" t="s">
        <v>61</v>
      </c>
      <c r="J220" s="95" t="s">
        <v>140</v>
      </c>
      <c r="K220" s="87" t="s">
        <v>319</v>
      </c>
      <c r="L220" s="48">
        <v>1</v>
      </c>
      <c r="M220" s="48" t="s">
        <v>64</v>
      </c>
      <c r="N220" s="49" t="s">
        <v>78</v>
      </c>
      <c r="O220" s="50">
        <v>100001</v>
      </c>
      <c r="P220" s="50">
        <v>999999999</v>
      </c>
      <c r="Q220" s="51" t="s">
        <v>343</v>
      </c>
      <c r="R220" s="52">
        <v>388000</v>
      </c>
      <c r="S220" s="53">
        <v>2.5</v>
      </c>
      <c r="T220" s="54" t="s">
        <v>501</v>
      </c>
      <c r="U220" s="54"/>
      <c r="V220" s="90"/>
      <c r="W220" s="90"/>
      <c r="X220" s="93"/>
      <c r="BD220" s="17"/>
      <c r="BE220" s="17"/>
      <c r="BF220" s="17"/>
    </row>
    <row r="221" spans="1:59">
      <c r="B221" s="30"/>
      <c r="C221" s="94" t="s">
        <v>503</v>
      </c>
      <c r="D221" s="87" t="s">
        <v>504</v>
      </c>
      <c r="E221" s="87" t="s">
        <v>499</v>
      </c>
      <c r="F221" s="87" t="s">
        <v>58</v>
      </c>
      <c r="G221" s="87" t="s">
        <v>59</v>
      </c>
      <c r="H221" s="87" t="s">
        <v>60</v>
      </c>
      <c r="I221" s="87" t="s">
        <v>61</v>
      </c>
      <c r="J221" s="95" t="s">
        <v>140</v>
      </c>
      <c r="K221" s="87" t="s">
        <v>319</v>
      </c>
      <c r="L221" s="48">
        <v>1</v>
      </c>
      <c r="M221" s="48" t="s">
        <v>64</v>
      </c>
      <c r="N221" s="49" t="s">
        <v>65</v>
      </c>
      <c r="O221" s="49">
        <v>2000</v>
      </c>
      <c r="P221" s="50">
        <v>5000</v>
      </c>
      <c r="Q221" s="51" t="s">
        <v>505</v>
      </c>
      <c r="R221" s="52">
        <v>57200</v>
      </c>
      <c r="S221" s="53">
        <v>28.6</v>
      </c>
      <c r="T221" s="54" t="s">
        <v>506</v>
      </c>
      <c r="U221" s="54"/>
      <c r="V221" s="88"/>
      <c r="W221" s="88"/>
      <c r="X221" s="91"/>
      <c r="BD221" s="17"/>
      <c r="BE221" s="17"/>
      <c r="BF221" s="17"/>
    </row>
    <row r="222" spans="1:59">
      <c r="B222" s="30"/>
      <c r="C222" s="94" t="s">
        <v>503</v>
      </c>
      <c r="D222" s="87" t="s">
        <v>504</v>
      </c>
      <c r="E222" s="87" t="s">
        <v>499</v>
      </c>
      <c r="F222" s="87" t="s">
        <v>58</v>
      </c>
      <c r="G222" s="87" t="s">
        <v>59</v>
      </c>
      <c r="H222" s="87" t="s">
        <v>60</v>
      </c>
      <c r="I222" s="87" t="s">
        <v>61</v>
      </c>
      <c r="J222" s="95" t="s">
        <v>140</v>
      </c>
      <c r="K222" s="87" t="s">
        <v>319</v>
      </c>
      <c r="L222" s="48">
        <v>1</v>
      </c>
      <c r="M222" s="48" t="s">
        <v>64</v>
      </c>
      <c r="N222" s="49" t="s">
        <v>68</v>
      </c>
      <c r="O222" s="50">
        <v>5001</v>
      </c>
      <c r="P222" s="50">
        <v>10000</v>
      </c>
      <c r="Q222" s="51" t="s">
        <v>507</v>
      </c>
      <c r="R222" s="52">
        <v>171600</v>
      </c>
      <c r="S222" s="53">
        <v>15.4</v>
      </c>
      <c r="T222" s="54" t="s">
        <v>506</v>
      </c>
      <c r="U222" s="54"/>
      <c r="V222" s="89"/>
      <c r="W222" s="89"/>
      <c r="X222" s="92"/>
      <c r="BD222" s="17"/>
      <c r="BE222" s="17"/>
      <c r="BF222" s="17"/>
    </row>
    <row r="223" spans="1:59">
      <c r="B223" s="30"/>
      <c r="C223" s="94" t="s">
        <v>503</v>
      </c>
      <c r="D223" s="87" t="s">
        <v>504</v>
      </c>
      <c r="E223" s="87" t="s">
        <v>499</v>
      </c>
      <c r="F223" s="87" t="s">
        <v>58</v>
      </c>
      <c r="G223" s="87" t="s">
        <v>59</v>
      </c>
      <c r="H223" s="87" t="s">
        <v>60</v>
      </c>
      <c r="I223" s="87" t="s">
        <v>61</v>
      </c>
      <c r="J223" s="95" t="s">
        <v>140</v>
      </c>
      <c r="K223" s="87" t="s">
        <v>319</v>
      </c>
      <c r="L223" s="48">
        <v>1</v>
      </c>
      <c r="M223" s="48" t="s">
        <v>64</v>
      </c>
      <c r="N223" s="49" t="s">
        <v>70</v>
      </c>
      <c r="O223" s="50">
        <v>10001</v>
      </c>
      <c r="P223" s="50">
        <v>20000</v>
      </c>
      <c r="Q223" s="51" t="s">
        <v>508</v>
      </c>
      <c r="R223" s="52">
        <v>248600</v>
      </c>
      <c r="S223" s="53">
        <v>8.8000000000000007</v>
      </c>
      <c r="T223" s="54" t="s">
        <v>506</v>
      </c>
      <c r="U223" s="54"/>
      <c r="V223" s="89"/>
      <c r="W223" s="89"/>
      <c r="X223" s="92"/>
      <c r="BD223" s="17"/>
      <c r="BE223" s="17"/>
      <c r="BF223" s="17"/>
    </row>
    <row r="224" spans="1:59">
      <c r="B224" s="30"/>
      <c r="C224" s="94" t="s">
        <v>503</v>
      </c>
      <c r="D224" s="87" t="s">
        <v>504</v>
      </c>
      <c r="E224" s="87" t="s">
        <v>499</v>
      </c>
      <c r="F224" s="87" t="s">
        <v>58</v>
      </c>
      <c r="G224" s="87" t="s">
        <v>59</v>
      </c>
      <c r="H224" s="87" t="s">
        <v>60</v>
      </c>
      <c r="I224" s="87" t="s">
        <v>61</v>
      </c>
      <c r="J224" s="95" t="s">
        <v>140</v>
      </c>
      <c r="K224" s="87" t="s">
        <v>319</v>
      </c>
      <c r="L224" s="48">
        <v>1</v>
      </c>
      <c r="M224" s="48" t="s">
        <v>64</v>
      </c>
      <c r="N224" s="49" t="s">
        <v>72</v>
      </c>
      <c r="O224" s="50">
        <v>20001</v>
      </c>
      <c r="P224" s="50">
        <v>50000</v>
      </c>
      <c r="Q224" s="51" t="s">
        <v>509</v>
      </c>
      <c r="R224" s="52">
        <v>336600</v>
      </c>
      <c r="S224" s="53">
        <v>7.15</v>
      </c>
      <c r="T224" s="54" t="s">
        <v>506</v>
      </c>
      <c r="U224" s="54"/>
      <c r="V224" s="89"/>
      <c r="W224" s="89"/>
      <c r="X224" s="92"/>
      <c r="BD224" s="17"/>
      <c r="BE224" s="17"/>
      <c r="BF224" s="17"/>
    </row>
    <row r="225" spans="1:59">
      <c r="B225" s="30"/>
      <c r="C225" s="94" t="s">
        <v>503</v>
      </c>
      <c r="D225" s="87" t="s">
        <v>504</v>
      </c>
      <c r="E225" s="87" t="s">
        <v>499</v>
      </c>
      <c r="F225" s="87" t="s">
        <v>58</v>
      </c>
      <c r="G225" s="87" t="s">
        <v>59</v>
      </c>
      <c r="H225" s="87" t="s">
        <v>60</v>
      </c>
      <c r="I225" s="87" t="s">
        <v>61</v>
      </c>
      <c r="J225" s="95" t="s">
        <v>140</v>
      </c>
      <c r="K225" s="87" t="s">
        <v>319</v>
      </c>
      <c r="L225" s="48">
        <v>1</v>
      </c>
      <c r="M225" s="48" t="s">
        <v>64</v>
      </c>
      <c r="N225" s="49" t="s">
        <v>74</v>
      </c>
      <c r="O225" s="50">
        <v>50001</v>
      </c>
      <c r="P225" s="50">
        <v>100000</v>
      </c>
      <c r="Q225" s="51" t="s">
        <v>510</v>
      </c>
      <c r="R225" s="52">
        <v>551100</v>
      </c>
      <c r="S225" s="53">
        <v>6.05</v>
      </c>
      <c r="T225" s="54" t="s">
        <v>506</v>
      </c>
      <c r="U225" s="54"/>
      <c r="V225" s="89"/>
      <c r="W225" s="89"/>
      <c r="X225" s="92"/>
      <c r="BD225" s="17"/>
      <c r="BE225" s="17"/>
      <c r="BF225" s="17"/>
    </row>
    <row r="226" spans="1:59">
      <c r="B226" s="30"/>
      <c r="C226" s="94" t="s">
        <v>503</v>
      </c>
      <c r="D226" s="87" t="s">
        <v>504</v>
      </c>
      <c r="E226" s="87" t="s">
        <v>499</v>
      </c>
      <c r="F226" s="87" t="s">
        <v>58</v>
      </c>
      <c r="G226" s="87" t="s">
        <v>59</v>
      </c>
      <c r="H226" s="87" t="s">
        <v>60</v>
      </c>
      <c r="I226" s="87" t="s">
        <v>61</v>
      </c>
      <c r="J226" s="95" t="s">
        <v>140</v>
      </c>
      <c r="K226" s="87" t="s">
        <v>319</v>
      </c>
      <c r="L226" s="48">
        <v>1</v>
      </c>
      <c r="M226" s="48" t="s">
        <v>64</v>
      </c>
      <c r="N226" s="49" t="s">
        <v>76</v>
      </c>
      <c r="O226" s="50">
        <v>100001</v>
      </c>
      <c r="P226" s="50">
        <v>999999999</v>
      </c>
      <c r="Q226" s="51" t="s">
        <v>511</v>
      </c>
      <c r="R226" s="52">
        <v>853600</v>
      </c>
      <c r="S226" s="53">
        <v>5.5</v>
      </c>
      <c r="T226" s="54" t="s">
        <v>506</v>
      </c>
      <c r="U226" s="54"/>
      <c r="V226" s="89"/>
      <c r="W226" s="89"/>
      <c r="X226" s="92"/>
      <c r="BD226" s="17"/>
      <c r="BE226" s="17"/>
      <c r="BF226" s="17"/>
    </row>
    <row r="227" spans="1:59">
      <c r="B227" s="30"/>
      <c r="BD227" s="17"/>
      <c r="BE227" s="17"/>
      <c r="BF227" s="17"/>
      <c r="BG227" s="31"/>
    </row>
    <row r="228" spans="1:59" ht="20.25">
      <c r="A228" s="26"/>
      <c r="B228" s="40" t="s">
        <v>512</v>
      </c>
      <c r="C228" s="35"/>
      <c r="D228" s="41"/>
      <c r="E228" s="41"/>
      <c r="F228" s="41"/>
      <c r="G228" s="41"/>
      <c r="H228" s="41"/>
      <c r="I228" s="41"/>
      <c r="J228" s="42"/>
      <c r="K228" s="41"/>
      <c r="L228" s="41"/>
      <c r="M228" s="41"/>
      <c r="N228" s="41"/>
      <c r="O228" s="41"/>
      <c r="P228" s="41"/>
      <c r="Q228" s="41"/>
      <c r="R228" s="43"/>
      <c r="S228" s="43"/>
      <c r="T228" s="43"/>
      <c r="U228" s="30"/>
      <c r="V228" s="35"/>
      <c r="W228" s="35"/>
      <c r="X228" s="30"/>
      <c r="BD228" s="17"/>
      <c r="BE228" s="17"/>
      <c r="BF228" s="17"/>
      <c r="BG228" s="31"/>
    </row>
    <row r="229" spans="1:59">
      <c r="A229" s="26"/>
      <c r="B229" s="44" t="s">
        <v>513</v>
      </c>
      <c r="C229" s="34"/>
      <c r="D229" s="34"/>
      <c r="E229" s="35"/>
      <c r="F229" s="35"/>
      <c r="G229" s="35"/>
      <c r="H229" s="35"/>
      <c r="I229" s="35"/>
      <c r="J229" s="35"/>
      <c r="K229" s="35"/>
      <c r="L229" s="35"/>
      <c r="M229" s="35"/>
      <c r="N229" s="35"/>
      <c r="O229" s="35"/>
      <c r="P229" s="35"/>
      <c r="Q229" s="35"/>
      <c r="R229" s="30"/>
      <c r="S229" s="30"/>
      <c r="T229" s="30"/>
      <c r="U229" s="30"/>
      <c r="V229" s="35"/>
      <c r="W229" s="35"/>
      <c r="X229" s="30"/>
      <c r="BD229" s="17"/>
      <c r="BE229" s="17"/>
      <c r="BF229" s="17"/>
    </row>
    <row r="230" spans="1:59">
      <c r="A230" s="26"/>
      <c r="B230" s="44"/>
      <c r="C230" s="34"/>
      <c r="D230" s="34"/>
      <c r="E230" s="35"/>
      <c r="F230" s="35"/>
      <c r="G230" s="35"/>
      <c r="H230" s="35"/>
      <c r="I230" s="35"/>
      <c r="J230" s="35"/>
      <c r="K230" s="35"/>
      <c r="L230" s="35"/>
      <c r="M230" s="35"/>
      <c r="N230" s="35"/>
      <c r="O230" s="35"/>
      <c r="P230" s="35"/>
      <c r="Q230" s="35"/>
      <c r="R230" s="30"/>
      <c r="S230" s="30"/>
      <c r="T230" s="30"/>
      <c r="U230" s="30"/>
      <c r="V230" s="35"/>
      <c r="W230" s="35"/>
      <c r="X230" s="30"/>
      <c r="BD230" s="17"/>
      <c r="BE230" s="17"/>
      <c r="BF230" s="17"/>
    </row>
    <row r="231" spans="1:59">
      <c r="B231" s="30"/>
      <c r="BD231" s="17"/>
      <c r="BE231" s="17"/>
      <c r="BF231" s="17"/>
      <c r="BG231" s="31"/>
    </row>
    <row r="232" spans="1:59" ht="31.5">
      <c r="A232" s="26"/>
      <c r="B232" s="33"/>
      <c r="C232" s="45" t="s">
        <v>514</v>
      </c>
      <c r="D232" s="46" t="s">
        <v>515</v>
      </c>
      <c r="E232" s="46" t="s">
        <v>499</v>
      </c>
      <c r="F232" s="46" t="s">
        <v>58</v>
      </c>
      <c r="G232" s="46" t="s">
        <v>59</v>
      </c>
      <c r="H232" s="46" t="s">
        <v>145</v>
      </c>
      <c r="I232" s="46" t="s">
        <v>61</v>
      </c>
      <c r="J232" s="47"/>
      <c r="K232" s="46" t="s">
        <v>319</v>
      </c>
      <c r="L232" s="48">
        <v>1</v>
      </c>
      <c r="M232" s="48" t="s">
        <v>141</v>
      </c>
      <c r="N232" s="49"/>
      <c r="O232" s="49"/>
      <c r="P232" s="50"/>
      <c r="Q232" s="51">
        <v>20000</v>
      </c>
      <c r="R232" s="52"/>
      <c r="S232" s="53">
        <v>20000</v>
      </c>
      <c r="T232" s="54" t="s">
        <v>513</v>
      </c>
      <c r="U232" s="55"/>
      <c r="V232" s="56"/>
      <c r="W232" s="56"/>
      <c r="X232" s="57"/>
      <c r="BD232" s="17"/>
      <c r="BE232" s="17"/>
      <c r="BF232" s="17"/>
    </row>
    <row r="233" spans="1:59" ht="31.5">
      <c r="A233" s="26"/>
      <c r="B233" s="33"/>
      <c r="C233" s="45" t="s">
        <v>516</v>
      </c>
      <c r="D233" s="46" t="s">
        <v>517</v>
      </c>
      <c r="E233" s="46" t="s">
        <v>499</v>
      </c>
      <c r="F233" s="46" t="s">
        <v>58</v>
      </c>
      <c r="G233" s="46" t="s">
        <v>59</v>
      </c>
      <c r="H233" s="46" t="s">
        <v>145</v>
      </c>
      <c r="I233" s="46" t="s">
        <v>61</v>
      </c>
      <c r="J233" s="47"/>
      <c r="K233" s="46"/>
      <c r="L233" s="48">
        <v>1</v>
      </c>
      <c r="M233" s="48" t="s">
        <v>141</v>
      </c>
      <c r="N233" s="49"/>
      <c r="O233" s="49"/>
      <c r="P233" s="50"/>
      <c r="Q233" s="51">
        <v>0</v>
      </c>
      <c r="R233" s="52"/>
      <c r="S233" s="53">
        <v>0</v>
      </c>
      <c r="T233" s="54" t="s">
        <v>518</v>
      </c>
      <c r="U233" s="55"/>
      <c r="V233" s="56"/>
      <c r="W233" s="56"/>
      <c r="X233" s="57"/>
      <c r="BD233" s="17"/>
      <c r="BE233" s="17"/>
      <c r="BF233" s="17"/>
    </row>
    <row r="234" spans="1:59">
      <c r="B234" s="30"/>
      <c r="BD234" s="17"/>
      <c r="BE234" s="17"/>
      <c r="BF234" s="17"/>
      <c r="BG234" s="31"/>
    </row>
    <row r="235" spans="1:59" s="103" customFormat="1" ht="20.25">
      <c r="A235" s="97"/>
      <c r="B235" s="98" t="s">
        <v>500</v>
      </c>
      <c r="C235" s="99"/>
      <c r="D235" s="100"/>
      <c r="E235" s="100"/>
      <c r="F235" s="100"/>
      <c r="G235" s="100"/>
      <c r="H235" s="100"/>
      <c r="I235" s="100"/>
      <c r="J235" s="100"/>
      <c r="K235" s="100"/>
      <c r="L235" s="100"/>
      <c r="M235" s="100"/>
      <c r="N235" s="100"/>
      <c r="O235" s="100"/>
      <c r="P235" s="100"/>
      <c r="Q235" s="100"/>
      <c r="R235" s="101"/>
      <c r="S235" s="101"/>
      <c r="T235" s="101"/>
      <c r="U235" s="102"/>
      <c r="V235" s="99"/>
      <c r="W235" s="99"/>
      <c r="X235" s="102"/>
      <c r="BG235" s="108"/>
    </row>
    <row r="236" spans="1:59" s="103" customFormat="1">
      <c r="A236" s="97"/>
      <c r="B236" s="104" t="s">
        <v>501</v>
      </c>
      <c r="C236" s="105"/>
      <c r="D236" s="105"/>
      <c r="E236" s="99"/>
      <c r="F236" s="99"/>
      <c r="G236" s="99"/>
      <c r="H236" s="99"/>
      <c r="I236" s="99"/>
      <c r="J236" s="99"/>
      <c r="K236" s="99"/>
      <c r="L236" s="99"/>
      <c r="M236" s="99"/>
      <c r="N236" s="99"/>
      <c r="O236" s="99"/>
      <c r="P236" s="99"/>
      <c r="Q236" s="99"/>
      <c r="R236" s="102"/>
      <c r="S236" s="102"/>
      <c r="T236" s="102"/>
      <c r="U236" s="102"/>
      <c r="V236" s="99"/>
      <c r="W236" s="99"/>
      <c r="X236" s="102"/>
    </row>
    <row r="237" spans="1:59" s="103" customFormat="1">
      <c r="A237" s="97"/>
      <c r="B237" s="104"/>
      <c r="C237" s="105"/>
      <c r="D237" s="105"/>
      <c r="E237" s="99"/>
      <c r="F237" s="99"/>
      <c r="G237" s="99"/>
      <c r="H237" s="99"/>
      <c r="I237" s="99"/>
      <c r="J237" s="99"/>
      <c r="K237" s="99"/>
      <c r="L237" s="99"/>
      <c r="M237" s="99"/>
      <c r="N237" s="99"/>
      <c r="O237" s="99"/>
      <c r="P237" s="99"/>
      <c r="Q237" s="99"/>
      <c r="R237" s="102"/>
      <c r="S237" s="102"/>
      <c r="T237" s="102"/>
      <c r="U237" s="102"/>
      <c r="V237" s="99"/>
      <c r="W237" s="99"/>
      <c r="X237" s="102"/>
    </row>
    <row r="238" spans="1:59" s="103" customFormat="1">
      <c r="A238" s="97"/>
      <c r="B238" s="102"/>
      <c r="C238" s="106"/>
      <c r="D238" s="106"/>
      <c r="E238" s="107"/>
      <c r="F238" s="107"/>
      <c r="G238" s="107"/>
      <c r="H238" s="107"/>
      <c r="I238" s="107"/>
      <c r="J238" s="107"/>
      <c r="K238" s="107"/>
      <c r="L238" s="107"/>
      <c r="M238" s="107"/>
      <c r="N238" s="107"/>
      <c r="O238" s="107"/>
      <c r="P238" s="107"/>
      <c r="Q238" s="107"/>
      <c r="BG238" s="108"/>
    </row>
    <row r="239" spans="1:59" s="103" customFormat="1" ht="15.95" customHeight="1">
      <c r="A239" s="97"/>
      <c r="B239" s="109"/>
      <c r="C239" s="110" t="s">
        <v>519</v>
      </c>
      <c r="D239" s="110" t="s">
        <v>500</v>
      </c>
      <c r="E239" s="110" t="s">
        <v>499</v>
      </c>
      <c r="F239" s="110" t="s">
        <v>58</v>
      </c>
      <c r="G239" s="110" t="s">
        <v>59</v>
      </c>
      <c r="H239" s="110" t="s">
        <v>60</v>
      </c>
      <c r="I239" s="110" t="s">
        <v>61</v>
      </c>
      <c r="J239" s="110" t="s">
        <v>140</v>
      </c>
      <c r="K239" s="110" t="s">
        <v>319</v>
      </c>
      <c r="L239" s="111">
        <v>1</v>
      </c>
      <c r="M239" s="111" t="s">
        <v>64</v>
      </c>
      <c r="N239" s="111" t="s">
        <v>65</v>
      </c>
      <c r="O239" s="111">
        <v>500</v>
      </c>
      <c r="P239" s="112">
        <v>1000</v>
      </c>
      <c r="Q239" s="113" t="s">
        <v>337</v>
      </c>
      <c r="R239" s="114">
        <v>0</v>
      </c>
      <c r="S239" s="115">
        <v>26</v>
      </c>
      <c r="T239" s="116" t="s">
        <v>501</v>
      </c>
      <c r="U239" s="116"/>
      <c r="V239" s="117"/>
      <c r="W239" s="117"/>
      <c r="X239" s="118"/>
    </row>
    <row r="240" spans="1:59" s="103" customFormat="1">
      <c r="A240" s="97"/>
      <c r="B240" s="109"/>
      <c r="C240" s="110" t="s">
        <v>519</v>
      </c>
      <c r="D240" s="110" t="s">
        <v>500</v>
      </c>
      <c r="E240" s="110" t="s">
        <v>499</v>
      </c>
      <c r="F240" s="110" t="s">
        <v>58</v>
      </c>
      <c r="G240" s="110" t="s">
        <v>59</v>
      </c>
      <c r="H240" s="110" t="s">
        <v>60</v>
      </c>
      <c r="I240" s="110" t="s">
        <v>61</v>
      </c>
      <c r="J240" s="110" t="s">
        <v>140</v>
      </c>
      <c r="K240" s="110" t="s">
        <v>319</v>
      </c>
      <c r="L240" s="111">
        <v>1</v>
      </c>
      <c r="M240" s="111" t="s">
        <v>64</v>
      </c>
      <c r="N240" s="111" t="s">
        <v>68</v>
      </c>
      <c r="O240" s="112">
        <v>1001</v>
      </c>
      <c r="P240" s="112">
        <v>5000</v>
      </c>
      <c r="Q240" s="113" t="s">
        <v>338</v>
      </c>
      <c r="R240" s="114">
        <v>26000</v>
      </c>
      <c r="S240" s="115">
        <v>13</v>
      </c>
      <c r="T240" s="116" t="s">
        <v>501</v>
      </c>
      <c r="U240" s="116"/>
      <c r="V240" s="119"/>
      <c r="W240" s="119"/>
      <c r="X240" s="120"/>
    </row>
    <row r="241" spans="1:59" s="103" customFormat="1">
      <c r="A241" s="97"/>
      <c r="B241" s="109"/>
      <c r="C241" s="110" t="s">
        <v>519</v>
      </c>
      <c r="D241" s="110" t="s">
        <v>500</v>
      </c>
      <c r="E241" s="110" t="s">
        <v>499</v>
      </c>
      <c r="F241" s="110" t="s">
        <v>58</v>
      </c>
      <c r="G241" s="110" t="s">
        <v>59</v>
      </c>
      <c r="H241" s="110" t="s">
        <v>60</v>
      </c>
      <c r="I241" s="110" t="s">
        <v>61</v>
      </c>
      <c r="J241" s="110" t="s">
        <v>140</v>
      </c>
      <c r="K241" s="110" t="s">
        <v>319</v>
      </c>
      <c r="L241" s="111">
        <v>1</v>
      </c>
      <c r="M241" s="111" t="s">
        <v>64</v>
      </c>
      <c r="N241" s="111" t="s">
        <v>70</v>
      </c>
      <c r="O241" s="112">
        <v>5001</v>
      </c>
      <c r="P241" s="112">
        <v>10000</v>
      </c>
      <c r="Q241" s="113" t="s">
        <v>339</v>
      </c>
      <c r="R241" s="114">
        <v>78000</v>
      </c>
      <c r="S241" s="115">
        <v>7</v>
      </c>
      <c r="T241" s="116" t="s">
        <v>501</v>
      </c>
      <c r="U241" s="116"/>
      <c r="V241" s="119"/>
      <c r="W241" s="119"/>
      <c r="X241" s="120"/>
    </row>
    <row r="242" spans="1:59" s="103" customFormat="1">
      <c r="A242" s="97"/>
      <c r="B242" s="109"/>
      <c r="C242" s="110" t="s">
        <v>519</v>
      </c>
      <c r="D242" s="110" t="s">
        <v>500</v>
      </c>
      <c r="E242" s="110" t="s">
        <v>499</v>
      </c>
      <c r="F242" s="110" t="s">
        <v>58</v>
      </c>
      <c r="G242" s="110" t="s">
        <v>59</v>
      </c>
      <c r="H242" s="110" t="s">
        <v>60</v>
      </c>
      <c r="I242" s="110" t="s">
        <v>61</v>
      </c>
      <c r="J242" s="110" t="s">
        <v>140</v>
      </c>
      <c r="K242" s="110" t="s">
        <v>319</v>
      </c>
      <c r="L242" s="111">
        <v>1</v>
      </c>
      <c r="M242" s="111" t="s">
        <v>64</v>
      </c>
      <c r="N242" s="111" t="s">
        <v>72</v>
      </c>
      <c r="O242" s="112">
        <v>10001</v>
      </c>
      <c r="P242" s="112">
        <v>20000</v>
      </c>
      <c r="Q242" s="113" t="s">
        <v>340</v>
      </c>
      <c r="R242" s="114">
        <v>113000</v>
      </c>
      <c r="S242" s="115">
        <v>4</v>
      </c>
      <c r="T242" s="116" t="s">
        <v>501</v>
      </c>
      <c r="U242" s="116"/>
      <c r="V242" s="119"/>
      <c r="W242" s="119"/>
      <c r="X242" s="120"/>
    </row>
    <row r="243" spans="1:59" s="103" customFormat="1">
      <c r="A243" s="97"/>
      <c r="B243" s="109"/>
      <c r="C243" s="110" t="s">
        <v>519</v>
      </c>
      <c r="D243" s="110" t="s">
        <v>500</v>
      </c>
      <c r="E243" s="110" t="s">
        <v>499</v>
      </c>
      <c r="F243" s="110" t="s">
        <v>58</v>
      </c>
      <c r="G243" s="110" t="s">
        <v>59</v>
      </c>
      <c r="H243" s="110" t="s">
        <v>60</v>
      </c>
      <c r="I243" s="110" t="s">
        <v>61</v>
      </c>
      <c r="J243" s="110" t="s">
        <v>140</v>
      </c>
      <c r="K243" s="110" t="s">
        <v>319</v>
      </c>
      <c r="L243" s="111">
        <v>1</v>
      </c>
      <c r="M243" s="111" t="s">
        <v>64</v>
      </c>
      <c r="N243" s="111" t="s">
        <v>74</v>
      </c>
      <c r="O243" s="112">
        <v>20001</v>
      </c>
      <c r="P243" s="112">
        <v>50000</v>
      </c>
      <c r="Q243" s="113" t="s">
        <v>341</v>
      </c>
      <c r="R243" s="114">
        <v>153000</v>
      </c>
      <c r="S243" s="115">
        <v>3.25</v>
      </c>
      <c r="T243" s="116" t="s">
        <v>501</v>
      </c>
      <c r="U243" s="116"/>
      <c r="V243" s="119"/>
      <c r="W243" s="119"/>
      <c r="X243" s="120"/>
    </row>
    <row r="244" spans="1:59" s="103" customFormat="1">
      <c r="A244" s="97"/>
      <c r="B244" s="109"/>
      <c r="C244" s="110" t="s">
        <v>519</v>
      </c>
      <c r="D244" s="110" t="s">
        <v>500</v>
      </c>
      <c r="E244" s="110" t="s">
        <v>499</v>
      </c>
      <c r="F244" s="110" t="s">
        <v>58</v>
      </c>
      <c r="G244" s="110" t="s">
        <v>59</v>
      </c>
      <c r="H244" s="110" t="s">
        <v>60</v>
      </c>
      <c r="I244" s="110" t="s">
        <v>61</v>
      </c>
      <c r="J244" s="110" t="s">
        <v>140</v>
      </c>
      <c r="K244" s="110" t="s">
        <v>319</v>
      </c>
      <c r="L244" s="111">
        <v>1</v>
      </c>
      <c r="M244" s="111" t="s">
        <v>64</v>
      </c>
      <c r="N244" s="111" t="s">
        <v>76</v>
      </c>
      <c r="O244" s="112">
        <v>50001</v>
      </c>
      <c r="P244" s="112">
        <v>100000</v>
      </c>
      <c r="Q244" s="113" t="s">
        <v>342</v>
      </c>
      <c r="R244" s="114">
        <v>250500</v>
      </c>
      <c r="S244" s="115">
        <v>2.75</v>
      </c>
      <c r="T244" s="116" t="s">
        <v>501</v>
      </c>
      <c r="U244" s="116"/>
      <c r="V244" s="119"/>
      <c r="W244" s="119"/>
      <c r="X244" s="120"/>
    </row>
    <row r="245" spans="1:59" s="103" customFormat="1">
      <c r="A245" s="97"/>
      <c r="B245" s="109"/>
      <c r="C245" s="110" t="s">
        <v>519</v>
      </c>
      <c r="D245" s="110" t="s">
        <v>500</v>
      </c>
      <c r="E245" s="110" t="s">
        <v>499</v>
      </c>
      <c r="F245" s="110" t="s">
        <v>58</v>
      </c>
      <c r="G245" s="110" t="s">
        <v>59</v>
      </c>
      <c r="H245" s="110" t="s">
        <v>60</v>
      </c>
      <c r="I245" s="110" t="s">
        <v>61</v>
      </c>
      <c r="J245" s="110" t="s">
        <v>140</v>
      </c>
      <c r="K245" s="110" t="s">
        <v>319</v>
      </c>
      <c r="L245" s="111">
        <v>1</v>
      </c>
      <c r="M245" s="111" t="s">
        <v>64</v>
      </c>
      <c r="N245" s="111" t="s">
        <v>78</v>
      </c>
      <c r="O245" s="112">
        <v>100001</v>
      </c>
      <c r="P245" s="112">
        <v>999999999</v>
      </c>
      <c r="Q245" s="113" t="s">
        <v>343</v>
      </c>
      <c r="R245" s="114">
        <v>388000</v>
      </c>
      <c r="S245" s="115">
        <v>2.5</v>
      </c>
      <c r="T245" s="116" t="s">
        <v>501</v>
      </c>
      <c r="U245" s="116"/>
      <c r="V245" s="121"/>
      <c r="W245" s="121"/>
      <c r="X245" s="122"/>
    </row>
    <row r="246" spans="1:59" s="103" customFormat="1">
      <c r="A246" s="97"/>
      <c r="B246" s="102"/>
      <c r="C246" s="106"/>
      <c r="D246" s="106"/>
      <c r="E246" s="107"/>
      <c r="F246" s="107"/>
      <c r="G246" s="107"/>
      <c r="H246" s="107"/>
      <c r="I246" s="107"/>
      <c r="J246" s="107"/>
      <c r="K246" s="107"/>
      <c r="L246" s="107"/>
      <c r="M246" s="107"/>
      <c r="N246" s="107"/>
      <c r="O246" s="107"/>
      <c r="P246" s="107"/>
      <c r="Q246" s="107"/>
      <c r="BG246" s="108"/>
    </row>
    <row r="247" spans="1:59" s="103" customFormat="1" ht="20.25">
      <c r="A247" s="97"/>
      <c r="B247" s="98" t="s">
        <v>512</v>
      </c>
      <c r="C247" s="99"/>
      <c r="D247" s="100"/>
      <c r="E247" s="100"/>
      <c r="F247" s="100"/>
      <c r="G247" s="100"/>
      <c r="H247" s="100"/>
      <c r="I247" s="100"/>
      <c r="J247" s="100"/>
      <c r="K247" s="100"/>
      <c r="L247" s="100"/>
      <c r="M247" s="100"/>
      <c r="N247" s="100"/>
      <c r="O247" s="100"/>
      <c r="P247" s="100"/>
      <c r="Q247" s="100"/>
      <c r="R247" s="101"/>
      <c r="S247" s="101"/>
      <c r="T247" s="101"/>
      <c r="U247" s="102"/>
      <c r="V247" s="99"/>
      <c r="W247" s="99"/>
      <c r="X247" s="102"/>
      <c r="BG247" s="108"/>
    </row>
    <row r="248" spans="1:59" s="103" customFormat="1">
      <c r="A248" s="97"/>
      <c r="B248" s="104" t="s">
        <v>520</v>
      </c>
      <c r="C248" s="105"/>
      <c r="D248" s="105"/>
      <c r="E248" s="99"/>
      <c r="F248" s="99"/>
      <c r="G248" s="99"/>
      <c r="H248" s="99"/>
      <c r="I248" s="99"/>
      <c r="J248" s="99"/>
      <c r="K248" s="99"/>
      <c r="L248" s="99"/>
      <c r="M248" s="99"/>
      <c r="N248" s="99"/>
      <c r="O248" s="99"/>
      <c r="P248" s="99"/>
      <c r="Q248" s="99"/>
      <c r="R248" s="102"/>
      <c r="S248" s="102"/>
      <c r="T248" s="102"/>
      <c r="U248" s="102"/>
      <c r="V248" s="99"/>
      <c r="W248" s="99"/>
      <c r="X248" s="102"/>
    </row>
    <row r="249" spans="1:59" s="103" customFormat="1">
      <c r="A249" s="97"/>
      <c r="B249" s="104"/>
      <c r="C249" s="105"/>
      <c r="D249" s="105"/>
      <c r="E249" s="99"/>
      <c r="F249" s="99"/>
      <c r="G249" s="99"/>
      <c r="H249" s="99"/>
      <c r="I249" s="99"/>
      <c r="J249" s="99"/>
      <c r="K249" s="99"/>
      <c r="L249" s="99"/>
      <c r="M249" s="99"/>
      <c r="N249" s="99"/>
      <c r="O249" s="99"/>
      <c r="P249" s="99"/>
      <c r="Q249" s="99"/>
      <c r="R249" s="102"/>
      <c r="S249" s="102"/>
      <c r="T249" s="102"/>
      <c r="U249" s="102"/>
      <c r="V249" s="99"/>
      <c r="W249" s="99"/>
      <c r="X249" s="102"/>
    </row>
    <row r="250" spans="1:59" s="103" customFormat="1">
      <c r="A250" s="97"/>
      <c r="B250" s="102"/>
      <c r="C250" s="106"/>
      <c r="D250" s="106"/>
      <c r="E250" s="107"/>
      <c r="F250" s="107"/>
      <c r="G250" s="107"/>
      <c r="H250" s="107"/>
      <c r="I250" s="107"/>
      <c r="J250" s="107"/>
      <c r="K250" s="107"/>
      <c r="L250" s="107"/>
      <c r="M250" s="107"/>
      <c r="N250" s="107"/>
      <c r="O250" s="107"/>
      <c r="P250" s="107"/>
      <c r="Q250" s="107"/>
      <c r="BG250" s="108"/>
    </row>
    <row r="251" spans="1:59" s="103" customFormat="1" ht="31.5">
      <c r="A251" s="97"/>
      <c r="B251" s="109"/>
      <c r="C251" s="133" t="s">
        <v>521</v>
      </c>
      <c r="D251" s="133" t="s">
        <v>522</v>
      </c>
      <c r="E251" s="133" t="s">
        <v>499</v>
      </c>
      <c r="F251" s="133" t="s">
        <v>58</v>
      </c>
      <c r="G251" s="133" t="s">
        <v>59</v>
      </c>
      <c r="H251" s="133" t="s">
        <v>145</v>
      </c>
      <c r="I251" s="133" t="s">
        <v>61</v>
      </c>
      <c r="J251" s="133"/>
      <c r="K251" s="133" t="s">
        <v>319</v>
      </c>
      <c r="L251" s="111">
        <v>1</v>
      </c>
      <c r="M251" s="111" t="s">
        <v>141</v>
      </c>
      <c r="N251" s="111"/>
      <c r="O251" s="111"/>
      <c r="P251" s="112"/>
      <c r="Q251" s="113">
        <v>10000</v>
      </c>
      <c r="R251" s="114"/>
      <c r="S251" s="115">
        <v>10000</v>
      </c>
      <c r="T251" s="116" t="s">
        <v>520</v>
      </c>
      <c r="U251" s="116"/>
      <c r="V251" s="111"/>
      <c r="W251" s="111"/>
      <c r="X251" s="134"/>
    </row>
    <row r="252" spans="1:59" s="103" customFormat="1" ht="31.5">
      <c r="A252" s="97"/>
      <c r="B252" s="109"/>
      <c r="C252" s="133" t="s">
        <v>523</v>
      </c>
      <c r="D252" s="133" t="s">
        <v>524</v>
      </c>
      <c r="E252" s="133" t="s">
        <v>499</v>
      </c>
      <c r="F252" s="133" t="s">
        <v>58</v>
      </c>
      <c r="G252" s="133" t="s">
        <v>59</v>
      </c>
      <c r="H252" s="133" t="s">
        <v>145</v>
      </c>
      <c r="I252" s="133" t="s">
        <v>61</v>
      </c>
      <c r="J252" s="133"/>
      <c r="K252" s="133"/>
      <c r="L252" s="111">
        <v>1</v>
      </c>
      <c r="M252" s="111" t="s">
        <v>141</v>
      </c>
      <c r="N252" s="111"/>
      <c r="O252" s="111"/>
      <c r="P252" s="112"/>
      <c r="Q252" s="113">
        <v>0</v>
      </c>
      <c r="R252" s="114"/>
      <c r="S252" s="115">
        <v>0</v>
      </c>
      <c r="T252" s="116" t="s">
        <v>525</v>
      </c>
      <c r="U252" s="116"/>
      <c r="V252" s="111"/>
      <c r="W252" s="111"/>
      <c r="X252" s="134"/>
    </row>
    <row r="253" spans="1:59" s="103" customFormat="1" ht="31.5">
      <c r="A253" s="97"/>
      <c r="B253" s="109"/>
      <c r="C253" s="133" t="s">
        <v>526</v>
      </c>
      <c r="D253" s="133" t="s">
        <v>524</v>
      </c>
      <c r="E253" s="133" t="s">
        <v>499</v>
      </c>
      <c r="F253" s="133" t="s">
        <v>58</v>
      </c>
      <c r="G253" s="133" t="s">
        <v>59</v>
      </c>
      <c r="H253" s="133" t="s">
        <v>145</v>
      </c>
      <c r="I253" s="133" t="s">
        <v>61</v>
      </c>
      <c r="J253" s="133"/>
      <c r="K253" s="133"/>
      <c r="L253" s="111">
        <v>1</v>
      </c>
      <c r="M253" s="111" t="s">
        <v>141</v>
      </c>
      <c r="N253" s="111"/>
      <c r="O253" s="111"/>
      <c r="P253" s="112"/>
      <c r="Q253" s="113">
        <v>0</v>
      </c>
      <c r="R253" s="114"/>
      <c r="S253" s="115">
        <v>0</v>
      </c>
      <c r="T253" s="116" t="s">
        <v>525</v>
      </c>
      <c r="U253" s="116"/>
      <c r="V253" s="111"/>
      <c r="W253" s="111"/>
      <c r="X253" s="134"/>
    </row>
    <row r="254" spans="1:59" s="103" customFormat="1" ht="31.5">
      <c r="A254" s="97"/>
      <c r="B254" s="109"/>
      <c r="C254" s="133" t="s">
        <v>527</v>
      </c>
      <c r="D254" s="133" t="s">
        <v>522</v>
      </c>
      <c r="E254" s="133" t="s">
        <v>499</v>
      </c>
      <c r="F254" s="133" t="s">
        <v>58</v>
      </c>
      <c r="G254" s="133" t="s">
        <v>59</v>
      </c>
      <c r="H254" s="133" t="s">
        <v>145</v>
      </c>
      <c r="I254" s="133" t="s">
        <v>61</v>
      </c>
      <c r="J254" s="133"/>
      <c r="K254" s="133" t="s">
        <v>319</v>
      </c>
      <c r="L254" s="111">
        <v>1</v>
      </c>
      <c r="M254" s="111" t="s">
        <v>141</v>
      </c>
      <c r="N254" s="111"/>
      <c r="O254" s="111"/>
      <c r="P254" s="112"/>
      <c r="Q254" s="113">
        <v>10000</v>
      </c>
      <c r="R254" s="114"/>
      <c r="S254" s="115">
        <v>10000</v>
      </c>
      <c r="T254" s="116" t="s">
        <v>520</v>
      </c>
      <c r="U254" s="116"/>
      <c r="V254" s="111"/>
      <c r="W254" s="111"/>
      <c r="X254" s="134"/>
    </row>
    <row r="255" spans="1:59" s="103" customFormat="1">
      <c r="A255" s="97"/>
      <c r="B255" s="102"/>
      <c r="C255" s="106"/>
      <c r="D255" s="106"/>
      <c r="E255" s="107"/>
      <c r="F255" s="107"/>
      <c r="G255" s="107"/>
      <c r="H255" s="107"/>
      <c r="I255" s="107"/>
      <c r="J255" s="107"/>
      <c r="K255" s="107"/>
      <c r="L255" s="107"/>
      <c r="M255" s="107"/>
      <c r="N255" s="107"/>
      <c r="O255" s="107"/>
      <c r="P255" s="107"/>
      <c r="Q255" s="107"/>
      <c r="BG255" s="108"/>
    </row>
    <row r="256" spans="1:59" s="103" customFormat="1" ht="20.25">
      <c r="A256" s="97"/>
      <c r="B256" s="98" t="s">
        <v>528</v>
      </c>
      <c r="C256" s="99"/>
      <c r="D256" s="100"/>
      <c r="E256" s="100"/>
      <c r="F256" s="100"/>
      <c r="G256" s="100"/>
      <c r="H256" s="100"/>
      <c r="I256" s="100"/>
      <c r="J256" s="100"/>
      <c r="K256" s="100"/>
      <c r="L256" s="100"/>
      <c r="M256" s="100"/>
      <c r="N256" s="100"/>
      <c r="O256" s="100"/>
      <c r="P256" s="100"/>
      <c r="Q256" s="100"/>
      <c r="R256" s="101"/>
      <c r="S256" s="101"/>
      <c r="T256" s="101"/>
      <c r="U256" s="102"/>
      <c r="V256" s="99"/>
      <c r="W256" s="99"/>
      <c r="X256" s="102"/>
      <c r="BG256" s="108"/>
    </row>
    <row r="257" spans="1:59" s="103" customFormat="1">
      <c r="A257" s="97"/>
      <c r="B257" s="104" t="s">
        <v>501</v>
      </c>
      <c r="C257" s="105"/>
      <c r="D257" s="105"/>
      <c r="E257" s="99"/>
      <c r="F257" s="99"/>
      <c r="G257" s="99"/>
      <c r="H257" s="99"/>
      <c r="I257" s="99"/>
      <c r="J257" s="99"/>
      <c r="K257" s="99"/>
      <c r="L257" s="99"/>
      <c r="M257" s="99"/>
      <c r="N257" s="99"/>
      <c r="O257" s="99"/>
      <c r="P257" s="99"/>
      <c r="Q257" s="99"/>
      <c r="R257" s="102"/>
      <c r="S257" s="102"/>
      <c r="T257" s="102"/>
      <c r="U257" s="102"/>
      <c r="V257" s="99"/>
      <c r="W257" s="99"/>
      <c r="X257" s="102"/>
    </row>
    <row r="258" spans="1:59" s="103" customFormat="1">
      <c r="A258" s="97"/>
      <c r="B258" s="104"/>
      <c r="C258" s="105"/>
      <c r="D258" s="105"/>
      <c r="E258" s="99"/>
      <c r="F258" s="99"/>
      <c r="G258" s="99"/>
      <c r="H258" s="99"/>
      <c r="I258" s="99"/>
      <c r="J258" s="99"/>
      <c r="K258" s="99"/>
      <c r="L258" s="99"/>
      <c r="M258" s="99"/>
      <c r="N258" s="99"/>
      <c r="O258" s="99"/>
      <c r="P258" s="99"/>
      <c r="Q258" s="99"/>
      <c r="R258" s="102"/>
      <c r="S258" s="102"/>
      <c r="T258" s="102"/>
      <c r="U258" s="102"/>
      <c r="V258" s="99"/>
      <c r="W258" s="99"/>
      <c r="X258" s="102"/>
    </row>
    <row r="259" spans="1:59" s="103" customFormat="1">
      <c r="A259" s="97"/>
      <c r="B259" s="102"/>
      <c r="C259" s="106"/>
      <c r="D259" s="106"/>
      <c r="E259" s="107"/>
      <c r="F259" s="107"/>
      <c r="G259" s="107"/>
      <c r="H259" s="107"/>
      <c r="I259" s="107"/>
      <c r="J259" s="107"/>
      <c r="K259" s="107"/>
      <c r="L259" s="107"/>
      <c r="M259" s="107"/>
      <c r="N259" s="107"/>
      <c r="O259" s="107"/>
      <c r="P259" s="107"/>
      <c r="Q259" s="107"/>
      <c r="BG259" s="108"/>
    </row>
    <row r="260" spans="1:59" s="103" customFormat="1" ht="15.95" customHeight="1">
      <c r="A260" s="97"/>
      <c r="B260" s="109"/>
      <c r="C260" s="110" t="s">
        <v>529</v>
      </c>
      <c r="D260" s="110" t="s">
        <v>528</v>
      </c>
      <c r="E260" s="110" t="s">
        <v>499</v>
      </c>
      <c r="F260" s="110" t="s">
        <v>58</v>
      </c>
      <c r="G260" s="110" t="s">
        <v>59</v>
      </c>
      <c r="H260" s="110" t="s">
        <v>60</v>
      </c>
      <c r="I260" s="110" t="s">
        <v>61</v>
      </c>
      <c r="J260" s="110" t="s">
        <v>140</v>
      </c>
      <c r="K260" s="110" t="s">
        <v>319</v>
      </c>
      <c r="L260" s="111">
        <v>1</v>
      </c>
      <c r="M260" s="111" t="s">
        <v>64</v>
      </c>
      <c r="N260" s="111" t="s">
        <v>65</v>
      </c>
      <c r="O260" s="111">
        <v>500</v>
      </c>
      <c r="P260" s="112">
        <v>1000</v>
      </c>
      <c r="Q260" s="113" t="s">
        <v>179</v>
      </c>
      <c r="R260" s="114">
        <v>0</v>
      </c>
      <c r="S260" s="115">
        <v>35</v>
      </c>
      <c r="T260" s="116" t="s">
        <v>501</v>
      </c>
      <c r="U260" s="116"/>
      <c r="V260" s="117"/>
      <c r="W260" s="117"/>
      <c r="X260" s="118"/>
    </row>
    <row r="261" spans="1:59" s="103" customFormat="1">
      <c r="A261" s="97"/>
      <c r="B261" s="109"/>
      <c r="C261" s="110" t="s">
        <v>529</v>
      </c>
      <c r="D261" s="110" t="s">
        <v>528</v>
      </c>
      <c r="E261" s="110" t="s">
        <v>499</v>
      </c>
      <c r="F261" s="110" t="s">
        <v>58</v>
      </c>
      <c r="G261" s="110" t="s">
        <v>59</v>
      </c>
      <c r="H261" s="110" t="s">
        <v>60</v>
      </c>
      <c r="I261" s="110" t="s">
        <v>61</v>
      </c>
      <c r="J261" s="110" t="s">
        <v>140</v>
      </c>
      <c r="K261" s="110" t="s">
        <v>319</v>
      </c>
      <c r="L261" s="111">
        <v>1</v>
      </c>
      <c r="M261" s="111" t="s">
        <v>64</v>
      </c>
      <c r="N261" s="111" t="s">
        <v>68</v>
      </c>
      <c r="O261" s="112">
        <v>1001</v>
      </c>
      <c r="P261" s="112">
        <v>5000</v>
      </c>
      <c r="Q261" s="113" t="s">
        <v>181</v>
      </c>
      <c r="R261" s="114">
        <v>35000</v>
      </c>
      <c r="S261" s="115">
        <v>17</v>
      </c>
      <c r="T261" s="116" t="s">
        <v>501</v>
      </c>
      <c r="U261" s="116"/>
      <c r="V261" s="119"/>
      <c r="W261" s="119"/>
      <c r="X261" s="120"/>
    </row>
    <row r="262" spans="1:59" s="103" customFormat="1">
      <c r="A262" s="97"/>
      <c r="B262" s="109"/>
      <c r="C262" s="110" t="s">
        <v>529</v>
      </c>
      <c r="D262" s="110" t="s">
        <v>528</v>
      </c>
      <c r="E262" s="110" t="s">
        <v>499</v>
      </c>
      <c r="F262" s="110" t="s">
        <v>58</v>
      </c>
      <c r="G262" s="110" t="s">
        <v>59</v>
      </c>
      <c r="H262" s="110" t="s">
        <v>60</v>
      </c>
      <c r="I262" s="110" t="s">
        <v>61</v>
      </c>
      <c r="J262" s="110" t="s">
        <v>140</v>
      </c>
      <c r="K262" s="110" t="s">
        <v>319</v>
      </c>
      <c r="L262" s="111">
        <v>1</v>
      </c>
      <c r="M262" s="111" t="s">
        <v>64</v>
      </c>
      <c r="N262" s="111" t="s">
        <v>70</v>
      </c>
      <c r="O262" s="112">
        <v>5001</v>
      </c>
      <c r="P262" s="112">
        <v>10000</v>
      </c>
      <c r="Q262" s="113" t="s">
        <v>182</v>
      </c>
      <c r="R262" s="114">
        <v>103000</v>
      </c>
      <c r="S262" s="115">
        <v>10</v>
      </c>
      <c r="T262" s="116" t="s">
        <v>501</v>
      </c>
      <c r="U262" s="116"/>
      <c r="V262" s="119"/>
      <c r="W262" s="119"/>
      <c r="X262" s="120"/>
    </row>
    <row r="263" spans="1:59" s="103" customFormat="1">
      <c r="A263" s="97"/>
      <c r="B263" s="109"/>
      <c r="C263" s="110" t="s">
        <v>529</v>
      </c>
      <c r="D263" s="110" t="s">
        <v>528</v>
      </c>
      <c r="E263" s="110" t="s">
        <v>499</v>
      </c>
      <c r="F263" s="110" t="s">
        <v>58</v>
      </c>
      <c r="G263" s="110" t="s">
        <v>59</v>
      </c>
      <c r="H263" s="110" t="s">
        <v>60</v>
      </c>
      <c r="I263" s="110" t="s">
        <v>61</v>
      </c>
      <c r="J263" s="110" t="s">
        <v>140</v>
      </c>
      <c r="K263" s="110" t="s">
        <v>319</v>
      </c>
      <c r="L263" s="111">
        <v>1</v>
      </c>
      <c r="M263" s="111" t="s">
        <v>64</v>
      </c>
      <c r="N263" s="111" t="s">
        <v>72</v>
      </c>
      <c r="O263" s="112">
        <v>10001</v>
      </c>
      <c r="P263" s="112">
        <v>20000</v>
      </c>
      <c r="Q263" s="113" t="s">
        <v>183</v>
      </c>
      <c r="R263" s="114">
        <v>153000</v>
      </c>
      <c r="S263" s="115">
        <v>5.5</v>
      </c>
      <c r="T263" s="116" t="s">
        <v>501</v>
      </c>
      <c r="U263" s="116"/>
      <c r="V263" s="119"/>
      <c r="W263" s="119"/>
      <c r="X263" s="120"/>
    </row>
    <row r="264" spans="1:59" s="103" customFormat="1">
      <c r="A264" s="97"/>
      <c r="B264" s="109"/>
      <c r="C264" s="110" t="s">
        <v>529</v>
      </c>
      <c r="D264" s="110" t="s">
        <v>528</v>
      </c>
      <c r="E264" s="110" t="s">
        <v>499</v>
      </c>
      <c r="F264" s="110" t="s">
        <v>58</v>
      </c>
      <c r="G264" s="110" t="s">
        <v>59</v>
      </c>
      <c r="H264" s="110" t="s">
        <v>60</v>
      </c>
      <c r="I264" s="110" t="s">
        <v>61</v>
      </c>
      <c r="J264" s="110" t="s">
        <v>140</v>
      </c>
      <c r="K264" s="110" t="s">
        <v>319</v>
      </c>
      <c r="L264" s="111">
        <v>1</v>
      </c>
      <c r="M264" s="111" t="s">
        <v>64</v>
      </c>
      <c r="N264" s="111" t="s">
        <v>74</v>
      </c>
      <c r="O264" s="112">
        <v>20001</v>
      </c>
      <c r="P264" s="112">
        <v>50000</v>
      </c>
      <c r="Q264" s="113" t="s">
        <v>184</v>
      </c>
      <c r="R264" s="114">
        <v>208000</v>
      </c>
      <c r="S264" s="115">
        <v>3.75</v>
      </c>
      <c r="T264" s="116" t="s">
        <v>501</v>
      </c>
      <c r="U264" s="116"/>
      <c r="V264" s="119"/>
      <c r="W264" s="119"/>
      <c r="X264" s="120"/>
    </row>
    <row r="265" spans="1:59" s="103" customFormat="1">
      <c r="A265" s="97"/>
      <c r="B265" s="109"/>
      <c r="C265" s="110" t="s">
        <v>529</v>
      </c>
      <c r="D265" s="110" t="s">
        <v>528</v>
      </c>
      <c r="E265" s="110" t="s">
        <v>499</v>
      </c>
      <c r="F265" s="110" t="s">
        <v>58</v>
      </c>
      <c r="G265" s="110" t="s">
        <v>59</v>
      </c>
      <c r="H265" s="110" t="s">
        <v>60</v>
      </c>
      <c r="I265" s="110" t="s">
        <v>61</v>
      </c>
      <c r="J265" s="110" t="s">
        <v>140</v>
      </c>
      <c r="K265" s="110" t="s">
        <v>319</v>
      </c>
      <c r="L265" s="111">
        <v>1</v>
      </c>
      <c r="M265" s="111" t="s">
        <v>64</v>
      </c>
      <c r="N265" s="111" t="s">
        <v>76</v>
      </c>
      <c r="O265" s="112">
        <v>50001</v>
      </c>
      <c r="P265" s="112">
        <v>100000</v>
      </c>
      <c r="Q265" s="113" t="s">
        <v>185</v>
      </c>
      <c r="R265" s="114">
        <v>320500</v>
      </c>
      <c r="S265" s="115">
        <v>3.25</v>
      </c>
      <c r="T265" s="116" t="s">
        <v>501</v>
      </c>
      <c r="U265" s="116"/>
      <c r="V265" s="119"/>
      <c r="W265" s="119"/>
      <c r="X265" s="120"/>
    </row>
    <row r="266" spans="1:59" s="103" customFormat="1">
      <c r="A266" s="97"/>
      <c r="B266" s="109"/>
      <c r="C266" s="110" t="s">
        <v>529</v>
      </c>
      <c r="D266" s="110" t="s">
        <v>528</v>
      </c>
      <c r="E266" s="110" t="s">
        <v>499</v>
      </c>
      <c r="F266" s="110" t="s">
        <v>58</v>
      </c>
      <c r="G266" s="110" t="s">
        <v>59</v>
      </c>
      <c r="H266" s="110" t="s">
        <v>60</v>
      </c>
      <c r="I266" s="110" t="s">
        <v>61</v>
      </c>
      <c r="J266" s="110" t="s">
        <v>140</v>
      </c>
      <c r="K266" s="110" t="s">
        <v>319</v>
      </c>
      <c r="L266" s="111">
        <v>1</v>
      </c>
      <c r="M266" s="111" t="s">
        <v>64</v>
      </c>
      <c r="N266" s="111" t="s">
        <v>78</v>
      </c>
      <c r="O266" s="112">
        <v>100001</v>
      </c>
      <c r="P266" s="112">
        <v>999999999</v>
      </c>
      <c r="Q266" s="113" t="s">
        <v>186</v>
      </c>
      <c r="R266" s="114">
        <v>483000</v>
      </c>
      <c r="S266" s="115">
        <v>3</v>
      </c>
      <c r="T266" s="116" t="s">
        <v>501</v>
      </c>
      <c r="U266" s="116"/>
      <c r="V266" s="121"/>
      <c r="W266" s="121"/>
      <c r="X266" s="122"/>
    </row>
    <row r="267" spans="1:59" s="103" customFormat="1">
      <c r="A267" s="97"/>
      <c r="B267" s="102"/>
      <c r="C267" s="110" t="s">
        <v>530</v>
      </c>
      <c r="D267" s="110" t="s">
        <v>531</v>
      </c>
      <c r="E267" s="110" t="s">
        <v>499</v>
      </c>
      <c r="F267" s="110" t="s">
        <v>58</v>
      </c>
      <c r="G267" s="110" t="s">
        <v>59</v>
      </c>
      <c r="H267" s="110" t="s">
        <v>60</v>
      </c>
      <c r="I267" s="110" t="s">
        <v>61</v>
      </c>
      <c r="J267" s="110" t="s">
        <v>140</v>
      </c>
      <c r="K267" s="110" t="s">
        <v>319</v>
      </c>
      <c r="L267" s="111">
        <v>1</v>
      </c>
      <c r="M267" s="111" t="s">
        <v>64</v>
      </c>
      <c r="N267" s="111" t="s">
        <v>65</v>
      </c>
      <c r="O267" s="111">
        <v>2000</v>
      </c>
      <c r="P267" s="112">
        <v>5000</v>
      </c>
      <c r="Q267" s="113" t="s">
        <v>532</v>
      </c>
      <c r="R267" s="114">
        <v>77000</v>
      </c>
      <c r="S267" s="115">
        <v>37.4</v>
      </c>
      <c r="T267" s="116" t="s">
        <v>533</v>
      </c>
      <c r="U267" s="116"/>
      <c r="V267" s="117"/>
      <c r="W267" s="117"/>
      <c r="X267" s="118"/>
    </row>
    <row r="268" spans="1:59" s="103" customFormat="1">
      <c r="A268" s="97"/>
      <c r="B268" s="102"/>
      <c r="C268" s="110" t="s">
        <v>530</v>
      </c>
      <c r="D268" s="110" t="s">
        <v>531</v>
      </c>
      <c r="E268" s="110" t="s">
        <v>499</v>
      </c>
      <c r="F268" s="110" t="s">
        <v>58</v>
      </c>
      <c r="G268" s="110" t="s">
        <v>59</v>
      </c>
      <c r="H268" s="110" t="s">
        <v>60</v>
      </c>
      <c r="I268" s="110" t="s">
        <v>61</v>
      </c>
      <c r="J268" s="110" t="s">
        <v>140</v>
      </c>
      <c r="K268" s="110" t="s">
        <v>319</v>
      </c>
      <c r="L268" s="111">
        <v>1</v>
      </c>
      <c r="M268" s="111" t="s">
        <v>64</v>
      </c>
      <c r="N268" s="111" t="s">
        <v>68</v>
      </c>
      <c r="O268" s="112">
        <v>5001</v>
      </c>
      <c r="P268" s="112">
        <v>10000</v>
      </c>
      <c r="Q268" s="113" t="s">
        <v>534</v>
      </c>
      <c r="R268" s="114">
        <v>226600</v>
      </c>
      <c r="S268" s="115">
        <v>22</v>
      </c>
      <c r="T268" s="116" t="s">
        <v>533</v>
      </c>
      <c r="U268" s="116"/>
      <c r="V268" s="119"/>
      <c r="W268" s="119"/>
      <c r="X268" s="120"/>
    </row>
    <row r="269" spans="1:59" s="103" customFormat="1">
      <c r="A269" s="97"/>
      <c r="B269" s="102"/>
      <c r="C269" s="110" t="s">
        <v>530</v>
      </c>
      <c r="D269" s="110" t="s">
        <v>531</v>
      </c>
      <c r="E269" s="110" t="s">
        <v>499</v>
      </c>
      <c r="F269" s="110" t="s">
        <v>58</v>
      </c>
      <c r="G269" s="110" t="s">
        <v>59</v>
      </c>
      <c r="H269" s="110" t="s">
        <v>60</v>
      </c>
      <c r="I269" s="110" t="s">
        <v>61</v>
      </c>
      <c r="J269" s="110" t="s">
        <v>140</v>
      </c>
      <c r="K269" s="110" t="s">
        <v>319</v>
      </c>
      <c r="L269" s="111">
        <v>1</v>
      </c>
      <c r="M269" s="111" t="s">
        <v>64</v>
      </c>
      <c r="N269" s="111" t="s">
        <v>70</v>
      </c>
      <c r="O269" s="112">
        <v>10001</v>
      </c>
      <c r="P269" s="112">
        <v>20000</v>
      </c>
      <c r="Q269" s="113" t="s">
        <v>535</v>
      </c>
      <c r="R269" s="114">
        <v>336600</v>
      </c>
      <c r="S269" s="115">
        <v>12.1</v>
      </c>
      <c r="T269" s="116" t="s">
        <v>533</v>
      </c>
      <c r="U269" s="116"/>
      <c r="V269" s="119"/>
      <c r="W269" s="119"/>
      <c r="X269" s="120"/>
    </row>
    <row r="270" spans="1:59" s="103" customFormat="1">
      <c r="A270" s="97"/>
      <c r="B270" s="102"/>
      <c r="C270" s="110" t="s">
        <v>530</v>
      </c>
      <c r="D270" s="110" t="s">
        <v>531</v>
      </c>
      <c r="E270" s="110" t="s">
        <v>499</v>
      </c>
      <c r="F270" s="110" t="s">
        <v>58</v>
      </c>
      <c r="G270" s="110" t="s">
        <v>59</v>
      </c>
      <c r="H270" s="110" t="s">
        <v>60</v>
      </c>
      <c r="I270" s="110" t="s">
        <v>61</v>
      </c>
      <c r="J270" s="110" t="s">
        <v>140</v>
      </c>
      <c r="K270" s="110" t="s">
        <v>319</v>
      </c>
      <c r="L270" s="111">
        <v>1</v>
      </c>
      <c r="M270" s="111" t="s">
        <v>64</v>
      </c>
      <c r="N270" s="111" t="s">
        <v>72</v>
      </c>
      <c r="O270" s="112">
        <v>20001</v>
      </c>
      <c r="P270" s="112">
        <v>50000</v>
      </c>
      <c r="Q270" s="113" t="s">
        <v>536</v>
      </c>
      <c r="R270" s="114">
        <v>457600</v>
      </c>
      <c r="S270" s="115">
        <v>8.25</v>
      </c>
      <c r="T270" s="116" t="s">
        <v>533</v>
      </c>
      <c r="U270" s="116"/>
      <c r="V270" s="119"/>
      <c r="W270" s="119"/>
      <c r="X270" s="120"/>
    </row>
    <row r="271" spans="1:59" s="103" customFormat="1">
      <c r="A271" s="97"/>
      <c r="B271" s="102"/>
      <c r="C271" s="110" t="s">
        <v>530</v>
      </c>
      <c r="D271" s="110" t="s">
        <v>531</v>
      </c>
      <c r="E271" s="110" t="s">
        <v>499</v>
      </c>
      <c r="F271" s="110" t="s">
        <v>58</v>
      </c>
      <c r="G271" s="110" t="s">
        <v>59</v>
      </c>
      <c r="H271" s="110" t="s">
        <v>60</v>
      </c>
      <c r="I271" s="110" t="s">
        <v>61</v>
      </c>
      <c r="J271" s="110" t="s">
        <v>140</v>
      </c>
      <c r="K271" s="110" t="s">
        <v>319</v>
      </c>
      <c r="L271" s="111">
        <v>1</v>
      </c>
      <c r="M271" s="111" t="s">
        <v>64</v>
      </c>
      <c r="N271" s="111" t="s">
        <v>74</v>
      </c>
      <c r="O271" s="112">
        <v>50001</v>
      </c>
      <c r="P271" s="112">
        <v>100000</v>
      </c>
      <c r="Q271" s="113" t="s">
        <v>537</v>
      </c>
      <c r="R271" s="114">
        <v>705100</v>
      </c>
      <c r="S271" s="115">
        <v>7.15</v>
      </c>
      <c r="T271" s="116" t="s">
        <v>533</v>
      </c>
      <c r="U271" s="116"/>
      <c r="V271" s="119"/>
      <c r="W271" s="119"/>
      <c r="X271" s="120"/>
    </row>
    <row r="272" spans="1:59" s="103" customFormat="1">
      <c r="A272" s="97"/>
      <c r="B272" s="102"/>
      <c r="C272" s="110" t="s">
        <v>530</v>
      </c>
      <c r="D272" s="110" t="s">
        <v>531</v>
      </c>
      <c r="E272" s="110" t="s">
        <v>499</v>
      </c>
      <c r="F272" s="110" t="s">
        <v>58</v>
      </c>
      <c r="G272" s="110" t="s">
        <v>59</v>
      </c>
      <c r="H272" s="110" t="s">
        <v>60</v>
      </c>
      <c r="I272" s="110" t="s">
        <v>61</v>
      </c>
      <c r="J272" s="110" t="s">
        <v>140</v>
      </c>
      <c r="K272" s="110" t="s">
        <v>319</v>
      </c>
      <c r="L272" s="111">
        <v>1</v>
      </c>
      <c r="M272" s="111" t="s">
        <v>64</v>
      </c>
      <c r="N272" s="111" t="s">
        <v>76</v>
      </c>
      <c r="O272" s="112">
        <v>100001</v>
      </c>
      <c r="P272" s="112">
        <v>999999999</v>
      </c>
      <c r="Q272" s="113" t="s">
        <v>538</v>
      </c>
      <c r="R272" s="114">
        <v>1062600</v>
      </c>
      <c r="S272" s="115">
        <v>6.6</v>
      </c>
      <c r="T272" s="116" t="s">
        <v>533</v>
      </c>
      <c r="U272" s="116"/>
      <c r="V272" s="119"/>
      <c r="W272" s="119"/>
      <c r="X272" s="120"/>
    </row>
    <row r="273" spans="1:59" s="103" customFormat="1">
      <c r="A273" s="97"/>
      <c r="B273" s="102"/>
      <c r="C273" s="106"/>
      <c r="D273" s="106"/>
      <c r="E273" s="107"/>
      <c r="F273" s="107"/>
      <c r="G273" s="107"/>
      <c r="H273" s="107"/>
      <c r="I273" s="107"/>
      <c r="J273" s="107"/>
      <c r="K273" s="107"/>
      <c r="L273" s="107"/>
      <c r="M273" s="107"/>
      <c r="N273" s="107"/>
      <c r="O273" s="107"/>
      <c r="P273" s="107"/>
      <c r="Q273" s="107"/>
      <c r="BG273" s="108"/>
    </row>
    <row r="274" spans="1:59" s="103" customFormat="1" ht="20.25">
      <c r="A274" s="97"/>
      <c r="B274" s="98" t="s">
        <v>512</v>
      </c>
      <c r="C274" s="99"/>
      <c r="D274" s="100"/>
      <c r="E274" s="100"/>
      <c r="F274" s="100"/>
      <c r="G274" s="100"/>
      <c r="H274" s="100"/>
      <c r="I274" s="100"/>
      <c r="J274" s="100"/>
      <c r="K274" s="100"/>
      <c r="L274" s="100"/>
      <c r="M274" s="100"/>
      <c r="N274" s="100"/>
      <c r="O274" s="100"/>
      <c r="P274" s="100"/>
      <c r="Q274" s="100"/>
      <c r="R274" s="101"/>
      <c r="S274" s="101"/>
      <c r="T274" s="101"/>
      <c r="U274" s="102"/>
      <c r="V274" s="99"/>
      <c r="W274" s="99"/>
      <c r="X274" s="102"/>
      <c r="BG274" s="108"/>
    </row>
    <row r="275" spans="1:59" s="103" customFormat="1">
      <c r="A275" s="97"/>
      <c r="B275" s="104" t="s">
        <v>539</v>
      </c>
      <c r="C275" s="105"/>
      <c r="D275" s="105"/>
      <c r="E275" s="99"/>
      <c r="F275" s="99"/>
      <c r="G275" s="99"/>
      <c r="H275" s="99"/>
      <c r="I275" s="99"/>
      <c r="J275" s="99"/>
      <c r="K275" s="99"/>
      <c r="L275" s="99"/>
      <c r="M275" s="99"/>
      <c r="N275" s="99"/>
      <c r="O275" s="99"/>
      <c r="P275" s="99"/>
      <c r="Q275" s="99"/>
      <c r="R275" s="102"/>
      <c r="S275" s="102"/>
      <c r="T275" s="102"/>
      <c r="U275" s="102"/>
      <c r="V275" s="99"/>
      <c r="W275" s="99"/>
      <c r="X275" s="102"/>
    </row>
    <row r="276" spans="1:59" s="103" customFormat="1">
      <c r="A276" s="97"/>
      <c r="B276" s="104"/>
      <c r="C276" s="105"/>
      <c r="D276" s="105"/>
      <c r="E276" s="99"/>
      <c r="F276" s="99"/>
      <c r="G276" s="99"/>
      <c r="H276" s="99"/>
      <c r="I276" s="99"/>
      <c r="J276" s="99"/>
      <c r="K276" s="99"/>
      <c r="L276" s="99"/>
      <c r="M276" s="99"/>
      <c r="N276" s="99"/>
      <c r="O276" s="99"/>
      <c r="P276" s="99"/>
      <c r="Q276" s="99"/>
      <c r="R276" s="102"/>
      <c r="S276" s="102"/>
      <c r="T276" s="102"/>
      <c r="U276" s="102"/>
      <c r="V276" s="99"/>
      <c r="W276" s="99"/>
      <c r="X276" s="102"/>
    </row>
    <row r="277" spans="1:59" s="103" customFormat="1">
      <c r="A277" s="97"/>
      <c r="B277" s="102"/>
      <c r="C277" s="106"/>
      <c r="D277" s="106"/>
      <c r="E277" s="107"/>
      <c r="F277" s="107"/>
      <c r="G277" s="107"/>
      <c r="H277" s="107"/>
      <c r="I277" s="107"/>
      <c r="J277" s="107"/>
      <c r="K277" s="107"/>
      <c r="L277" s="107"/>
      <c r="M277" s="107"/>
      <c r="N277" s="107"/>
      <c r="O277" s="107"/>
      <c r="P277" s="107"/>
      <c r="Q277" s="107"/>
      <c r="BG277" s="108"/>
    </row>
    <row r="278" spans="1:59" s="103" customFormat="1" ht="31.5">
      <c r="A278" s="97"/>
      <c r="B278" s="109"/>
      <c r="C278" s="133" t="s">
        <v>540</v>
      </c>
      <c r="D278" s="133" t="s">
        <v>541</v>
      </c>
      <c r="E278" s="133" t="s">
        <v>499</v>
      </c>
      <c r="F278" s="133" t="s">
        <v>58</v>
      </c>
      <c r="G278" s="133" t="s">
        <v>59</v>
      </c>
      <c r="H278" s="133" t="s">
        <v>145</v>
      </c>
      <c r="I278" s="133" t="s">
        <v>61</v>
      </c>
      <c r="J278" s="133"/>
      <c r="K278" s="133" t="s">
        <v>319</v>
      </c>
      <c r="L278" s="111">
        <v>1</v>
      </c>
      <c r="M278" s="111" t="s">
        <v>141</v>
      </c>
      <c r="N278" s="111"/>
      <c r="O278" s="111"/>
      <c r="P278" s="112"/>
      <c r="Q278" s="113">
        <v>20000</v>
      </c>
      <c r="R278" s="114"/>
      <c r="S278" s="115">
        <v>20000</v>
      </c>
      <c r="T278" s="116" t="s">
        <v>539</v>
      </c>
      <c r="U278" s="116"/>
      <c r="V278" s="111"/>
      <c r="W278" s="111"/>
      <c r="X278" s="134"/>
    </row>
    <row r="279" spans="1:59" s="103" customFormat="1" ht="31.5">
      <c r="A279" s="97"/>
      <c r="B279" s="109"/>
      <c r="C279" s="133" t="s">
        <v>542</v>
      </c>
      <c r="D279" s="133" t="s">
        <v>543</v>
      </c>
      <c r="E279" s="133" t="s">
        <v>499</v>
      </c>
      <c r="F279" s="133" t="s">
        <v>58</v>
      </c>
      <c r="G279" s="133" t="s">
        <v>59</v>
      </c>
      <c r="H279" s="133" t="s">
        <v>145</v>
      </c>
      <c r="I279" s="133" t="s">
        <v>61</v>
      </c>
      <c r="J279" s="133"/>
      <c r="K279" s="133"/>
      <c r="L279" s="111">
        <v>1</v>
      </c>
      <c r="M279" s="111" t="s">
        <v>141</v>
      </c>
      <c r="N279" s="111"/>
      <c r="O279" s="111"/>
      <c r="P279" s="112"/>
      <c r="Q279" s="113">
        <v>0</v>
      </c>
      <c r="R279" s="114"/>
      <c r="S279" s="115">
        <v>0</v>
      </c>
      <c r="T279" s="116" t="s">
        <v>544</v>
      </c>
      <c r="U279" s="116"/>
      <c r="V279" s="111"/>
      <c r="W279" s="111"/>
      <c r="X279" s="134"/>
    </row>
    <row r="280" spans="1:59" s="103" customFormat="1">
      <c r="A280" s="97"/>
      <c r="B280" s="102"/>
      <c r="C280" s="106"/>
      <c r="D280" s="106"/>
      <c r="E280" s="107"/>
      <c r="F280" s="107"/>
      <c r="G280" s="107"/>
      <c r="H280" s="107"/>
      <c r="I280" s="107"/>
      <c r="J280" s="107"/>
      <c r="K280" s="107"/>
      <c r="L280" s="107"/>
      <c r="M280" s="107"/>
      <c r="N280" s="107"/>
      <c r="O280" s="107"/>
      <c r="P280" s="107"/>
      <c r="Q280" s="107"/>
      <c r="BG280" s="108"/>
    </row>
    <row r="281" spans="1:59" s="103" customFormat="1" ht="20.25">
      <c r="A281" s="97"/>
      <c r="B281" s="98" t="s">
        <v>528</v>
      </c>
      <c r="C281" s="99"/>
      <c r="D281" s="100"/>
      <c r="E281" s="100"/>
      <c r="F281" s="100"/>
      <c r="G281" s="100"/>
      <c r="H281" s="100"/>
      <c r="I281" s="100"/>
      <c r="J281" s="100"/>
      <c r="K281" s="100"/>
      <c r="L281" s="100"/>
      <c r="M281" s="100"/>
      <c r="N281" s="100"/>
      <c r="O281" s="100"/>
      <c r="P281" s="100"/>
      <c r="Q281" s="100"/>
      <c r="R281" s="101"/>
      <c r="S281" s="101"/>
      <c r="T281" s="101"/>
      <c r="U281" s="102"/>
      <c r="V281" s="99"/>
      <c r="W281" s="99"/>
      <c r="X281" s="102"/>
      <c r="BG281" s="108"/>
    </row>
    <row r="282" spans="1:59" s="103" customFormat="1">
      <c r="A282" s="97"/>
      <c r="B282" s="104" t="s">
        <v>501</v>
      </c>
      <c r="C282" s="105"/>
      <c r="D282" s="105"/>
      <c r="E282" s="99"/>
      <c r="F282" s="99"/>
      <c r="G282" s="99"/>
      <c r="H282" s="99"/>
      <c r="I282" s="99"/>
      <c r="J282" s="99"/>
      <c r="K282" s="99"/>
      <c r="L282" s="99"/>
      <c r="M282" s="99"/>
      <c r="N282" s="99"/>
      <c r="O282" s="99"/>
      <c r="P282" s="99"/>
      <c r="Q282" s="99"/>
      <c r="R282" s="102"/>
      <c r="S282" s="102"/>
      <c r="T282" s="102"/>
      <c r="U282" s="102"/>
      <c r="V282" s="99"/>
      <c r="W282" s="99"/>
      <c r="X282" s="102"/>
    </row>
    <row r="283" spans="1:59" s="103" customFormat="1">
      <c r="A283" s="97"/>
      <c r="B283" s="104"/>
      <c r="C283" s="105"/>
      <c r="D283" s="105"/>
      <c r="E283" s="99"/>
      <c r="F283" s="99"/>
      <c r="G283" s="99"/>
      <c r="H283" s="99"/>
      <c r="I283" s="99"/>
      <c r="J283" s="99"/>
      <c r="K283" s="99"/>
      <c r="L283" s="99"/>
      <c r="M283" s="99"/>
      <c r="N283" s="99"/>
      <c r="O283" s="99"/>
      <c r="P283" s="99"/>
      <c r="Q283" s="99"/>
      <c r="R283" s="102"/>
      <c r="S283" s="102"/>
      <c r="T283" s="102"/>
      <c r="U283" s="102"/>
      <c r="V283" s="99"/>
      <c r="W283" s="99"/>
      <c r="X283" s="102"/>
    </row>
    <row r="284" spans="1:59" s="103" customFormat="1">
      <c r="A284" s="97"/>
      <c r="B284" s="102"/>
      <c r="C284" s="106"/>
      <c r="D284" s="106"/>
      <c r="E284" s="107"/>
      <c r="F284" s="107"/>
      <c r="G284" s="107"/>
      <c r="H284" s="107"/>
      <c r="I284" s="107"/>
      <c r="J284" s="107"/>
      <c r="K284" s="107"/>
      <c r="L284" s="107"/>
      <c r="M284" s="107"/>
      <c r="N284" s="107"/>
      <c r="O284" s="107"/>
      <c r="P284" s="107"/>
      <c r="Q284" s="107"/>
      <c r="BG284" s="108"/>
    </row>
    <row r="285" spans="1:59" s="103" customFormat="1" ht="15.95" customHeight="1">
      <c r="A285" s="97"/>
      <c r="B285" s="109"/>
      <c r="C285" s="110" t="s">
        <v>545</v>
      </c>
      <c r="D285" s="110" t="s">
        <v>528</v>
      </c>
      <c r="E285" s="110" t="s">
        <v>499</v>
      </c>
      <c r="F285" s="110" t="s">
        <v>58</v>
      </c>
      <c r="G285" s="110" t="s">
        <v>59</v>
      </c>
      <c r="H285" s="110" t="s">
        <v>60</v>
      </c>
      <c r="I285" s="110" t="s">
        <v>61</v>
      </c>
      <c r="J285" s="110" t="s">
        <v>140</v>
      </c>
      <c r="K285" s="110" t="s">
        <v>319</v>
      </c>
      <c r="L285" s="111">
        <v>1</v>
      </c>
      <c r="M285" s="111" t="s">
        <v>64</v>
      </c>
      <c r="N285" s="111" t="s">
        <v>65</v>
      </c>
      <c r="O285" s="111">
        <v>500</v>
      </c>
      <c r="P285" s="112">
        <v>1000</v>
      </c>
      <c r="Q285" s="113" t="s">
        <v>179</v>
      </c>
      <c r="R285" s="114">
        <v>0</v>
      </c>
      <c r="S285" s="115">
        <v>35</v>
      </c>
      <c r="T285" s="116" t="s">
        <v>501</v>
      </c>
      <c r="U285" s="116"/>
      <c r="V285" s="117"/>
      <c r="W285" s="117"/>
      <c r="X285" s="118"/>
    </row>
    <row r="286" spans="1:59" s="103" customFormat="1">
      <c r="A286" s="97"/>
      <c r="B286" s="109"/>
      <c r="C286" s="110" t="s">
        <v>545</v>
      </c>
      <c r="D286" s="110" t="s">
        <v>528</v>
      </c>
      <c r="E286" s="110" t="s">
        <v>499</v>
      </c>
      <c r="F286" s="110" t="s">
        <v>58</v>
      </c>
      <c r="G286" s="110" t="s">
        <v>59</v>
      </c>
      <c r="H286" s="110" t="s">
        <v>60</v>
      </c>
      <c r="I286" s="110" t="s">
        <v>61</v>
      </c>
      <c r="J286" s="110" t="s">
        <v>140</v>
      </c>
      <c r="K286" s="110" t="s">
        <v>319</v>
      </c>
      <c r="L286" s="111">
        <v>1</v>
      </c>
      <c r="M286" s="111" t="s">
        <v>64</v>
      </c>
      <c r="N286" s="111" t="s">
        <v>68</v>
      </c>
      <c r="O286" s="112">
        <v>1001</v>
      </c>
      <c r="P286" s="112">
        <v>5000</v>
      </c>
      <c r="Q286" s="113" t="s">
        <v>181</v>
      </c>
      <c r="R286" s="114">
        <v>35000</v>
      </c>
      <c r="S286" s="115">
        <v>17</v>
      </c>
      <c r="T286" s="116" t="s">
        <v>501</v>
      </c>
      <c r="U286" s="116"/>
      <c r="V286" s="119"/>
      <c r="W286" s="119"/>
      <c r="X286" s="120"/>
    </row>
    <row r="287" spans="1:59" s="103" customFormat="1">
      <c r="A287" s="97"/>
      <c r="B287" s="109"/>
      <c r="C287" s="110" t="s">
        <v>545</v>
      </c>
      <c r="D287" s="110" t="s">
        <v>528</v>
      </c>
      <c r="E287" s="110" t="s">
        <v>499</v>
      </c>
      <c r="F287" s="110" t="s">
        <v>58</v>
      </c>
      <c r="G287" s="110" t="s">
        <v>59</v>
      </c>
      <c r="H287" s="110" t="s">
        <v>60</v>
      </c>
      <c r="I287" s="110" t="s">
        <v>61</v>
      </c>
      <c r="J287" s="110" t="s">
        <v>140</v>
      </c>
      <c r="K287" s="110" t="s">
        <v>319</v>
      </c>
      <c r="L287" s="111">
        <v>1</v>
      </c>
      <c r="M287" s="111" t="s">
        <v>64</v>
      </c>
      <c r="N287" s="111" t="s">
        <v>70</v>
      </c>
      <c r="O287" s="112">
        <v>5001</v>
      </c>
      <c r="P287" s="112">
        <v>10000</v>
      </c>
      <c r="Q287" s="113" t="s">
        <v>182</v>
      </c>
      <c r="R287" s="114">
        <v>103000</v>
      </c>
      <c r="S287" s="115">
        <v>10</v>
      </c>
      <c r="T287" s="116" t="s">
        <v>501</v>
      </c>
      <c r="U287" s="116"/>
      <c r="V287" s="119"/>
      <c r="W287" s="119"/>
      <c r="X287" s="120"/>
    </row>
    <row r="288" spans="1:59" s="103" customFormat="1">
      <c r="A288" s="97"/>
      <c r="B288" s="109"/>
      <c r="C288" s="110" t="s">
        <v>545</v>
      </c>
      <c r="D288" s="110" t="s">
        <v>528</v>
      </c>
      <c r="E288" s="110" t="s">
        <v>499</v>
      </c>
      <c r="F288" s="110" t="s">
        <v>58</v>
      </c>
      <c r="G288" s="110" t="s">
        <v>59</v>
      </c>
      <c r="H288" s="110" t="s">
        <v>60</v>
      </c>
      <c r="I288" s="110" t="s">
        <v>61</v>
      </c>
      <c r="J288" s="110" t="s">
        <v>140</v>
      </c>
      <c r="K288" s="110" t="s">
        <v>319</v>
      </c>
      <c r="L288" s="111">
        <v>1</v>
      </c>
      <c r="M288" s="111" t="s">
        <v>64</v>
      </c>
      <c r="N288" s="111" t="s">
        <v>72</v>
      </c>
      <c r="O288" s="112">
        <v>10001</v>
      </c>
      <c r="P288" s="112">
        <v>20000</v>
      </c>
      <c r="Q288" s="113" t="s">
        <v>183</v>
      </c>
      <c r="R288" s="114">
        <v>153000</v>
      </c>
      <c r="S288" s="115">
        <v>5.5</v>
      </c>
      <c r="T288" s="116" t="s">
        <v>501</v>
      </c>
      <c r="U288" s="116"/>
      <c r="V288" s="119"/>
      <c r="W288" s="119"/>
      <c r="X288" s="120"/>
    </row>
    <row r="289" spans="1:59" s="103" customFormat="1">
      <c r="A289" s="97"/>
      <c r="B289" s="109"/>
      <c r="C289" s="110" t="s">
        <v>545</v>
      </c>
      <c r="D289" s="110" t="s">
        <v>528</v>
      </c>
      <c r="E289" s="110" t="s">
        <v>499</v>
      </c>
      <c r="F289" s="110" t="s">
        <v>58</v>
      </c>
      <c r="G289" s="110" t="s">
        <v>59</v>
      </c>
      <c r="H289" s="110" t="s">
        <v>60</v>
      </c>
      <c r="I289" s="110" t="s">
        <v>61</v>
      </c>
      <c r="J289" s="110" t="s">
        <v>140</v>
      </c>
      <c r="K289" s="110" t="s">
        <v>319</v>
      </c>
      <c r="L289" s="111">
        <v>1</v>
      </c>
      <c r="M289" s="111" t="s">
        <v>64</v>
      </c>
      <c r="N289" s="111" t="s">
        <v>74</v>
      </c>
      <c r="O289" s="112">
        <v>20001</v>
      </c>
      <c r="P289" s="112">
        <v>50000</v>
      </c>
      <c r="Q289" s="113" t="s">
        <v>184</v>
      </c>
      <c r="R289" s="114">
        <v>208000</v>
      </c>
      <c r="S289" s="115">
        <v>3.75</v>
      </c>
      <c r="T289" s="116" t="s">
        <v>501</v>
      </c>
      <c r="U289" s="116"/>
      <c r="V289" s="119"/>
      <c r="W289" s="119"/>
      <c r="X289" s="120"/>
    </row>
    <row r="290" spans="1:59" s="103" customFormat="1">
      <c r="A290" s="97"/>
      <c r="B290" s="109"/>
      <c r="C290" s="110" t="s">
        <v>545</v>
      </c>
      <c r="D290" s="110" t="s">
        <v>528</v>
      </c>
      <c r="E290" s="110" t="s">
        <v>499</v>
      </c>
      <c r="F290" s="110" t="s">
        <v>58</v>
      </c>
      <c r="G290" s="110" t="s">
        <v>59</v>
      </c>
      <c r="H290" s="110" t="s">
        <v>60</v>
      </c>
      <c r="I290" s="110" t="s">
        <v>61</v>
      </c>
      <c r="J290" s="110" t="s">
        <v>140</v>
      </c>
      <c r="K290" s="110" t="s">
        <v>319</v>
      </c>
      <c r="L290" s="111">
        <v>1</v>
      </c>
      <c r="M290" s="111" t="s">
        <v>64</v>
      </c>
      <c r="N290" s="111" t="s">
        <v>76</v>
      </c>
      <c r="O290" s="112">
        <v>50001</v>
      </c>
      <c r="P290" s="112">
        <v>100000</v>
      </c>
      <c r="Q290" s="113" t="s">
        <v>185</v>
      </c>
      <c r="R290" s="114">
        <v>320500</v>
      </c>
      <c r="S290" s="115">
        <v>3.25</v>
      </c>
      <c r="T290" s="116" t="s">
        <v>501</v>
      </c>
      <c r="U290" s="116"/>
      <c r="V290" s="119"/>
      <c r="W290" s="119"/>
      <c r="X290" s="120"/>
    </row>
    <row r="291" spans="1:59" s="103" customFormat="1">
      <c r="A291" s="97"/>
      <c r="B291" s="109"/>
      <c r="C291" s="110" t="s">
        <v>545</v>
      </c>
      <c r="D291" s="110" t="s">
        <v>528</v>
      </c>
      <c r="E291" s="110" t="s">
        <v>499</v>
      </c>
      <c r="F291" s="110" t="s">
        <v>58</v>
      </c>
      <c r="G291" s="110" t="s">
        <v>59</v>
      </c>
      <c r="H291" s="110" t="s">
        <v>60</v>
      </c>
      <c r="I291" s="110" t="s">
        <v>61</v>
      </c>
      <c r="J291" s="110" t="s">
        <v>140</v>
      </c>
      <c r="K291" s="110" t="s">
        <v>319</v>
      </c>
      <c r="L291" s="111">
        <v>1</v>
      </c>
      <c r="M291" s="111" t="s">
        <v>64</v>
      </c>
      <c r="N291" s="111" t="s">
        <v>78</v>
      </c>
      <c r="O291" s="112">
        <v>100001</v>
      </c>
      <c r="P291" s="112">
        <v>999999999</v>
      </c>
      <c r="Q291" s="113" t="s">
        <v>186</v>
      </c>
      <c r="R291" s="114">
        <v>483000</v>
      </c>
      <c r="S291" s="115">
        <v>3</v>
      </c>
      <c r="T291" s="116" t="s">
        <v>501</v>
      </c>
      <c r="U291" s="116"/>
      <c r="V291" s="121"/>
      <c r="W291" s="121"/>
      <c r="X291" s="122"/>
    </row>
    <row r="292" spans="1:59" s="103" customFormat="1">
      <c r="A292" s="97"/>
      <c r="B292" s="102"/>
      <c r="C292" s="106"/>
      <c r="D292" s="106"/>
      <c r="E292" s="107"/>
      <c r="F292" s="107"/>
      <c r="G292" s="107"/>
      <c r="H292" s="107"/>
      <c r="I292" s="107"/>
      <c r="J292" s="107"/>
      <c r="K292" s="107"/>
      <c r="L292" s="107"/>
      <c r="M292" s="107"/>
      <c r="N292" s="107"/>
      <c r="O292" s="107"/>
      <c r="P292" s="107"/>
      <c r="Q292" s="107"/>
      <c r="BG292" s="108"/>
    </row>
    <row r="293" spans="1:59" s="103" customFormat="1" ht="20.25">
      <c r="A293" s="97"/>
      <c r="B293" s="98" t="s">
        <v>512</v>
      </c>
      <c r="C293" s="99"/>
      <c r="D293" s="100"/>
      <c r="E293" s="100"/>
      <c r="F293" s="100"/>
      <c r="G293" s="100"/>
      <c r="H293" s="100"/>
      <c r="I293" s="100"/>
      <c r="J293" s="100"/>
      <c r="K293" s="100"/>
      <c r="L293" s="100"/>
      <c r="M293" s="100"/>
      <c r="N293" s="100"/>
      <c r="O293" s="100"/>
      <c r="P293" s="100"/>
      <c r="Q293" s="100"/>
      <c r="R293" s="101"/>
      <c r="S293" s="101"/>
      <c r="T293" s="101"/>
      <c r="U293" s="102"/>
      <c r="V293" s="99"/>
      <c r="W293" s="99"/>
      <c r="X293" s="102"/>
      <c r="BG293" s="108"/>
    </row>
    <row r="294" spans="1:59" s="103" customFormat="1">
      <c r="A294" s="97"/>
      <c r="B294" s="104" t="s">
        <v>546</v>
      </c>
      <c r="C294" s="105"/>
      <c r="D294" s="105"/>
      <c r="E294" s="99"/>
      <c r="F294" s="99"/>
      <c r="G294" s="99"/>
      <c r="H294" s="99"/>
      <c r="I294" s="99"/>
      <c r="J294" s="99"/>
      <c r="K294" s="99"/>
      <c r="L294" s="99"/>
      <c r="M294" s="99"/>
      <c r="N294" s="99"/>
      <c r="O294" s="99"/>
      <c r="P294" s="99"/>
      <c r="Q294" s="99"/>
      <c r="R294" s="102"/>
      <c r="S294" s="102"/>
      <c r="T294" s="102"/>
      <c r="U294" s="102"/>
      <c r="V294" s="99"/>
      <c r="W294" s="99"/>
      <c r="X294" s="102"/>
    </row>
    <row r="295" spans="1:59" s="103" customFormat="1">
      <c r="A295" s="97"/>
      <c r="B295" s="104"/>
      <c r="C295" s="105"/>
      <c r="D295" s="105"/>
      <c r="E295" s="99"/>
      <c r="F295" s="99"/>
      <c r="G295" s="99"/>
      <c r="H295" s="99"/>
      <c r="I295" s="99"/>
      <c r="J295" s="99"/>
      <c r="K295" s="99"/>
      <c r="L295" s="99"/>
      <c r="M295" s="99"/>
      <c r="N295" s="99"/>
      <c r="O295" s="99"/>
      <c r="P295" s="99"/>
      <c r="Q295" s="99"/>
      <c r="R295" s="102"/>
      <c r="S295" s="102"/>
      <c r="T295" s="102"/>
      <c r="U295" s="102"/>
      <c r="V295" s="99"/>
      <c r="W295" s="99"/>
      <c r="X295" s="102"/>
    </row>
    <row r="296" spans="1:59" s="103" customFormat="1">
      <c r="A296" s="97"/>
      <c r="B296" s="102"/>
      <c r="C296" s="106"/>
      <c r="D296" s="106"/>
      <c r="E296" s="107"/>
      <c r="F296" s="107"/>
      <c r="G296" s="107"/>
      <c r="H296" s="107"/>
      <c r="I296" s="107"/>
      <c r="J296" s="107"/>
      <c r="K296" s="107"/>
      <c r="L296" s="107"/>
      <c r="M296" s="107"/>
      <c r="N296" s="107"/>
      <c r="O296" s="107"/>
      <c r="P296" s="107"/>
      <c r="Q296" s="107"/>
      <c r="BG296" s="108"/>
    </row>
    <row r="297" spans="1:59" s="103" customFormat="1" ht="31.5">
      <c r="A297" s="97"/>
      <c r="B297" s="109"/>
      <c r="C297" s="133" t="s">
        <v>547</v>
      </c>
      <c r="D297" s="133" t="s">
        <v>548</v>
      </c>
      <c r="E297" s="133" t="s">
        <v>499</v>
      </c>
      <c r="F297" s="133" t="s">
        <v>58</v>
      </c>
      <c r="G297" s="133" t="s">
        <v>59</v>
      </c>
      <c r="H297" s="133" t="s">
        <v>145</v>
      </c>
      <c r="I297" s="133" t="s">
        <v>61</v>
      </c>
      <c r="J297" s="133"/>
      <c r="K297" s="133" t="s">
        <v>319</v>
      </c>
      <c r="L297" s="111">
        <v>1</v>
      </c>
      <c r="M297" s="111" t="s">
        <v>141</v>
      </c>
      <c r="N297" s="111"/>
      <c r="O297" s="111"/>
      <c r="P297" s="112"/>
      <c r="Q297" s="113">
        <v>10000</v>
      </c>
      <c r="R297" s="114"/>
      <c r="S297" s="115">
        <v>10000</v>
      </c>
      <c r="T297" s="116" t="s">
        <v>546</v>
      </c>
      <c r="U297" s="116"/>
      <c r="V297" s="111"/>
      <c r="W297" s="111"/>
      <c r="X297" s="134"/>
    </row>
    <row r="298" spans="1:59" s="103" customFormat="1" ht="31.5">
      <c r="A298" s="97"/>
      <c r="B298" s="109"/>
      <c r="C298" s="133" t="s">
        <v>549</v>
      </c>
      <c r="D298" s="133" t="s">
        <v>550</v>
      </c>
      <c r="E298" s="133" t="s">
        <v>499</v>
      </c>
      <c r="F298" s="133" t="s">
        <v>58</v>
      </c>
      <c r="G298" s="133" t="s">
        <v>59</v>
      </c>
      <c r="H298" s="133" t="s">
        <v>145</v>
      </c>
      <c r="I298" s="133" t="s">
        <v>61</v>
      </c>
      <c r="J298" s="133"/>
      <c r="K298" s="133"/>
      <c r="L298" s="111">
        <v>1</v>
      </c>
      <c r="M298" s="111" t="s">
        <v>141</v>
      </c>
      <c r="N298" s="111"/>
      <c r="O298" s="111"/>
      <c r="P298" s="112"/>
      <c r="Q298" s="113">
        <v>0</v>
      </c>
      <c r="R298" s="114"/>
      <c r="S298" s="115">
        <v>0</v>
      </c>
      <c r="T298" s="116" t="s">
        <v>551</v>
      </c>
      <c r="U298" s="116"/>
      <c r="V298" s="111"/>
      <c r="W298" s="111"/>
      <c r="X298" s="134"/>
    </row>
    <row r="299" spans="1:59" s="103" customFormat="1" ht="31.5">
      <c r="A299" s="97"/>
      <c r="B299" s="109"/>
      <c r="C299" s="133" t="s">
        <v>552</v>
      </c>
      <c r="D299" s="133" t="s">
        <v>550</v>
      </c>
      <c r="E299" s="133" t="s">
        <v>499</v>
      </c>
      <c r="F299" s="133" t="s">
        <v>58</v>
      </c>
      <c r="G299" s="133" t="s">
        <v>59</v>
      </c>
      <c r="H299" s="133" t="s">
        <v>145</v>
      </c>
      <c r="I299" s="133" t="s">
        <v>61</v>
      </c>
      <c r="J299" s="133"/>
      <c r="K299" s="133"/>
      <c r="L299" s="111">
        <v>1</v>
      </c>
      <c r="M299" s="111" t="s">
        <v>141</v>
      </c>
      <c r="N299" s="111"/>
      <c r="O299" s="111"/>
      <c r="P299" s="112"/>
      <c r="Q299" s="113">
        <v>0</v>
      </c>
      <c r="R299" s="114"/>
      <c r="S299" s="115">
        <v>0</v>
      </c>
      <c r="T299" s="116" t="s">
        <v>551</v>
      </c>
      <c r="U299" s="116"/>
      <c r="V299" s="111"/>
      <c r="W299" s="111"/>
      <c r="X299" s="134"/>
    </row>
    <row r="300" spans="1:59" s="103" customFormat="1" ht="31.5">
      <c r="A300" s="97"/>
      <c r="B300" s="109"/>
      <c r="C300" s="133" t="s">
        <v>553</v>
      </c>
      <c r="D300" s="133" t="s">
        <v>548</v>
      </c>
      <c r="E300" s="133" t="s">
        <v>499</v>
      </c>
      <c r="F300" s="133" t="s">
        <v>58</v>
      </c>
      <c r="G300" s="133" t="s">
        <v>59</v>
      </c>
      <c r="H300" s="133" t="s">
        <v>145</v>
      </c>
      <c r="I300" s="133" t="s">
        <v>61</v>
      </c>
      <c r="J300" s="133"/>
      <c r="K300" s="133" t="s">
        <v>319</v>
      </c>
      <c r="L300" s="111">
        <v>1</v>
      </c>
      <c r="M300" s="111" t="s">
        <v>141</v>
      </c>
      <c r="N300" s="111"/>
      <c r="O300" s="111"/>
      <c r="P300" s="112"/>
      <c r="Q300" s="113">
        <v>10000</v>
      </c>
      <c r="R300" s="114"/>
      <c r="S300" s="115">
        <v>10000</v>
      </c>
      <c r="T300" s="116" t="s">
        <v>546</v>
      </c>
      <c r="U300" s="116"/>
      <c r="V300" s="111"/>
      <c r="W300" s="111"/>
      <c r="X300" s="134"/>
    </row>
    <row r="301" spans="1:59">
      <c r="B301" s="30"/>
      <c r="BD301" s="17"/>
      <c r="BE301" s="17"/>
      <c r="BF301" s="17"/>
      <c r="BG301" s="31"/>
    </row>
    <row r="302" spans="1:59" ht="20.25">
      <c r="A302" s="26"/>
      <c r="B302" s="40" t="s">
        <v>554</v>
      </c>
      <c r="C302" s="35"/>
      <c r="D302" s="41"/>
      <c r="E302" s="41"/>
      <c r="F302" s="41"/>
      <c r="G302" s="41"/>
      <c r="H302" s="41"/>
      <c r="I302" s="41"/>
      <c r="J302" s="42"/>
      <c r="K302" s="41"/>
      <c r="L302" s="41"/>
      <c r="M302" s="41"/>
      <c r="N302" s="41"/>
      <c r="O302" s="41"/>
      <c r="P302" s="41"/>
      <c r="Q302" s="41"/>
      <c r="R302" s="43"/>
      <c r="S302" s="43"/>
      <c r="T302" s="43"/>
      <c r="U302" s="30"/>
      <c r="V302" s="35"/>
      <c r="W302" s="35"/>
      <c r="X302" s="30"/>
      <c r="BD302" s="17"/>
      <c r="BE302" s="17"/>
      <c r="BF302" s="17"/>
      <c r="BG302" s="31"/>
    </row>
    <row r="303" spans="1:59">
      <c r="A303" s="26"/>
      <c r="B303" s="44" t="s">
        <v>555</v>
      </c>
      <c r="C303" s="34"/>
      <c r="D303" s="34"/>
      <c r="E303" s="35"/>
      <c r="F303" s="35"/>
      <c r="G303" s="35"/>
      <c r="H303" s="35"/>
      <c r="I303" s="35"/>
      <c r="J303" s="35"/>
      <c r="K303" s="35"/>
      <c r="L303" s="35"/>
      <c r="M303" s="35"/>
      <c r="N303" s="35"/>
      <c r="O303" s="35"/>
      <c r="P303" s="35"/>
      <c r="Q303" s="35"/>
      <c r="R303" s="30"/>
      <c r="S303" s="30"/>
      <c r="T303" s="30"/>
      <c r="U303" s="30"/>
      <c r="V303" s="35"/>
      <c r="W303" s="35"/>
      <c r="X303" s="30"/>
      <c r="BD303" s="17"/>
      <c r="BE303" s="17"/>
      <c r="BF303" s="17"/>
    </row>
    <row r="304" spans="1:59">
      <c r="A304" s="26"/>
      <c r="B304" s="44" t="s">
        <v>556</v>
      </c>
      <c r="C304" s="34"/>
      <c r="D304" s="34"/>
      <c r="E304" s="35"/>
      <c r="F304" s="35"/>
      <c r="G304" s="35"/>
      <c r="H304" s="35"/>
      <c r="I304" s="35"/>
      <c r="J304" s="35"/>
      <c r="K304" s="35"/>
      <c r="L304" s="35"/>
      <c r="M304" s="35"/>
      <c r="N304" s="35"/>
      <c r="O304" s="35"/>
      <c r="P304" s="35"/>
      <c r="Q304" s="35"/>
      <c r="R304" s="30"/>
      <c r="S304" s="30"/>
      <c r="T304" s="30"/>
      <c r="U304" s="30"/>
      <c r="V304" s="35"/>
      <c r="W304" s="35"/>
      <c r="X304" s="30"/>
      <c r="BD304" s="17"/>
      <c r="BE304" s="17"/>
      <c r="BF304" s="17"/>
    </row>
    <row r="305" spans="1:59">
      <c r="B305" s="30"/>
      <c r="BD305" s="17"/>
      <c r="BE305" s="17"/>
      <c r="BF305" s="17"/>
      <c r="BG305" s="31"/>
    </row>
    <row r="306" spans="1:59" ht="15.95" customHeight="1">
      <c r="A306" s="26"/>
      <c r="B306" s="33"/>
      <c r="C306" s="94" t="s">
        <v>557</v>
      </c>
      <c r="D306" s="87" t="s">
        <v>554</v>
      </c>
      <c r="E306" s="87" t="s">
        <v>499</v>
      </c>
      <c r="F306" s="87" t="s">
        <v>58</v>
      </c>
      <c r="G306" s="87" t="s">
        <v>59</v>
      </c>
      <c r="H306" s="87" t="s">
        <v>60</v>
      </c>
      <c r="I306" s="87" t="s">
        <v>61</v>
      </c>
      <c r="J306" s="95" t="s">
        <v>558</v>
      </c>
      <c r="K306" s="87" t="s">
        <v>319</v>
      </c>
      <c r="L306" s="48">
        <v>1</v>
      </c>
      <c r="M306" s="48" t="s">
        <v>64</v>
      </c>
      <c r="N306" s="49" t="s">
        <v>65</v>
      </c>
      <c r="O306" s="49">
        <v>25</v>
      </c>
      <c r="P306" s="50">
        <v>1000</v>
      </c>
      <c r="Q306" s="51" t="s">
        <v>559</v>
      </c>
      <c r="R306" s="52">
        <v>0</v>
      </c>
      <c r="S306" s="53">
        <v>20</v>
      </c>
      <c r="T306" s="54" t="s">
        <v>560</v>
      </c>
      <c r="U306" s="54"/>
      <c r="V306" s="88"/>
      <c r="W306" s="88"/>
      <c r="X306" s="91"/>
      <c r="BD306" s="17"/>
      <c r="BE306" s="17"/>
      <c r="BF306" s="17"/>
    </row>
    <row r="307" spans="1:59">
      <c r="A307" s="26"/>
      <c r="B307" s="33"/>
      <c r="C307" s="94" t="s">
        <v>557</v>
      </c>
      <c r="D307" s="87" t="s">
        <v>554</v>
      </c>
      <c r="E307" s="87" t="s">
        <v>499</v>
      </c>
      <c r="F307" s="87" t="s">
        <v>58</v>
      </c>
      <c r="G307" s="87" t="s">
        <v>59</v>
      </c>
      <c r="H307" s="87" t="s">
        <v>60</v>
      </c>
      <c r="I307" s="87" t="s">
        <v>61</v>
      </c>
      <c r="J307" s="95" t="s">
        <v>558</v>
      </c>
      <c r="K307" s="87" t="s">
        <v>319</v>
      </c>
      <c r="L307" s="48">
        <v>1</v>
      </c>
      <c r="M307" s="48" t="s">
        <v>64</v>
      </c>
      <c r="N307" s="49" t="s">
        <v>68</v>
      </c>
      <c r="O307" s="50">
        <v>1001</v>
      </c>
      <c r="P307" s="50">
        <v>5000</v>
      </c>
      <c r="Q307" s="51" t="s">
        <v>561</v>
      </c>
      <c r="R307" s="52">
        <v>20000</v>
      </c>
      <c r="S307" s="53">
        <v>9.3000000000000007</v>
      </c>
      <c r="T307" s="54" t="s">
        <v>560</v>
      </c>
      <c r="U307" s="54"/>
      <c r="V307" s="89"/>
      <c r="W307" s="89"/>
      <c r="X307" s="92"/>
      <c r="BD307" s="17"/>
      <c r="BE307" s="17"/>
      <c r="BF307" s="17"/>
    </row>
    <row r="308" spans="1:59">
      <c r="A308" s="26"/>
      <c r="B308" s="33"/>
      <c r="C308" s="94" t="s">
        <v>557</v>
      </c>
      <c r="D308" s="87" t="s">
        <v>554</v>
      </c>
      <c r="E308" s="87" t="s">
        <v>499</v>
      </c>
      <c r="F308" s="87" t="s">
        <v>58</v>
      </c>
      <c r="G308" s="87" t="s">
        <v>59</v>
      </c>
      <c r="H308" s="87" t="s">
        <v>60</v>
      </c>
      <c r="I308" s="87" t="s">
        <v>61</v>
      </c>
      <c r="J308" s="95" t="s">
        <v>558</v>
      </c>
      <c r="K308" s="87" t="s">
        <v>319</v>
      </c>
      <c r="L308" s="48">
        <v>1</v>
      </c>
      <c r="M308" s="48" t="s">
        <v>64</v>
      </c>
      <c r="N308" s="49" t="s">
        <v>70</v>
      </c>
      <c r="O308" s="50">
        <v>5001</v>
      </c>
      <c r="P308" s="50">
        <v>10000</v>
      </c>
      <c r="Q308" s="51" t="s">
        <v>562</v>
      </c>
      <c r="R308" s="52">
        <v>57200</v>
      </c>
      <c r="S308" s="53">
        <v>7.4</v>
      </c>
      <c r="T308" s="54" t="s">
        <v>560</v>
      </c>
      <c r="U308" s="54"/>
      <c r="V308" s="89"/>
      <c r="W308" s="89"/>
      <c r="X308" s="92"/>
      <c r="BD308" s="17"/>
      <c r="BE308" s="17"/>
      <c r="BF308" s="17"/>
    </row>
    <row r="309" spans="1:59">
      <c r="A309" s="26"/>
      <c r="B309" s="33"/>
      <c r="C309" s="94" t="s">
        <v>557</v>
      </c>
      <c r="D309" s="87" t="s">
        <v>554</v>
      </c>
      <c r="E309" s="87" t="s">
        <v>499</v>
      </c>
      <c r="F309" s="87" t="s">
        <v>58</v>
      </c>
      <c r="G309" s="87" t="s">
        <v>59</v>
      </c>
      <c r="H309" s="87" t="s">
        <v>60</v>
      </c>
      <c r="I309" s="87" t="s">
        <v>61</v>
      </c>
      <c r="J309" s="95" t="s">
        <v>558</v>
      </c>
      <c r="K309" s="87" t="s">
        <v>319</v>
      </c>
      <c r="L309" s="48">
        <v>1</v>
      </c>
      <c r="M309" s="48" t="s">
        <v>64</v>
      </c>
      <c r="N309" s="49" t="s">
        <v>72</v>
      </c>
      <c r="O309" s="50">
        <v>10001</v>
      </c>
      <c r="P309" s="50">
        <v>20000</v>
      </c>
      <c r="Q309" s="51" t="s">
        <v>563</v>
      </c>
      <c r="R309" s="52">
        <v>94200</v>
      </c>
      <c r="S309" s="53">
        <v>5.4</v>
      </c>
      <c r="T309" s="54" t="s">
        <v>560</v>
      </c>
      <c r="U309" s="54"/>
      <c r="V309" s="89"/>
      <c r="W309" s="89"/>
      <c r="X309" s="92"/>
      <c r="BD309" s="17"/>
      <c r="BE309" s="17"/>
      <c r="BF309" s="17"/>
    </row>
    <row r="310" spans="1:59">
      <c r="A310" s="26"/>
      <c r="B310" s="33"/>
      <c r="C310" s="94" t="s">
        <v>557</v>
      </c>
      <c r="D310" s="87" t="s">
        <v>554</v>
      </c>
      <c r="E310" s="87" t="s">
        <v>499</v>
      </c>
      <c r="F310" s="87" t="s">
        <v>58</v>
      </c>
      <c r="G310" s="87" t="s">
        <v>59</v>
      </c>
      <c r="H310" s="87" t="s">
        <v>60</v>
      </c>
      <c r="I310" s="87" t="s">
        <v>61</v>
      </c>
      <c r="J310" s="95" t="s">
        <v>558</v>
      </c>
      <c r="K310" s="87" t="s">
        <v>319</v>
      </c>
      <c r="L310" s="48">
        <v>1</v>
      </c>
      <c r="M310" s="48" t="s">
        <v>64</v>
      </c>
      <c r="N310" s="49" t="s">
        <v>74</v>
      </c>
      <c r="O310" s="50">
        <v>20001</v>
      </c>
      <c r="P310" s="50">
        <v>50000</v>
      </c>
      <c r="Q310" s="51" t="s">
        <v>564</v>
      </c>
      <c r="R310" s="52">
        <v>148200</v>
      </c>
      <c r="S310" s="53">
        <v>5.0999999999999996</v>
      </c>
      <c r="T310" s="54" t="s">
        <v>560</v>
      </c>
      <c r="U310" s="54"/>
      <c r="V310" s="89"/>
      <c r="W310" s="89"/>
      <c r="X310" s="92"/>
      <c r="BD310" s="17"/>
      <c r="BE310" s="17"/>
      <c r="BF310" s="17"/>
    </row>
    <row r="311" spans="1:59">
      <c r="A311" s="26"/>
      <c r="B311" s="33"/>
      <c r="C311" s="94" t="s">
        <v>557</v>
      </c>
      <c r="D311" s="87" t="s">
        <v>554</v>
      </c>
      <c r="E311" s="87" t="s">
        <v>499</v>
      </c>
      <c r="F311" s="87" t="s">
        <v>58</v>
      </c>
      <c r="G311" s="87" t="s">
        <v>59</v>
      </c>
      <c r="H311" s="87" t="s">
        <v>60</v>
      </c>
      <c r="I311" s="87" t="s">
        <v>61</v>
      </c>
      <c r="J311" s="95" t="s">
        <v>558</v>
      </c>
      <c r="K311" s="87" t="s">
        <v>319</v>
      </c>
      <c r="L311" s="48">
        <v>1</v>
      </c>
      <c r="M311" s="48" t="s">
        <v>64</v>
      </c>
      <c r="N311" s="49" t="s">
        <v>76</v>
      </c>
      <c r="O311" s="50">
        <v>50001</v>
      </c>
      <c r="P311" s="50">
        <v>100000</v>
      </c>
      <c r="Q311" s="51" t="s">
        <v>565</v>
      </c>
      <c r="R311" s="52">
        <v>301200</v>
      </c>
      <c r="S311" s="53">
        <v>5.0999999999999996</v>
      </c>
      <c r="T311" s="54" t="s">
        <v>560</v>
      </c>
      <c r="U311" s="54"/>
      <c r="V311" s="89"/>
      <c r="W311" s="89"/>
      <c r="X311" s="92"/>
      <c r="BD311" s="17"/>
      <c r="BE311" s="17"/>
      <c r="BF311" s="17"/>
    </row>
    <row r="312" spans="1:59">
      <c r="A312" s="26"/>
      <c r="B312" s="33"/>
      <c r="C312" s="94" t="s">
        <v>557</v>
      </c>
      <c r="D312" s="87" t="s">
        <v>554</v>
      </c>
      <c r="E312" s="87" t="s">
        <v>499</v>
      </c>
      <c r="F312" s="87" t="s">
        <v>58</v>
      </c>
      <c r="G312" s="87" t="s">
        <v>59</v>
      </c>
      <c r="H312" s="87" t="s">
        <v>60</v>
      </c>
      <c r="I312" s="87" t="s">
        <v>61</v>
      </c>
      <c r="J312" s="95" t="s">
        <v>558</v>
      </c>
      <c r="K312" s="87" t="s">
        <v>319</v>
      </c>
      <c r="L312" s="48">
        <v>1</v>
      </c>
      <c r="M312" s="48" t="s">
        <v>64</v>
      </c>
      <c r="N312" s="49" t="s">
        <v>78</v>
      </c>
      <c r="O312" s="50">
        <v>100001</v>
      </c>
      <c r="P312" s="50">
        <v>999999999</v>
      </c>
      <c r="Q312" s="51" t="s">
        <v>566</v>
      </c>
      <c r="R312" s="52">
        <v>556200</v>
      </c>
      <c r="S312" s="53">
        <v>5.0999999999999996</v>
      </c>
      <c r="T312" s="54" t="s">
        <v>560</v>
      </c>
      <c r="U312" s="54"/>
      <c r="V312" s="90"/>
      <c r="W312" s="90"/>
      <c r="X312" s="93"/>
      <c r="BD312" s="17"/>
      <c r="BE312" s="17"/>
      <c r="BF312" s="17"/>
    </row>
    <row r="313" spans="1:59" s="103" customFormat="1" ht="15.95" customHeight="1">
      <c r="A313" s="97"/>
      <c r="B313" s="109"/>
      <c r="C313" s="110" t="s">
        <v>567</v>
      </c>
      <c r="D313" s="110" t="s">
        <v>554</v>
      </c>
      <c r="E313" s="110" t="s">
        <v>499</v>
      </c>
      <c r="F313" s="110" t="s">
        <v>58</v>
      </c>
      <c r="G313" s="110" t="s">
        <v>59</v>
      </c>
      <c r="H313" s="110" t="s">
        <v>60</v>
      </c>
      <c r="I313" s="110" t="s">
        <v>61</v>
      </c>
      <c r="J313" s="110" t="s">
        <v>558</v>
      </c>
      <c r="K313" s="110" t="s">
        <v>319</v>
      </c>
      <c r="L313" s="111">
        <v>1</v>
      </c>
      <c r="M313" s="111" t="s">
        <v>64</v>
      </c>
      <c r="N313" s="111" t="s">
        <v>65</v>
      </c>
      <c r="O313" s="111">
        <v>25</v>
      </c>
      <c r="P313" s="112">
        <v>1000</v>
      </c>
      <c r="Q313" s="113" t="s">
        <v>559</v>
      </c>
      <c r="R313" s="114">
        <v>0</v>
      </c>
      <c r="S313" s="115">
        <v>20</v>
      </c>
      <c r="T313" s="116" t="s">
        <v>560</v>
      </c>
      <c r="U313" s="116"/>
      <c r="V313" s="117"/>
      <c r="W313" s="117"/>
      <c r="X313" s="118"/>
    </row>
    <row r="314" spans="1:59" s="103" customFormat="1">
      <c r="A314" s="97"/>
      <c r="B314" s="109"/>
      <c r="C314" s="110" t="s">
        <v>567</v>
      </c>
      <c r="D314" s="110" t="s">
        <v>554</v>
      </c>
      <c r="E314" s="110" t="s">
        <v>499</v>
      </c>
      <c r="F314" s="110" t="s">
        <v>58</v>
      </c>
      <c r="G314" s="110" t="s">
        <v>59</v>
      </c>
      <c r="H314" s="110" t="s">
        <v>60</v>
      </c>
      <c r="I314" s="110" t="s">
        <v>61</v>
      </c>
      <c r="J314" s="110" t="s">
        <v>558</v>
      </c>
      <c r="K314" s="110" t="s">
        <v>319</v>
      </c>
      <c r="L314" s="111">
        <v>1</v>
      </c>
      <c r="M314" s="111" t="s">
        <v>64</v>
      </c>
      <c r="N314" s="111" t="s">
        <v>68</v>
      </c>
      <c r="O314" s="112">
        <v>1001</v>
      </c>
      <c r="P314" s="112">
        <v>5000</v>
      </c>
      <c r="Q314" s="113" t="s">
        <v>561</v>
      </c>
      <c r="R314" s="114">
        <v>20000</v>
      </c>
      <c r="S314" s="115">
        <v>9.3000000000000007</v>
      </c>
      <c r="T314" s="116" t="s">
        <v>560</v>
      </c>
      <c r="U314" s="116"/>
      <c r="V314" s="119"/>
      <c r="W314" s="119"/>
      <c r="X314" s="120"/>
    </row>
    <row r="315" spans="1:59" s="103" customFormat="1">
      <c r="A315" s="97"/>
      <c r="B315" s="109"/>
      <c r="C315" s="110" t="s">
        <v>567</v>
      </c>
      <c r="D315" s="110" t="s">
        <v>554</v>
      </c>
      <c r="E315" s="110" t="s">
        <v>499</v>
      </c>
      <c r="F315" s="110" t="s">
        <v>58</v>
      </c>
      <c r="G315" s="110" t="s">
        <v>59</v>
      </c>
      <c r="H315" s="110" t="s">
        <v>60</v>
      </c>
      <c r="I315" s="110" t="s">
        <v>61</v>
      </c>
      <c r="J315" s="110" t="s">
        <v>558</v>
      </c>
      <c r="K315" s="110" t="s">
        <v>319</v>
      </c>
      <c r="L315" s="111">
        <v>1</v>
      </c>
      <c r="M315" s="111" t="s">
        <v>64</v>
      </c>
      <c r="N315" s="111" t="s">
        <v>70</v>
      </c>
      <c r="O315" s="112">
        <v>5001</v>
      </c>
      <c r="P315" s="112">
        <v>10000</v>
      </c>
      <c r="Q315" s="113" t="s">
        <v>562</v>
      </c>
      <c r="R315" s="114">
        <v>57200</v>
      </c>
      <c r="S315" s="115">
        <v>7.4</v>
      </c>
      <c r="T315" s="116" t="s">
        <v>560</v>
      </c>
      <c r="U315" s="116"/>
      <c r="V315" s="119"/>
      <c r="W315" s="119"/>
      <c r="X315" s="120"/>
    </row>
    <row r="316" spans="1:59" s="103" customFormat="1">
      <c r="A316" s="97"/>
      <c r="B316" s="109"/>
      <c r="C316" s="110" t="s">
        <v>567</v>
      </c>
      <c r="D316" s="110" t="s">
        <v>554</v>
      </c>
      <c r="E316" s="110" t="s">
        <v>499</v>
      </c>
      <c r="F316" s="110" t="s">
        <v>58</v>
      </c>
      <c r="G316" s="110" t="s">
        <v>59</v>
      </c>
      <c r="H316" s="110" t="s">
        <v>60</v>
      </c>
      <c r="I316" s="110" t="s">
        <v>61</v>
      </c>
      <c r="J316" s="110" t="s">
        <v>558</v>
      </c>
      <c r="K316" s="110" t="s">
        <v>319</v>
      </c>
      <c r="L316" s="111">
        <v>1</v>
      </c>
      <c r="M316" s="111" t="s">
        <v>64</v>
      </c>
      <c r="N316" s="111" t="s">
        <v>72</v>
      </c>
      <c r="O316" s="112">
        <v>10001</v>
      </c>
      <c r="P316" s="112">
        <v>20000</v>
      </c>
      <c r="Q316" s="113" t="s">
        <v>563</v>
      </c>
      <c r="R316" s="114">
        <v>94200</v>
      </c>
      <c r="S316" s="115">
        <v>5.4</v>
      </c>
      <c r="T316" s="116" t="s">
        <v>560</v>
      </c>
      <c r="U316" s="116"/>
      <c r="V316" s="119"/>
      <c r="W316" s="119"/>
      <c r="X316" s="120"/>
    </row>
    <row r="317" spans="1:59" s="103" customFormat="1">
      <c r="A317" s="97"/>
      <c r="B317" s="109"/>
      <c r="C317" s="110" t="s">
        <v>567</v>
      </c>
      <c r="D317" s="110" t="s">
        <v>554</v>
      </c>
      <c r="E317" s="110" t="s">
        <v>499</v>
      </c>
      <c r="F317" s="110" t="s">
        <v>58</v>
      </c>
      <c r="G317" s="110" t="s">
        <v>59</v>
      </c>
      <c r="H317" s="110" t="s">
        <v>60</v>
      </c>
      <c r="I317" s="110" t="s">
        <v>61</v>
      </c>
      <c r="J317" s="110" t="s">
        <v>558</v>
      </c>
      <c r="K317" s="110" t="s">
        <v>319</v>
      </c>
      <c r="L317" s="111">
        <v>1</v>
      </c>
      <c r="M317" s="111" t="s">
        <v>64</v>
      </c>
      <c r="N317" s="111" t="s">
        <v>74</v>
      </c>
      <c r="O317" s="112">
        <v>20001</v>
      </c>
      <c r="P317" s="112">
        <v>50000</v>
      </c>
      <c r="Q317" s="113" t="s">
        <v>564</v>
      </c>
      <c r="R317" s="114">
        <v>148200</v>
      </c>
      <c r="S317" s="115">
        <v>5.0999999999999996</v>
      </c>
      <c r="T317" s="116" t="s">
        <v>560</v>
      </c>
      <c r="U317" s="116"/>
      <c r="V317" s="119"/>
      <c r="W317" s="119"/>
      <c r="X317" s="120"/>
    </row>
    <row r="318" spans="1:59" s="103" customFormat="1">
      <c r="A318" s="97"/>
      <c r="B318" s="109"/>
      <c r="C318" s="110" t="s">
        <v>567</v>
      </c>
      <c r="D318" s="110" t="s">
        <v>554</v>
      </c>
      <c r="E318" s="110" t="s">
        <v>499</v>
      </c>
      <c r="F318" s="110" t="s">
        <v>58</v>
      </c>
      <c r="G318" s="110" t="s">
        <v>59</v>
      </c>
      <c r="H318" s="110" t="s">
        <v>60</v>
      </c>
      <c r="I318" s="110" t="s">
        <v>61</v>
      </c>
      <c r="J318" s="110" t="s">
        <v>558</v>
      </c>
      <c r="K318" s="110" t="s">
        <v>319</v>
      </c>
      <c r="L318" s="111">
        <v>1</v>
      </c>
      <c r="M318" s="111" t="s">
        <v>64</v>
      </c>
      <c r="N318" s="111" t="s">
        <v>76</v>
      </c>
      <c r="O318" s="112">
        <v>50001</v>
      </c>
      <c r="P318" s="112">
        <v>100000</v>
      </c>
      <c r="Q318" s="113" t="s">
        <v>565</v>
      </c>
      <c r="R318" s="114">
        <v>301200</v>
      </c>
      <c r="S318" s="115">
        <v>5.0999999999999996</v>
      </c>
      <c r="T318" s="116" t="s">
        <v>560</v>
      </c>
      <c r="U318" s="116"/>
      <c r="V318" s="119"/>
      <c r="W318" s="119"/>
      <c r="X318" s="120"/>
    </row>
    <row r="319" spans="1:59" s="103" customFormat="1">
      <c r="A319" s="97"/>
      <c r="B319" s="109"/>
      <c r="C319" s="110" t="s">
        <v>567</v>
      </c>
      <c r="D319" s="110" t="s">
        <v>554</v>
      </c>
      <c r="E319" s="110" t="s">
        <v>499</v>
      </c>
      <c r="F319" s="110" t="s">
        <v>58</v>
      </c>
      <c r="G319" s="110" t="s">
        <v>59</v>
      </c>
      <c r="H319" s="110" t="s">
        <v>60</v>
      </c>
      <c r="I319" s="110" t="s">
        <v>61</v>
      </c>
      <c r="J319" s="110" t="s">
        <v>558</v>
      </c>
      <c r="K319" s="110" t="s">
        <v>319</v>
      </c>
      <c r="L319" s="111">
        <v>1</v>
      </c>
      <c r="M319" s="111" t="s">
        <v>64</v>
      </c>
      <c r="N319" s="111" t="s">
        <v>78</v>
      </c>
      <c r="O319" s="112">
        <v>100001</v>
      </c>
      <c r="P319" s="112">
        <v>999999999</v>
      </c>
      <c r="Q319" s="113" t="s">
        <v>566</v>
      </c>
      <c r="R319" s="114">
        <v>556200</v>
      </c>
      <c r="S319" s="115">
        <v>5.0999999999999996</v>
      </c>
      <c r="T319" s="116" t="s">
        <v>560</v>
      </c>
      <c r="U319" s="116"/>
      <c r="V319" s="121"/>
      <c r="W319" s="121"/>
      <c r="X319" s="122"/>
    </row>
    <row r="320" spans="1:59" s="103" customFormat="1">
      <c r="A320" s="97"/>
      <c r="B320" s="102"/>
      <c r="C320" s="110" t="s">
        <v>568</v>
      </c>
      <c r="D320" s="110" t="s">
        <v>569</v>
      </c>
      <c r="E320" s="110" t="s">
        <v>499</v>
      </c>
      <c r="F320" s="110" t="s">
        <v>58</v>
      </c>
      <c r="G320" s="110" t="s">
        <v>59</v>
      </c>
      <c r="H320" s="110" t="s">
        <v>60</v>
      </c>
      <c r="I320" s="110" t="s">
        <v>61</v>
      </c>
      <c r="J320" s="110" t="s">
        <v>558</v>
      </c>
      <c r="K320" s="110" t="s">
        <v>319</v>
      </c>
      <c r="L320" s="111">
        <v>1</v>
      </c>
      <c r="M320" s="111" t="s">
        <v>64</v>
      </c>
      <c r="N320" s="111" t="s">
        <v>65</v>
      </c>
      <c r="O320" s="111">
        <v>1500</v>
      </c>
      <c r="P320" s="112">
        <v>5000</v>
      </c>
      <c r="Q320" s="113" t="s">
        <v>570</v>
      </c>
      <c r="R320" s="114">
        <v>66000</v>
      </c>
      <c r="S320" s="115">
        <v>44</v>
      </c>
      <c r="T320" s="116" t="s">
        <v>571</v>
      </c>
      <c r="U320" s="116"/>
      <c r="V320" s="117"/>
      <c r="W320" s="117"/>
      <c r="X320" s="118"/>
    </row>
    <row r="321" spans="1:59" s="103" customFormat="1">
      <c r="A321" s="97"/>
      <c r="B321" s="102"/>
      <c r="C321" s="110" t="s">
        <v>568</v>
      </c>
      <c r="D321" s="110" t="s">
        <v>569</v>
      </c>
      <c r="E321" s="110" t="s">
        <v>499</v>
      </c>
      <c r="F321" s="110" t="s">
        <v>58</v>
      </c>
      <c r="G321" s="110" t="s">
        <v>59</v>
      </c>
      <c r="H321" s="110" t="s">
        <v>60</v>
      </c>
      <c r="I321" s="110" t="s">
        <v>61</v>
      </c>
      <c r="J321" s="110" t="s">
        <v>558</v>
      </c>
      <c r="K321" s="110" t="s">
        <v>319</v>
      </c>
      <c r="L321" s="111">
        <v>1</v>
      </c>
      <c r="M321" s="111" t="s">
        <v>64</v>
      </c>
      <c r="N321" s="111" t="s">
        <v>68</v>
      </c>
      <c r="O321" s="112">
        <v>5001</v>
      </c>
      <c r="P321" s="112">
        <v>10000</v>
      </c>
      <c r="Q321" s="113" t="s">
        <v>572</v>
      </c>
      <c r="R321" s="114">
        <v>220000</v>
      </c>
      <c r="S321" s="115">
        <v>20.46</v>
      </c>
      <c r="T321" s="116" t="s">
        <v>571</v>
      </c>
      <c r="U321" s="116"/>
      <c r="V321" s="119"/>
      <c r="W321" s="119"/>
      <c r="X321" s="120"/>
    </row>
    <row r="322" spans="1:59" s="103" customFormat="1">
      <c r="A322" s="97"/>
      <c r="B322" s="102"/>
      <c r="C322" s="110" t="s">
        <v>568</v>
      </c>
      <c r="D322" s="110" t="s">
        <v>569</v>
      </c>
      <c r="E322" s="110" t="s">
        <v>499</v>
      </c>
      <c r="F322" s="110" t="s">
        <v>58</v>
      </c>
      <c r="G322" s="110" t="s">
        <v>59</v>
      </c>
      <c r="H322" s="110" t="s">
        <v>60</v>
      </c>
      <c r="I322" s="110" t="s">
        <v>61</v>
      </c>
      <c r="J322" s="110" t="s">
        <v>558</v>
      </c>
      <c r="K322" s="110" t="s">
        <v>319</v>
      </c>
      <c r="L322" s="111">
        <v>1</v>
      </c>
      <c r="M322" s="111" t="s">
        <v>64</v>
      </c>
      <c r="N322" s="111" t="s">
        <v>70</v>
      </c>
      <c r="O322" s="112">
        <v>10001</v>
      </c>
      <c r="P322" s="112">
        <v>20000</v>
      </c>
      <c r="Q322" s="113" t="s">
        <v>573</v>
      </c>
      <c r="R322" s="114">
        <v>322300</v>
      </c>
      <c r="S322" s="115">
        <v>16.28</v>
      </c>
      <c r="T322" s="116" t="s">
        <v>571</v>
      </c>
      <c r="U322" s="116"/>
      <c r="V322" s="119"/>
      <c r="W322" s="119"/>
      <c r="X322" s="120"/>
    </row>
    <row r="323" spans="1:59" s="103" customFormat="1">
      <c r="A323" s="97"/>
      <c r="B323" s="102"/>
      <c r="C323" s="110" t="s">
        <v>568</v>
      </c>
      <c r="D323" s="110" t="s">
        <v>569</v>
      </c>
      <c r="E323" s="110" t="s">
        <v>499</v>
      </c>
      <c r="F323" s="110" t="s">
        <v>58</v>
      </c>
      <c r="G323" s="110" t="s">
        <v>59</v>
      </c>
      <c r="H323" s="110" t="s">
        <v>60</v>
      </c>
      <c r="I323" s="110" t="s">
        <v>61</v>
      </c>
      <c r="J323" s="110" t="s">
        <v>558</v>
      </c>
      <c r="K323" s="110" t="s">
        <v>319</v>
      </c>
      <c r="L323" s="111">
        <v>1</v>
      </c>
      <c r="M323" s="111" t="s">
        <v>64</v>
      </c>
      <c r="N323" s="111" t="s">
        <v>72</v>
      </c>
      <c r="O323" s="112">
        <v>20001</v>
      </c>
      <c r="P323" s="112">
        <v>50000</v>
      </c>
      <c r="Q323" s="113" t="s">
        <v>574</v>
      </c>
      <c r="R323" s="114">
        <v>485100</v>
      </c>
      <c r="S323" s="115">
        <v>11.22</v>
      </c>
      <c r="T323" s="116" t="s">
        <v>571</v>
      </c>
      <c r="U323" s="116"/>
      <c r="V323" s="119"/>
      <c r="W323" s="119"/>
      <c r="X323" s="120"/>
    </row>
    <row r="324" spans="1:59" s="103" customFormat="1">
      <c r="A324" s="97"/>
      <c r="B324" s="102"/>
      <c r="C324" s="110" t="s">
        <v>568</v>
      </c>
      <c r="D324" s="110" t="s">
        <v>569</v>
      </c>
      <c r="E324" s="110" t="s">
        <v>499</v>
      </c>
      <c r="F324" s="110" t="s">
        <v>58</v>
      </c>
      <c r="G324" s="110" t="s">
        <v>59</v>
      </c>
      <c r="H324" s="110" t="s">
        <v>60</v>
      </c>
      <c r="I324" s="110" t="s">
        <v>61</v>
      </c>
      <c r="J324" s="110" t="s">
        <v>558</v>
      </c>
      <c r="K324" s="110" t="s">
        <v>319</v>
      </c>
      <c r="L324" s="111">
        <v>1</v>
      </c>
      <c r="M324" s="111" t="s">
        <v>64</v>
      </c>
      <c r="N324" s="111" t="s">
        <v>74</v>
      </c>
      <c r="O324" s="112">
        <v>50001</v>
      </c>
      <c r="P324" s="112">
        <v>100000</v>
      </c>
      <c r="Q324" s="113" t="s">
        <v>575</v>
      </c>
      <c r="R324" s="114">
        <v>821700</v>
      </c>
      <c r="S324" s="115">
        <v>11.22</v>
      </c>
      <c r="T324" s="116" t="s">
        <v>571</v>
      </c>
      <c r="U324" s="116"/>
      <c r="V324" s="119"/>
      <c r="W324" s="119"/>
      <c r="X324" s="120"/>
    </row>
    <row r="325" spans="1:59" s="103" customFormat="1">
      <c r="A325" s="97"/>
      <c r="B325" s="102"/>
      <c r="C325" s="110" t="s">
        <v>568</v>
      </c>
      <c r="D325" s="110" t="s">
        <v>569</v>
      </c>
      <c r="E325" s="110" t="s">
        <v>499</v>
      </c>
      <c r="F325" s="110" t="s">
        <v>58</v>
      </c>
      <c r="G325" s="110" t="s">
        <v>59</v>
      </c>
      <c r="H325" s="110" t="s">
        <v>60</v>
      </c>
      <c r="I325" s="110" t="s">
        <v>61</v>
      </c>
      <c r="J325" s="110" t="s">
        <v>558</v>
      </c>
      <c r="K325" s="110" t="s">
        <v>319</v>
      </c>
      <c r="L325" s="111">
        <v>1</v>
      </c>
      <c r="M325" s="111" t="s">
        <v>64</v>
      </c>
      <c r="N325" s="111" t="s">
        <v>76</v>
      </c>
      <c r="O325" s="112">
        <v>100001</v>
      </c>
      <c r="P325" s="112">
        <v>999999999</v>
      </c>
      <c r="Q325" s="113" t="s">
        <v>576</v>
      </c>
      <c r="R325" s="114">
        <v>1382700</v>
      </c>
      <c r="S325" s="115">
        <v>11.22</v>
      </c>
      <c r="T325" s="116" t="s">
        <v>571</v>
      </c>
      <c r="U325" s="116"/>
      <c r="V325" s="119"/>
      <c r="W325" s="119"/>
      <c r="X325" s="120"/>
    </row>
    <row r="326" spans="1:59">
      <c r="B326" s="30"/>
      <c r="BD326" s="17"/>
      <c r="BE326" s="17"/>
      <c r="BF326" s="17"/>
      <c r="BG326" s="31"/>
    </row>
    <row r="327" spans="1:59" ht="27.75">
      <c r="A327" s="32" t="s">
        <v>577</v>
      </c>
      <c r="B327" s="33"/>
      <c r="C327" s="34"/>
      <c r="D327" s="34"/>
      <c r="E327" s="34"/>
      <c r="F327" s="34"/>
      <c r="G327" s="34"/>
      <c r="H327" s="34"/>
      <c r="I327" s="34"/>
      <c r="J327" s="34"/>
      <c r="K327" s="34"/>
      <c r="L327" s="35"/>
      <c r="M327" s="35"/>
      <c r="N327" s="35"/>
      <c r="O327" s="35"/>
      <c r="P327" s="35"/>
      <c r="Q327" s="35"/>
      <c r="R327" s="30"/>
      <c r="S327" s="30"/>
      <c r="T327" s="30"/>
      <c r="U327" s="30"/>
      <c r="V327" s="35"/>
      <c r="W327" s="35"/>
      <c r="X327" s="30"/>
      <c r="BD327" s="17"/>
      <c r="BE327" s="17"/>
      <c r="BF327" s="17"/>
    </row>
    <row r="328" spans="1:59">
      <c r="A328" s="26"/>
      <c r="B328" s="33"/>
      <c r="C328" s="34"/>
      <c r="D328" s="34"/>
      <c r="E328" s="34"/>
      <c r="F328" s="34"/>
      <c r="G328" s="34"/>
      <c r="H328" s="34"/>
      <c r="I328" s="34"/>
      <c r="J328" s="34"/>
      <c r="K328" s="34"/>
      <c r="L328" s="35"/>
      <c r="M328" s="35"/>
      <c r="N328" s="36"/>
      <c r="O328" s="37"/>
      <c r="P328" s="37"/>
      <c r="Q328" s="35"/>
      <c r="R328" s="38"/>
      <c r="S328" s="38"/>
      <c r="T328" s="39"/>
      <c r="U328" s="30"/>
      <c r="V328" s="35"/>
      <c r="W328" s="35"/>
      <c r="X328" s="30"/>
      <c r="BD328" s="17"/>
      <c r="BE328" s="17"/>
      <c r="BF328" s="17"/>
    </row>
    <row r="329" spans="1:59" ht="20.25">
      <c r="A329" s="26"/>
      <c r="B329" s="40" t="s">
        <v>577</v>
      </c>
      <c r="C329" s="35"/>
      <c r="D329" s="41"/>
      <c r="E329" s="41"/>
      <c r="F329" s="41"/>
      <c r="G329" s="41"/>
      <c r="H329" s="41"/>
      <c r="I329" s="41"/>
      <c r="J329" s="42"/>
      <c r="K329" s="41"/>
      <c r="L329" s="41"/>
      <c r="M329" s="41"/>
      <c r="N329" s="41"/>
      <c r="O329" s="41"/>
      <c r="P329" s="41"/>
      <c r="Q329" s="41"/>
      <c r="R329" s="43"/>
      <c r="S329" s="43"/>
      <c r="T329" s="43"/>
      <c r="U329" s="30"/>
      <c r="V329" s="35"/>
      <c r="W329" s="35"/>
      <c r="X329" s="30"/>
      <c r="BD329" s="17"/>
      <c r="BE329" s="17"/>
      <c r="BF329" s="17"/>
    </row>
    <row r="330" spans="1:59">
      <c r="A330" s="26"/>
      <c r="B330" s="44" t="s">
        <v>578</v>
      </c>
      <c r="C330" s="34"/>
      <c r="D330" s="34"/>
      <c r="E330" s="35"/>
      <c r="F330" s="35"/>
      <c r="G330" s="35"/>
      <c r="H330" s="35"/>
      <c r="I330" s="35"/>
      <c r="J330" s="35"/>
      <c r="K330" s="35"/>
      <c r="L330" s="35"/>
      <c r="M330" s="35"/>
      <c r="N330" s="35"/>
      <c r="O330" s="35"/>
      <c r="P330" s="35"/>
      <c r="Q330" s="35"/>
      <c r="R330" s="30"/>
      <c r="S330" s="30"/>
      <c r="T330" s="30"/>
      <c r="U330" s="30"/>
      <c r="V330" s="35"/>
      <c r="W330" s="35"/>
      <c r="X330" s="30"/>
      <c r="BD330" s="17"/>
      <c r="BE330" s="17"/>
      <c r="BF330" s="17"/>
    </row>
    <row r="331" spans="1:59">
      <c r="A331" s="26"/>
      <c r="B331" s="44"/>
      <c r="C331" s="34"/>
      <c r="D331" s="34"/>
      <c r="E331" s="35"/>
      <c r="F331" s="35"/>
      <c r="G331" s="35"/>
      <c r="H331" s="35"/>
      <c r="I331" s="35"/>
      <c r="J331" s="35"/>
      <c r="K331" s="35"/>
      <c r="L331" s="35"/>
      <c r="M331" s="35"/>
      <c r="N331" s="35"/>
      <c r="O331" s="35"/>
      <c r="P331" s="35"/>
      <c r="Q331" s="35"/>
      <c r="R331" s="30"/>
      <c r="S331" s="30"/>
      <c r="T331" s="30"/>
      <c r="U331" s="30"/>
      <c r="V331" s="35"/>
      <c r="W331" s="35"/>
      <c r="X331" s="30"/>
      <c r="BD331" s="17"/>
      <c r="BE331" s="17"/>
      <c r="BF331" s="17"/>
    </row>
    <row r="332" spans="1:59">
      <c r="B332" s="30"/>
      <c r="BD332" s="17"/>
      <c r="BE332" s="17"/>
      <c r="BF332" s="17"/>
      <c r="BG332" s="31"/>
    </row>
    <row r="333" spans="1:59" ht="15.95" customHeight="1">
      <c r="A333" s="26"/>
      <c r="B333" s="33"/>
      <c r="C333" s="94" t="s">
        <v>579</v>
      </c>
      <c r="D333" s="87" t="s">
        <v>577</v>
      </c>
      <c r="E333" s="87" t="s">
        <v>334</v>
      </c>
      <c r="F333" s="87" t="s">
        <v>58</v>
      </c>
      <c r="G333" s="87" t="s">
        <v>59</v>
      </c>
      <c r="H333" s="87" t="s">
        <v>60</v>
      </c>
      <c r="I333" s="87" t="s">
        <v>61</v>
      </c>
      <c r="J333" s="95" t="s">
        <v>140</v>
      </c>
      <c r="K333" s="87" t="s">
        <v>63</v>
      </c>
      <c r="L333" s="48">
        <v>1</v>
      </c>
      <c r="M333" s="48" t="s">
        <v>64</v>
      </c>
      <c r="N333" s="49" t="s">
        <v>65</v>
      </c>
      <c r="O333" s="49">
        <v>500</v>
      </c>
      <c r="P333" s="50">
        <v>1000</v>
      </c>
      <c r="Q333" s="51" t="s">
        <v>580</v>
      </c>
      <c r="R333" s="52">
        <v>0</v>
      </c>
      <c r="S333" s="53">
        <v>6.75</v>
      </c>
      <c r="T333" s="54" t="s">
        <v>578</v>
      </c>
      <c r="U333" s="54"/>
      <c r="V333" s="88"/>
      <c r="W333" s="88"/>
      <c r="X333" s="91"/>
      <c r="BD333" s="17"/>
      <c r="BE333" s="17"/>
      <c r="BF333" s="17"/>
    </row>
    <row r="334" spans="1:59">
      <c r="A334" s="26"/>
      <c r="B334" s="33"/>
      <c r="C334" s="94" t="s">
        <v>579</v>
      </c>
      <c r="D334" s="87" t="s">
        <v>577</v>
      </c>
      <c r="E334" s="87" t="s">
        <v>334</v>
      </c>
      <c r="F334" s="87" t="s">
        <v>58</v>
      </c>
      <c r="G334" s="87" t="s">
        <v>59</v>
      </c>
      <c r="H334" s="87" t="s">
        <v>60</v>
      </c>
      <c r="I334" s="87" t="s">
        <v>61</v>
      </c>
      <c r="J334" s="95" t="s">
        <v>140</v>
      </c>
      <c r="K334" s="87" t="s">
        <v>63</v>
      </c>
      <c r="L334" s="48">
        <v>1</v>
      </c>
      <c r="M334" s="48" t="s">
        <v>64</v>
      </c>
      <c r="N334" s="49" t="s">
        <v>68</v>
      </c>
      <c r="O334" s="50">
        <v>1001</v>
      </c>
      <c r="P334" s="50">
        <v>5000</v>
      </c>
      <c r="Q334" s="51" t="s">
        <v>581</v>
      </c>
      <c r="R334" s="52">
        <v>6750</v>
      </c>
      <c r="S334" s="53">
        <v>3</v>
      </c>
      <c r="T334" s="54" t="s">
        <v>578</v>
      </c>
      <c r="U334" s="54"/>
      <c r="V334" s="89"/>
      <c r="W334" s="89"/>
      <c r="X334" s="92"/>
      <c r="BD334" s="17"/>
      <c r="BE334" s="17"/>
      <c r="BF334" s="17"/>
    </row>
    <row r="335" spans="1:59">
      <c r="A335" s="26"/>
      <c r="B335" s="33"/>
      <c r="C335" s="94" t="s">
        <v>579</v>
      </c>
      <c r="D335" s="87" t="s">
        <v>577</v>
      </c>
      <c r="E335" s="87" t="s">
        <v>334</v>
      </c>
      <c r="F335" s="87" t="s">
        <v>58</v>
      </c>
      <c r="G335" s="87" t="s">
        <v>59</v>
      </c>
      <c r="H335" s="87" t="s">
        <v>60</v>
      </c>
      <c r="I335" s="87" t="s">
        <v>61</v>
      </c>
      <c r="J335" s="95" t="s">
        <v>140</v>
      </c>
      <c r="K335" s="87" t="s">
        <v>63</v>
      </c>
      <c r="L335" s="48">
        <v>1</v>
      </c>
      <c r="M335" s="48" t="s">
        <v>64</v>
      </c>
      <c r="N335" s="49" t="s">
        <v>70</v>
      </c>
      <c r="O335" s="50">
        <v>5001</v>
      </c>
      <c r="P335" s="50">
        <v>10000</v>
      </c>
      <c r="Q335" s="51" t="s">
        <v>582</v>
      </c>
      <c r="R335" s="52">
        <v>18750</v>
      </c>
      <c r="S335" s="53">
        <v>2.25</v>
      </c>
      <c r="T335" s="54" t="s">
        <v>578</v>
      </c>
      <c r="U335" s="54"/>
      <c r="V335" s="89"/>
      <c r="W335" s="89"/>
      <c r="X335" s="92"/>
      <c r="BD335" s="17"/>
      <c r="BE335" s="17"/>
      <c r="BF335" s="17"/>
    </row>
    <row r="336" spans="1:59">
      <c r="A336" s="26"/>
      <c r="B336" s="33"/>
      <c r="C336" s="94" t="s">
        <v>579</v>
      </c>
      <c r="D336" s="87" t="s">
        <v>577</v>
      </c>
      <c r="E336" s="87" t="s">
        <v>334</v>
      </c>
      <c r="F336" s="87" t="s">
        <v>58</v>
      </c>
      <c r="G336" s="87" t="s">
        <v>59</v>
      </c>
      <c r="H336" s="87" t="s">
        <v>60</v>
      </c>
      <c r="I336" s="87" t="s">
        <v>61</v>
      </c>
      <c r="J336" s="95" t="s">
        <v>140</v>
      </c>
      <c r="K336" s="87" t="s">
        <v>63</v>
      </c>
      <c r="L336" s="48">
        <v>1</v>
      </c>
      <c r="M336" s="48" t="s">
        <v>64</v>
      </c>
      <c r="N336" s="49" t="s">
        <v>72</v>
      </c>
      <c r="O336" s="50">
        <v>10001</v>
      </c>
      <c r="P336" s="50">
        <v>20000</v>
      </c>
      <c r="Q336" s="51" t="s">
        <v>583</v>
      </c>
      <c r="R336" s="52">
        <v>30000</v>
      </c>
      <c r="S336" s="53">
        <v>1.1299999999999999</v>
      </c>
      <c r="T336" s="54" t="s">
        <v>578</v>
      </c>
      <c r="U336" s="54"/>
      <c r="V336" s="89"/>
      <c r="W336" s="89"/>
      <c r="X336" s="92"/>
      <c r="BD336" s="17"/>
      <c r="BE336" s="17"/>
      <c r="BF336" s="17"/>
    </row>
    <row r="337" spans="1:59">
      <c r="A337" s="26"/>
      <c r="B337" s="33"/>
      <c r="C337" s="94" t="s">
        <v>579</v>
      </c>
      <c r="D337" s="87" t="s">
        <v>577</v>
      </c>
      <c r="E337" s="87" t="s">
        <v>334</v>
      </c>
      <c r="F337" s="87" t="s">
        <v>58</v>
      </c>
      <c r="G337" s="87" t="s">
        <v>59</v>
      </c>
      <c r="H337" s="87" t="s">
        <v>60</v>
      </c>
      <c r="I337" s="87" t="s">
        <v>61</v>
      </c>
      <c r="J337" s="95" t="s">
        <v>140</v>
      </c>
      <c r="K337" s="87" t="s">
        <v>63</v>
      </c>
      <c r="L337" s="48">
        <v>1</v>
      </c>
      <c r="M337" s="48" t="s">
        <v>64</v>
      </c>
      <c r="N337" s="49" t="s">
        <v>74</v>
      </c>
      <c r="O337" s="50">
        <v>20001</v>
      </c>
      <c r="P337" s="50">
        <v>50000</v>
      </c>
      <c r="Q337" s="51" t="s">
        <v>584</v>
      </c>
      <c r="R337" s="52">
        <v>41300</v>
      </c>
      <c r="S337" s="53">
        <v>0.38</v>
      </c>
      <c r="T337" s="54" t="s">
        <v>578</v>
      </c>
      <c r="U337" s="54"/>
      <c r="V337" s="89"/>
      <c r="W337" s="89"/>
      <c r="X337" s="92"/>
      <c r="BD337" s="17"/>
      <c r="BE337" s="17"/>
      <c r="BF337" s="17"/>
    </row>
    <row r="338" spans="1:59">
      <c r="A338" s="26"/>
      <c r="B338" s="33"/>
      <c r="C338" s="94" t="s">
        <v>579</v>
      </c>
      <c r="D338" s="87" t="s">
        <v>577</v>
      </c>
      <c r="E338" s="87" t="s">
        <v>334</v>
      </c>
      <c r="F338" s="87" t="s">
        <v>58</v>
      </c>
      <c r="G338" s="87" t="s">
        <v>59</v>
      </c>
      <c r="H338" s="87" t="s">
        <v>60</v>
      </c>
      <c r="I338" s="87" t="s">
        <v>61</v>
      </c>
      <c r="J338" s="95" t="s">
        <v>140</v>
      </c>
      <c r="K338" s="87" t="s">
        <v>63</v>
      </c>
      <c r="L338" s="48">
        <v>1</v>
      </c>
      <c r="M338" s="48" t="s">
        <v>64</v>
      </c>
      <c r="N338" s="49" t="s">
        <v>76</v>
      </c>
      <c r="O338" s="50">
        <v>50001</v>
      </c>
      <c r="P338" s="50">
        <v>100000</v>
      </c>
      <c r="Q338" s="51" t="s">
        <v>585</v>
      </c>
      <c r="R338" s="52">
        <v>52700</v>
      </c>
      <c r="S338" s="53">
        <v>0.38</v>
      </c>
      <c r="T338" s="54" t="s">
        <v>578</v>
      </c>
      <c r="U338" s="54"/>
      <c r="V338" s="89"/>
      <c r="W338" s="89"/>
      <c r="X338" s="92"/>
      <c r="BD338" s="17"/>
      <c r="BE338" s="17"/>
      <c r="BF338" s="17"/>
    </row>
    <row r="339" spans="1:59">
      <c r="A339" s="26"/>
      <c r="B339" s="33"/>
      <c r="C339" s="94" t="s">
        <v>579</v>
      </c>
      <c r="D339" s="87" t="s">
        <v>577</v>
      </c>
      <c r="E339" s="87" t="s">
        <v>334</v>
      </c>
      <c r="F339" s="87" t="s">
        <v>58</v>
      </c>
      <c r="G339" s="87" t="s">
        <v>59</v>
      </c>
      <c r="H339" s="87" t="s">
        <v>60</v>
      </c>
      <c r="I339" s="87" t="s">
        <v>61</v>
      </c>
      <c r="J339" s="95" t="s">
        <v>140</v>
      </c>
      <c r="K339" s="87" t="s">
        <v>63</v>
      </c>
      <c r="L339" s="48">
        <v>1</v>
      </c>
      <c r="M339" s="48" t="s">
        <v>64</v>
      </c>
      <c r="N339" s="49" t="s">
        <v>78</v>
      </c>
      <c r="O339" s="50">
        <v>100001</v>
      </c>
      <c r="P339" s="50">
        <v>9999999999</v>
      </c>
      <c r="Q339" s="51" t="s">
        <v>586</v>
      </c>
      <c r="R339" s="52">
        <v>71700</v>
      </c>
      <c r="S339" s="53">
        <v>0.38</v>
      </c>
      <c r="T339" s="54" t="s">
        <v>578</v>
      </c>
      <c r="U339" s="54"/>
      <c r="V339" s="90"/>
      <c r="W339" s="90"/>
      <c r="X339" s="93"/>
      <c r="BD339" s="17"/>
      <c r="BE339" s="17"/>
      <c r="BF339" s="17"/>
    </row>
    <row r="340" spans="1:59">
      <c r="B340" s="30"/>
      <c r="BD340" s="17"/>
      <c r="BE340" s="17"/>
      <c r="BF340" s="17"/>
      <c r="BG340" s="31"/>
    </row>
    <row r="341" spans="1:59" ht="20.25">
      <c r="A341" s="26"/>
      <c r="B341" s="40" t="s">
        <v>587</v>
      </c>
      <c r="C341" s="35"/>
      <c r="D341" s="41"/>
      <c r="E341" s="41"/>
      <c r="F341" s="41"/>
      <c r="G341" s="41"/>
      <c r="H341" s="41"/>
      <c r="I341" s="41"/>
      <c r="J341" s="42"/>
      <c r="K341" s="41"/>
      <c r="L341" s="41"/>
      <c r="M341" s="41"/>
      <c r="N341" s="41"/>
      <c r="O341" s="41"/>
      <c r="P341" s="41"/>
      <c r="Q341" s="41"/>
      <c r="R341" s="43"/>
      <c r="S341" s="43"/>
      <c r="T341" s="43"/>
      <c r="U341" s="30"/>
      <c r="V341" s="35"/>
      <c r="W341" s="35"/>
      <c r="X341" s="30"/>
      <c r="BD341" s="17"/>
      <c r="BE341" s="17"/>
      <c r="BF341" s="17"/>
      <c r="BG341" s="31"/>
    </row>
    <row r="342" spans="1:59">
      <c r="A342" s="26"/>
      <c r="B342" s="44" t="s">
        <v>588</v>
      </c>
      <c r="C342" s="34"/>
      <c r="D342" s="34"/>
      <c r="E342" s="35"/>
      <c r="F342" s="35"/>
      <c r="G342" s="35"/>
      <c r="H342" s="35"/>
      <c r="I342" s="35"/>
      <c r="J342" s="35"/>
      <c r="K342" s="35"/>
      <c r="L342" s="35"/>
      <c r="M342" s="35"/>
      <c r="N342" s="35"/>
      <c r="O342" s="35"/>
      <c r="P342" s="35"/>
      <c r="Q342" s="35"/>
      <c r="R342" s="30"/>
      <c r="S342" s="30"/>
      <c r="T342" s="30"/>
      <c r="U342" s="30"/>
      <c r="V342" s="35"/>
      <c r="W342" s="35"/>
      <c r="X342" s="30"/>
      <c r="BD342" s="17"/>
      <c r="BE342" s="17"/>
      <c r="BF342" s="17"/>
    </row>
    <row r="343" spans="1:59">
      <c r="A343" s="26"/>
      <c r="B343" s="44"/>
      <c r="C343" s="34"/>
      <c r="D343" s="34"/>
      <c r="E343" s="35"/>
      <c r="F343" s="35"/>
      <c r="G343" s="35"/>
      <c r="H343" s="35"/>
      <c r="I343" s="35"/>
      <c r="J343" s="35"/>
      <c r="K343" s="35"/>
      <c r="L343" s="35"/>
      <c r="M343" s="35"/>
      <c r="N343" s="35"/>
      <c r="O343" s="35"/>
      <c r="P343" s="35"/>
      <c r="Q343" s="35"/>
      <c r="R343" s="30"/>
      <c r="S343" s="30"/>
      <c r="T343" s="30"/>
      <c r="U343" s="30"/>
      <c r="V343" s="35"/>
      <c r="W343" s="35"/>
      <c r="X343" s="30"/>
      <c r="BD343" s="17"/>
      <c r="BE343" s="17"/>
      <c r="BF343" s="17"/>
    </row>
    <row r="344" spans="1:59">
      <c r="B344" s="30"/>
      <c r="BD344" s="17"/>
      <c r="BE344" s="17"/>
      <c r="BF344" s="17"/>
      <c r="BG344" s="31"/>
    </row>
    <row r="345" spans="1:59" ht="15.95" customHeight="1">
      <c r="A345" s="26"/>
      <c r="B345" s="33"/>
      <c r="C345" s="94" t="s">
        <v>589</v>
      </c>
      <c r="D345" s="87" t="s">
        <v>577</v>
      </c>
      <c r="E345" s="87" t="s">
        <v>334</v>
      </c>
      <c r="F345" s="87" t="s">
        <v>58</v>
      </c>
      <c r="G345" s="87" t="s">
        <v>59</v>
      </c>
      <c r="H345" s="87" t="s">
        <v>348</v>
      </c>
      <c r="I345" s="87" t="s">
        <v>61</v>
      </c>
      <c r="J345" s="95" t="s">
        <v>140</v>
      </c>
      <c r="K345" s="87" t="s">
        <v>63</v>
      </c>
      <c r="L345" s="48" t="s">
        <v>332</v>
      </c>
      <c r="M345" s="48" t="s">
        <v>64</v>
      </c>
      <c r="N345" s="49" t="s">
        <v>65</v>
      </c>
      <c r="O345" s="49">
        <v>500</v>
      </c>
      <c r="P345" s="50">
        <v>1000</v>
      </c>
      <c r="Q345" s="51" t="s">
        <v>590</v>
      </c>
      <c r="R345" s="52">
        <v>0</v>
      </c>
      <c r="S345" s="53">
        <v>10.130000000000001</v>
      </c>
      <c r="T345" s="54" t="s">
        <v>588</v>
      </c>
      <c r="U345" s="54"/>
      <c r="V345" s="88"/>
      <c r="W345" s="88"/>
      <c r="X345" s="91"/>
      <c r="BD345" s="17"/>
      <c r="BE345" s="17"/>
      <c r="BF345" s="17"/>
    </row>
    <row r="346" spans="1:59">
      <c r="A346" s="26"/>
      <c r="B346" s="33"/>
      <c r="C346" s="94" t="s">
        <v>589</v>
      </c>
      <c r="D346" s="87" t="s">
        <v>577</v>
      </c>
      <c r="E346" s="87" t="s">
        <v>334</v>
      </c>
      <c r="F346" s="87" t="s">
        <v>58</v>
      </c>
      <c r="G346" s="87" t="s">
        <v>59</v>
      </c>
      <c r="H346" s="87" t="s">
        <v>348</v>
      </c>
      <c r="I346" s="87" t="s">
        <v>61</v>
      </c>
      <c r="J346" s="95" t="s">
        <v>140</v>
      </c>
      <c r="K346" s="87" t="s">
        <v>63</v>
      </c>
      <c r="L346" s="48" t="s">
        <v>332</v>
      </c>
      <c r="M346" s="48" t="s">
        <v>64</v>
      </c>
      <c r="N346" s="49" t="s">
        <v>68</v>
      </c>
      <c r="O346" s="50">
        <v>1001</v>
      </c>
      <c r="P346" s="50">
        <v>5000</v>
      </c>
      <c r="Q346" s="51" t="s">
        <v>591</v>
      </c>
      <c r="R346" s="52">
        <v>10130</v>
      </c>
      <c r="S346" s="53">
        <v>4.5</v>
      </c>
      <c r="T346" s="54" t="s">
        <v>588</v>
      </c>
      <c r="U346" s="54"/>
      <c r="V346" s="89"/>
      <c r="W346" s="89"/>
      <c r="X346" s="92"/>
      <c r="BD346" s="17"/>
      <c r="BE346" s="17"/>
      <c r="BF346" s="17"/>
    </row>
    <row r="347" spans="1:59">
      <c r="A347" s="26"/>
      <c r="B347" s="33"/>
      <c r="C347" s="94" t="s">
        <v>589</v>
      </c>
      <c r="D347" s="87" t="s">
        <v>577</v>
      </c>
      <c r="E347" s="87" t="s">
        <v>334</v>
      </c>
      <c r="F347" s="87" t="s">
        <v>58</v>
      </c>
      <c r="G347" s="87" t="s">
        <v>59</v>
      </c>
      <c r="H347" s="87" t="s">
        <v>348</v>
      </c>
      <c r="I347" s="87" t="s">
        <v>61</v>
      </c>
      <c r="J347" s="95" t="s">
        <v>140</v>
      </c>
      <c r="K347" s="87" t="s">
        <v>63</v>
      </c>
      <c r="L347" s="48" t="s">
        <v>332</v>
      </c>
      <c r="M347" s="48" t="s">
        <v>64</v>
      </c>
      <c r="N347" s="49" t="s">
        <v>70</v>
      </c>
      <c r="O347" s="50">
        <v>5001</v>
      </c>
      <c r="P347" s="50">
        <v>10000</v>
      </c>
      <c r="Q347" s="51" t="s">
        <v>592</v>
      </c>
      <c r="R347" s="52">
        <v>28130</v>
      </c>
      <c r="S347" s="53">
        <v>3.38</v>
      </c>
      <c r="T347" s="54" t="s">
        <v>588</v>
      </c>
      <c r="U347" s="54"/>
      <c r="V347" s="89"/>
      <c r="W347" s="89"/>
      <c r="X347" s="92"/>
      <c r="BD347" s="17"/>
      <c r="BE347" s="17"/>
      <c r="BF347" s="17"/>
    </row>
    <row r="348" spans="1:59">
      <c r="A348" s="26"/>
      <c r="B348" s="33"/>
      <c r="C348" s="94" t="s">
        <v>589</v>
      </c>
      <c r="D348" s="87" t="s">
        <v>577</v>
      </c>
      <c r="E348" s="87" t="s">
        <v>334</v>
      </c>
      <c r="F348" s="87" t="s">
        <v>58</v>
      </c>
      <c r="G348" s="87" t="s">
        <v>59</v>
      </c>
      <c r="H348" s="87" t="s">
        <v>348</v>
      </c>
      <c r="I348" s="87" t="s">
        <v>61</v>
      </c>
      <c r="J348" s="95" t="s">
        <v>140</v>
      </c>
      <c r="K348" s="87" t="s">
        <v>63</v>
      </c>
      <c r="L348" s="48" t="s">
        <v>332</v>
      </c>
      <c r="M348" s="48" t="s">
        <v>64</v>
      </c>
      <c r="N348" s="49" t="s">
        <v>72</v>
      </c>
      <c r="O348" s="50">
        <v>10001</v>
      </c>
      <c r="P348" s="50">
        <v>20000</v>
      </c>
      <c r="Q348" s="51" t="s">
        <v>593</v>
      </c>
      <c r="R348" s="52">
        <v>45030</v>
      </c>
      <c r="S348" s="53">
        <v>1.7</v>
      </c>
      <c r="T348" s="54" t="s">
        <v>588</v>
      </c>
      <c r="U348" s="54"/>
      <c r="V348" s="89"/>
      <c r="W348" s="89"/>
      <c r="X348" s="92"/>
      <c r="BD348" s="17"/>
      <c r="BE348" s="17"/>
      <c r="BF348" s="17"/>
    </row>
    <row r="349" spans="1:59">
      <c r="A349" s="26"/>
      <c r="B349" s="33"/>
      <c r="C349" s="94" t="s">
        <v>589</v>
      </c>
      <c r="D349" s="87" t="s">
        <v>577</v>
      </c>
      <c r="E349" s="87" t="s">
        <v>334</v>
      </c>
      <c r="F349" s="87" t="s">
        <v>58</v>
      </c>
      <c r="G349" s="87" t="s">
        <v>59</v>
      </c>
      <c r="H349" s="87" t="s">
        <v>348</v>
      </c>
      <c r="I349" s="87" t="s">
        <v>61</v>
      </c>
      <c r="J349" s="95" t="s">
        <v>140</v>
      </c>
      <c r="K349" s="87" t="s">
        <v>63</v>
      </c>
      <c r="L349" s="48" t="s">
        <v>332</v>
      </c>
      <c r="M349" s="48" t="s">
        <v>64</v>
      </c>
      <c r="N349" s="49" t="s">
        <v>74</v>
      </c>
      <c r="O349" s="50">
        <v>20001</v>
      </c>
      <c r="P349" s="50">
        <v>50000</v>
      </c>
      <c r="Q349" s="51" t="s">
        <v>594</v>
      </c>
      <c r="R349" s="52">
        <v>62030</v>
      </c>
      <c r="S349" s="53">
        <v>0.56999999999999995</v>
      </c>
      <c r="T349" s="54" t="s">
        <v>588</v>
      </c>
      <c r="U349" s="54"/>
      <c r="V349" s="89"/>
      <c r="W349" s="89"/>
      <c r="X349" s="92"/>
      <c r="BD349" s="17"/>
      <c r="BE349" s="17"/>
      <c r="BF349" s="17"/>
    </row>
    <row r="350" spans="1:59">
      <c r="A350" s="26"/>
      <c r="B350" s="33"/>
      <c r="C350" s="94" t="s">
        <v>589</v>
      </c>
      <c r="D350" s="87" t="s">
        <v>577</v>
      </c>
      <c r="E350" s="87" t="s">
        <v>334</v>
      </c>
      <c r="F350" s="87" t="s">
        <v>58</v>
      </c>
      <c r="G350" s="87" t="s">
        <v>59</v>
      </c>
      <c r="H350" s="87" t="s">
        <v>348</v>
      </c>
      <c r="I350" s="87" t="s">
        <v>61</v>
      </c>
      <c r="J350" s="95" t="s">
        <v>140</v>
      </c>
      <c r="K350" s="87" t="s">
        <v>63</v>
      </c>
      <c r="L350" s="48" t="s">
        <v>332</v>
      </c>
      <c r="M350" s="48" t="s">
        <v>64</v>
      </c>
      <c r="N350" s="49" t="s">
        <v>76</v>
      </c>
      <c r="O350" s="50">
        <v>50001</v>
      </c>
      <c r="P350" s="50">
        <v>100000</v>
      </c>
      <c r="Q350" s="51" t="s">
        <v>595</v>
      </c>
      <c r="R350" s="52">
        <v>79130</v>
      </c>
      <c r="S350" s="53">
        <v>0.56000000000000005</v>
      </c>
      <c r="T350" s="54" t="s">
        <v>588</v>
      </c>
      <c r="U350" s="54"/>
      <c r="V350" s="89"/>
      <c r="W350" s="89"/>
      <c r="X350" s="92"/>
      <c r="BD350" s="17"/>
      <c r="BE350" s="17"/>
      <c r="BF350" s="17"/>
    </row>
    <row r="351" spans="1:59">
      <c r="A351" s="26"/>
      <c r="B351" s="33"/>
      <c r="C351" s="94" t="s">
        <v>589</v>
      </c>
      <c r="D351" s="87" t="s">
        <v>577</v>
      </c>
      <c r="E351" s="87" t="s">
        <v>334</v>
      </c>
      <c r="F351" s="87" t="s">
        <v>58</v>
      </c>
      <c r="G351" s="87" t="s">
        <v>59</v>
      </c>
      <c r="H351" s="87" t="s">
        <v>348</v>
      </c>
      <c r="I351" s="87" t="s">
        <v>61</v>
      </c>
      <c r="J351" s="95" t="s">
        <v>140</v>
      </c>
      <c r="K351" s="87" t="s">
        <v>63</v>
      </c>
      <c r="L351" s="48" t="s">
        <v>332</v>
      </c>
      <c r="M351" s="48" t="s">
        <v>64</v>
      </c>
      <c r="N351" s="49" t="s">
        <v>78</v>
      </c>
      <c r="O351" s="50">
        <v>100001</v>
      </c>
      <c r="P351" s="50">
        <v>9999999999</v>
      </c>
      <c r="Q351" s="51" t="s">
        <v>596</v>
      </c>
      <c r="R351" s="52">
        <v>107130</v>
      </c>
      <c r="S351" s="53">
        <v>0.55000000000000004</v>
      </c>
      <c r="T351" s="54" t="s">
        <v>588</v>
      </c>
      <c r="U351" s="54"/>
      <c r="V351" s="90"/>
      <c r="W351" s="90"/>
      <c r="X351" s="93"/>
      <c r="BD351" s="17"/>
      <c r="BE351" s="17"/>
      <c r="BF351" s="17"/>
    </row>
    <row r="352" spans="1:59">
      <c r="B352" s="30"/>
      <c r="BD352" s="17"/>
      <c r="BE352" s="17"/>
      <c r="BF352" s="17"/>
      <c r="BG352" s="31"/>
    </row>
    <row r="353" spans="1:59" ht="20.25">
      <c r="A353" s="26"/>
      <c r="B353" s="40" t="s">
        <v>597</v>
      </c>
      <c r="C353" s="35"/>
      <c r="D353" s="41"/>
      <c r="E353" s="41"/>
      <c r="F353" s="41"/>
      <c r="G353" s="41"/>
      <c r="H353" s="41"/>
      <c r="I353" s="41"/>
      <c r="J353" s="42"/>
      <c r="K353" s="41"/>
      <c r="L353" s="41"/>
      <c r="M353" s="41"/>
      <c r="N353" s="41"/>
      <c r="O353" s="41"/>
      <c r="P353" s="41"/>
      <c r="Q353" s="41"/>
      <c r="R353" s="43"/>
      <c r="S353" s="43"/>
      <c r="T353" s="43"/>
      <c r="U353" s="30"/>
      <c r="V353" s="35"/>
      <c r="W353" s="35"/>
      <c r="X353" s="30"/>
      <c r="BD353" s="17"/>
      <c r="BE353" s="17"/>
      <c r="BF353" s="17"/>
      <c r="BG353" s="31"/>
    </row>
    <row r="354" spans="1:59">
      <c r="A354" s="26"/>
      <c r="B354" s="44" t="s">
        <v>598</v>
      </c>
      <c r="C354" s="34"/>
      <c r="D354" s="34"/>
      <c r="E354" s="35"/>
      <c r="F354" s="35"/>
      <c r="G354" s="35"/>
      <c r="H354" s="35"/>
      <c r="I354" s="35"/>
      <c r="J354" s="35"/>
      <c r="K354" s="35"/>
      <c r="L354" s="35"/>
      <c r="M354" s="35"/>
      <c r="N354" s="35"/>
      <c r="O354" s="35"/>
      <c r="P354" s="35"/>
      <c r="Q354" s="35"/>
      <c r="R354" s="30"/>
      <c r="S354" s="30"/>
      <c r="T354" s="30"/>
      <c r="U354" s="30"/>
      <c r="V354" s="35"/>
      <c r="W354" s="35"/>
      <c r="X354" s="30"/>
      <c r="BD354" s="17"/>
      <c r="BE354" s="17"/>
      <c r="BF354" s="17"/>
    </row>
    <row r="355" spans="1:59">
      <c r="A355" s="26"/>
      <c r="B355" s="44"/>
      <c r="C355" s="34"/>
      <c r="D355" s="34"/>
      <c r="E355" s="35"/>
      <c r="F355" s="35"/>
      <c r="G355" s="35"/>
      <c r="H355" s="35"/>
      <c r="I355" s="35"/>
      <c r="J355" s="35"/>
      <c r="K355" s="35"/>
      <c r="L355" s="35"/>
      <c r="M355" s="35"/>
      <c r="N355" s="35"/>
      <c r="O355" s="35"/>
      <c r="P355" s="35"/>
      <c r="Q355" s="35"/>
      <c r="R355" s="30"/>
      <c r="S355" s="30"/>
      <c r="T355" s="30"/>
      <c r="U355" s="30"/>
      <c r="V355" s="35"/>
      <c r="W355" s="35"/>
      <c r="X355" s="30"/>
      <c r="BD355" s="17"/>
      <c r="BE355" s="17"/>
      <c r="BF355" s="17"/>
    </row>
    <row r="356" spans="1:59">
      <c r="B356" s="30"/>
      <c r="BD356" s="17"/>
      <c r="BE356" s="17"/>
      <c r="BF356" s="17"/>
      <c r="BG356" s="31"/>
    </row>
    <row r="357" spans="1:59" ht="15.95" customHeight="1">
      <c r="A357" s="26"/>
      <c r="B357" s="33"/>
      <c r="C357" s="94" t="s">
        <v>599</v>
      </c>
      <c r="D357" s="87" t="s">
        <v>597</v>
      </c>
      <c r="E357" s="87" t="s">
        <v>334</v>
      </c>
      <c r="F357" s="87" t="s">
        <v>58</v>
      </c>
      <c r="G357" s="87" t="s">
        <v>59</v>
      </c>
      <c r="H357" s="87" t="s">
        <v>60</v>
      </c>
      <c r="I357" s="87" t="s">
        <v>360</v>
      </c>
      <c r="J357" s="95" t="s">
        <v>140</v>
      </c>
      <c r="K357" s="87" t="s">
        <v>63</v>
      </c>
      <c r="L357" s="48">
        <v>1</v>
      </c>
      <c r="M357" s="48" t="s">
        <v>64</v>
      </c>
      <c r="N357" s="49" t="s">
        <v>65</v>
      </c>
      <c r="O357" s="49">
        <v>500</v>
      </c>
      <c r="P357" s="50">
        <v>1000</v>
      </c>
      <c r="Q357" s="51" t="s">
        <v>600</v>
      </c>
      <c r="R357" s="52">
        <v>0</v>
      </c>
      <c r="S357" s="53">
        <v>3.04</v>
      </c>
      <c r="T357" s="54" t="s">
        <v>601</v>
      </c>
      <c r="U357" s="54"/>
      <c r="V357" s="88"/>
      <c r="W357" s="88"/>
      <c r="X357" s="91"/>
      <c r="BD357" s="17"/>
      <c r="BE357" s="17"/>
      <c r="BF357" s="17"/>
    </row>
    <row r="358" spans="1:59">
      <c r="A358" s="26"/>
      <c r="B358" s="33"/>
      <c r="C358" s="94" t="s">
        <v>599</v>
      </c>
      <c r="D358" s="87" t="s">
        <v>597</v>
      </c>
      <c r="E358" s="87" t="s">
        <v>334</v>
      </c>
      <c r="F358" s="87" t="s">
        <v>58</v>
      </c>
      <c r="G358" s="87" t="s">
        <v>59</v>
      </c>
      <c r="H358" s="87" t="s">
        <v>60</v>
      </c>
      <c r="I358" s="87" t="s">
        <v>360</v>
      </c>
      <c r="J358" s="95" t="s">
        <v>140</v>
      </c>
      <c r="K358" s="87" t="s">
        <v>63</v>
      </c>
      <c r="L358" s="48">
        <v>1</v>
      </c>
      <c r="M358" s="48" t="s">
        <v>64</v>
      </c>
      <c r="N358" s="49" t="s">
        <v>68</v>
      </c>
      <c r="O358" s="50">
        <v>1001</v>
      </c>
      <c r="P358" s="50">
        <v>5000</v>
      </c>
      <c r="Q358" s="51" t="s">
        <v>602</v>
      </c>
      <c r="R358" s="52">
        <v>3040</v>
      </c>
      <c r="S358" s="53">
        <v>1.35</v>
      </c>
      <c r="T358" s="54" t="s">
        <v>601</v>
      </c>
      <c r="U358" s="54"/>
      <c r="V358" s="89"/>
      <c r="W358" s="89"/>
      <c r="X358" s="92"/>
      <c r="BD358" s="17"/>
      <c r="BE358" s="17"/>
      <c r="BF358" s="17"/>
    </row>
    <row r="359" spans="1:59">
      <c r="A359" s="26"/>
      <c r="B359" s="33"/>
      <c r="C359" s="94" t="s">
        <v>599</v>
      </c>
      <c r="D359" s="87" t="s">
        <v>597</v>
      </c>
      <c r="E359" s="87" t="s">
        <v>334</v>
      </c>
      <c r="F359" s="87" t="s">
        <v>58</v>
      </c>
      <c r="G359" s="87" t="s">
        <v>59</v>
      </c>
      <c r="H359" s="87" t="s">
        <v>60</v>
      </c>
      <c r="I359" s="87" t="s">
        <v>360</v>
      </c>
      <c r="J359" s="95" t="s">
        <v>140</v>
      </c>
      <c r="K359" s="87" t="s">
        <v>63</v>
      </c>
      <c r="L359" s="48">
        <v>1</v>
      </c>
      <c r="M359" s="48" t="s">
        <v>64</v>
      </c>
      <c r="N359" s="49" t="s">
        <v>70</v>
      </c>
      <c r="O359" s="50">
        <v>5001</v>
      </c>
      <c r="P359" s="50">
        <v>10000</v>
      </c>
      <c r="Q359" s="51" t="s">
        <v>603</v>
      </c>
      <c r="R359" s="52">
        <v>8440</v>
      </c>
      <c r="S359" s="53">
        <v>1.01</v>
      </c>
      <c r="T359" s="54" t="s">
        <v>601</v>
      </c>
      <c r="U359" s="54"/>
      <c r="V359" s="89"/>
      <c r="W359" s="89"/>
      <c r="X359" s="92"/>
      <c r="BD359" s="17"/>
      <c r="BE359" s="17"/>
      <c r="BF359" s="17"/>
    </row>
    <row r="360" spans="1:59">
      <c r="A360" s="26"/>
      <c r="B360" s="33"/>
      <c r="C360" s="94" t="s">
        <v>599</v>
      </c>
      <c r="D360" s="87" t="s">
        <v>597</v>
      </c>
      <c r="E360" s="87" t="s">
        <v>334</v>
      </c>
      <c r="F360" s="87" t="s">
        <v>58</v>
      </c>
      <c r="G360" s="87" t="s">
        <v>59</v>
      </c>
      <c r="H360" s="87" t="s">
        <v>60</v>
      </c>
      <c r="I360" s="87" t="s">
        <v>360</v>
      </c>
      <c r="J360" s="95" t="s">
        <v>140</v>
      </c>
      <c r="K360" s="87" t="s">
        <v>63</v>
      </c>
      <c r="L360" s="48">
        <v>1</v>
      </c>
      <c r="M360" s="48" t="s">
        <v>64</v>
      </c>
      <c r="N360" s="49" t="s">
        <v>72</v>
      </c>
      <c r="O360" s="50">
        <v>10001</v>
      </c>
      <c r="P360" s="50">
        <v>20000</v>
      </c>
      <c r="Q360" s="51" t="s">
        <v>604</v>
      </c>
      <c r="R360" s="52">
        <v>13490</v>
      </c>
      <c r="S360" s="53">
        <v>0.51</v>
      </c>
      <c r="T360" s="54" t="s">
        <v>601</v>
      </c>
      <c r="U360" s="54"/>
      <c r="V360" s="89"/>
      <c r="W360" s="89"/>
      <c r="X360" s="92"/>
      <c r="BD360" s="17"/>
      <c r="BE360" s="17"/>
      <c r="BF360" s="17"/>
    </row>
    <row r="361" spans="1:59">
      <c r="A361" s="26"/>
      <c r="B361" s="33"/>
      <c r="C361" s="94" t="s">
        <v>599</v>
      </c>
      <c r="D361" s="87" t="s">
        <v>597</v>
      </c>
      <c r="E361" s="87" t="s">
        <v>334</v>
      </c>
      <c r="F361" s="87" t="s">
        <v>58</v>
      </c>
      <c r="G361" s="87" t="s">
        <v>59</v>
      </c>
      <c r="H361" s="87" t="s">
        <v>60</v>
      </c>
      <c r="I361" s="87" t="s">
        <v>360</v>
      </c>
      <c r="J361" s="95" t="s">
        <v>140</v>
      </c>
      <c r="K361" s="87" t="s">
        <v>63</v>
      </c>
      <c r="L361" s="48">
        <v>1</v>
      </c>
      <c r="M361" s="48" t="s">
        <v>64</v>
      </c>
      <c r="N361" s="49" t="s">
        <v>74</v>
      </c>
      <c r="O361" s="50">
        <v>20001</v>
      </c>
      <c r="P361" s="50">
        <v>50000</v>
      </c>
      <c r="Q361" s="51" t="s">
        <v>605</v>
      </c>
      <c r="R361" s="52">
        <v>18590</v>
      </c>
      <c r="S361" s="53">
        <v>0.17</v>
      </c>
      <c r="T361" s="54" t="s">
        <v>601</v>
      </c>
      <c r="U361" s="54"/>
      <c r="V361" s="89"/>
      <c r="W361" s="89"/>
      <c r="X361" s="92"/>
      <c r="BD361" s="17"/>
      <c r="BE361" s="17"/>
      <c r="BF361" s="17"/>
    </row>
    <row r="362" spans="1:59">
      <c r="A362" s="26"/>
      <c r="B362" s="33"/>
      <c r="C362" s="94" t="s">
        <v>599</v>
      </c>
      <c r="D362" s="87" t="s">
        <v>597</v>
      </c>
      <c r="E362" s="87" t="s">
        <v>334</v>
      </c>
      <c r="F362" s="87" t="s">
        <v>58</v>
      </c>
      <c r="G362" s="87" t="s">
        <v>59</v>
      </c>
      <c r="H362" s="87" t="s">
        <v>60</v>
      </c>
      <c r="I362" s="87" t="s">
        <v>360</v>
      </c>
      <c r="J362" s="95" t="s">
        <v>140</v>
      </c>
      <c r="K362" s="87" t="s">
        <v>63</v>
      </c>
      <c r="L362" s="48">
        <v>1</v>
      </c>
      <c r="M362" s="48" t="s">
        <v>64</v>
      </c>
      <c r="N362" s="49" t="s">
        <v>76</v>
      </c>
      <c r="O362" s="50">
        <v>50001</v>
      </c>
      <c r="P362" s="50">
        <v>100000</v>
      </c>
      <c r="Q362" s="51" t="s">
        <v>606</v>
      </c>
      <c r="R362" s="52">
        <v>23690</v>
      </c>
      <c r="S362" s="53">
        <v>0.17</v>
      </c>
      <c r="T362" s="54" t="s">
        <v>601</v>
      </c>
      <c r="U362" s="54"/>
      <c r="V362" s="89"/>
      <c r="W362" s="89"/>
      <c r="X362" s="92"/>
      <c r="BD362" s="17"/>
      <c r="BE362" s="17"/>
      <c r="BF362" s="17"/>
    </row>
    <row r="363" spans="1:59">
      <c r="A363" s="26"/>
      <c r="B363" s="33"/>
      <c r="C363" s="94" t="s">
        <v>599</v>
      </c>
      <c r="D363" s="87" t="s">
        <v>597</v>
      </c>
      <c r="E363" s="87" t="s">
        <v>334</v>
      </c>
      <c r="F363" s="87" t="s">
        <v>58</v>
      </c>
      <c r="G363" s="87" t="s">
        <v>59</v>
      </c>
      <c r="H363" s="87" t="s">
        <v>60</v>
      </c>
      <c r="I363" s="87" t="s">
        <v>360</v>
      </c>
      <c r="J363" s="95" t="s">
        <v>140</v>
      </c>
      <c r="K363" s="87" t="s">
        <v>63</v>
      </c>
      <c r="L363" s="48">
        <v>1</v>
      </c>
      <c r="M363" s="48" t="s">
        <v>64</v>
      </c>
      <c r="N363" s="49" t="s">
        <v>78</v>
      </c>
      <c r="O363" s="50">
        <v>100001</v>
      </c>
      <c r="P363" s="50">
        <v>9999999999</v>
      </c>
      <c r="Q363" s="51" t="s">
        <v>607</v>
      </c>
      <c r="R363" s="52">
        <v>32190</v>
      </c>
      <c r="S363" s="53">
        <v>0.17</v>
      </c>
      <c r="T363" s="54" t="s">
        <v>601</v>
      </c>
      <c r="U363" s="54"/>
      <c r="V363" s="90"/>
      <c r="W363" s="90"/>
      <c r="X363" s="93"/>
      <c r="BD363" s="17"/>
      <c r="BE363" s="17"/>
      <c r="BF363" s="17"/>
    </row>
    <row r="364" spans="1:59">
      <c r="B364" s="30"/>
      <c r="BD364" s="17"/>
      <c r="BE364" s="17"/>
      <c r="BF364" s="17"/>
      <c r="BG364" s="31"/>
    </row>
    <row r="365" spans="1:59" ht="27.75">
      <c r="A365" s="32" t="s">
        <v>608</v>
      </c>
      <c r="B365" s="33"/>
      <c r="C365" s="34"/>
      <c r="D365" s="34"/>
      <c r="E365" s="34"/>
      <c r="F365" s="34"/>
      <c r="G365" s="34"/>
      <c r="H365" s="34"/>
      <c r="I365" s="34"/>
      <c r="J365" s="34"/>
      <c r="K365" s="34"/>
      <c r="L365" s="35"/>
      <c r="M365" s="35"/>
      <c r="N365" s="35"/>
      <c r="O365" s="35"/>
      <c r="P365" s="35"/>
      <c r="Q365" s="35"/>
      <c r="R365" s="30"/>
      <c r="S365" s="30"/>
      <c r="T365" s="30"/>
      <c r="U365" s="30"/>
      <c r="V365" s="35"/>
      <c r="W365" s="35"/>
      <c r="X365" s="30"/>
      <c r="BD365" s="17"/>
      <c r="BE365" s="17"/>
      <c r="BF365" s="17"/>
    </row>
    <row r="366" spans="1:59">
      <c r="A366" s="26"/>
      <c r="B366" s="33"/>
      <c r="C366" s="34"/>
      <c r="D366" s="34"/>
      <c r="E366" s="34"/>
      <c r="F366" s="34"/>
      <c r="G366" s="34"/>
      <c r="H366" s="34"/>
      <c r="I366" s="34"/>
      <c r="J366" s="34"/>
      <c r="K366" s="34"/>
      <c r="L366" s="35"/>
      <c r="M366" s="35"/>
      <c r="N366" s="36"/>
      <c r="O366" s="37"/>
      <c r="P366" s="37"/>
      <c r="Q366" s="35"/>
      <c r="R366" s="38"/>
      <c r="S366" s="38"/>
      <c r="T366" s="39"/>
      <c r="U366" s="30"/>
      <c r="V366" s="35"/>
      <c r="W366" s="35"/>
      <c r="X366" s="30"/>
      <c r="BD366" s="17"/>
      <c r="BE366" s="17"/>
      <c r="BF366" s="17"/>
    </row>
    <row r="367" spans="1:59" ht="20.25">
      <c r="A367" s="26"/>
      <c r="B367" s="40" t="s">
        <v>609</v>
      </c>
      <c r="C367" s="35"/>
      <c r="D367" s="41"/>
      <c r="E367" s="41"/>
      <c r="F367" s="41"/>
      <c r="G367" s="41"/>
      <c r="H367" s="41"/>
      <c r="I367" s="41"/>
      <c r="J367" s="42"/>
      <c r="K367" s="41"/>
      <c r="L367" s="41"/>
      <c r="M367" s="41"/>
      <c r="N367" s="41"/>
      <c r="O367" s="41"/>
      <c r="P367" s="41"/>
      <c r="Q367" s="41"/>
      <c r="R367" s="43"/>
      <c r="S367" s="43"/>
      <c r="T367" s="43"/>
      <c r="U367" s="30"/>
      <c r="V367" s="35"/>
      <c r="W367" s="35"/>
      <c r="X367" s="30"/>
      <c r="BD367" s="17"/>
      <c r="BE367" s="17"/>
      <c r="BF367" s="17"/>
    </row>
    <row r="368" spans="1:59">
      <c r="A368" s="26"/>
      <c r="B368" s="44" t="s">
        <v>610</v>
      </c>
      <c r="C368" s="34"/>
      <c r="D368" s="34"/>
      <c r="E368" s="35"/>
      <c r="F368" s="35"/>
      <c r="G368" s="35"/>
      <c r="H368" s="35"/>
      <c r="I368" s="35"/>
      <c r="J368" s="35"/>
      <c r="K368" s="35"/>
      <c r="L368" s="35"/>
      <c r="M368" s="35"/>
      <c r="N368" s="35"/>
      <c r="O368" s="35"/>
      <c r="P368" s="35"/>
      <c r="Q368" s="35"/>
      <c r="R368" s="30"/>
      <c r="S368" s="30"/>
      <c r="T368" s="30"/>
      <c r="U368" s="30"/>
      <c r="V368" s="35"/>
      <c r="W368" s="35"/>
      <c r="X368" s="30"/>
      <c r="BD368" s="17"/>
      <c r="BE368" s="17"/>
      <c r="BF368" s="17"/>
    </row>
    <row r="369" spans="1:59">
      <c r="A369" s="26"/>
      <c r="B369" s="44"/>
      <c r="C369" s="34"/>
      <c r="D369" s="34"/>
      <c r="E369" s="35"/>
      <c r="F369" s="35"/>
      <c r="G369" s="35"/>
      <c r="H369" s="35"/>
      <c r="I369" s="35"/>
      <c r="J369" s="35"/>
      <c r="K369" s="35"/>
      <c r="L369" s="35"/>
      <c r="M369" s="35"/>
      <c r="N369" s="35"/>
      <c r="O369" s="35"/>
      <c r="P369" s="35"/>
      <c r="Q369" s="35"/>
      <c r="R369" s="30"/>
      <c r="S369" s="30"/>
      <c r="T369" s="30"/>
      <c r="U369" s="30"/>
      <c r="V369" s="35"/>
      <c r="W369" s="35"/>
      <c r="X369" s="30"/>
      <c r="BD369" s="17"/>
      <c r="BE369" s="17"/>
      <c r="BF369" s="17"/>
    </row>
    <row r="370" spans="1:59">
      <c r="B370" s="30"/>
      <c r="BD370" s="17"/>
      <c r="BE370" s="17"/>
      <c r="BF370" s="17"/>
      <c r="BG370" s="31"/>
    </row>
    <row r="371" spans="1:59" ht="31.5">
      <c r="A371" s="26"/>
      <c r="B371" s="33"/>
      <c r="C371" s="45" t="s">
        <v>611</v>
      </c>
      <c r="D371" s="46" t="s">
        <v>612</v>
      </c>
      <c r="E371" s="46" t="s">
        <v>613</v>
      </c>
      <c r="F371" s="46" t="s">
        <v>58</v>
      </c>
      <c r="G371" s="46" t="s">
        <v>59</v>
      </c>
      <c r="H371" s="46" t="s">
        <v>60</v>
      </c>
      <c r="I371" s="46" t="s">
        <v>61</v>
      </c>
      <c r="J371" s="47"/>
      <c r="K371" s="46" t="s">
        <v>200</v>
      </c>
      <c r="L371" s="48">
        <v>1</v>
      </c>
      <c r="M371" s="48" t="s">
        <v>141</v>
      </c>
      <c r="N371" s="49"/>
      <c r="O371" s="49"/>
      <c r="P371" s="50"/>
      <c r="Q371" s="51">
        <v>3285</v>
      </c>
      <c r="R371" s="52"/>
      <c r="S371" s="53">
        <v>3285</v>
      </c>
      <c r="T371" s="54" t="s">
        <v>610</v>
      </c>
      <c r="U371" s="55"/>
      <c r="V371" s="56"/>
      <c r="W371" s="56"/>
      <c r="X371" s="57"/>
      <c r="BD371" s="17"/>
      <c r="BE371" s="17"/>
      <c r="BF371" s="17"/>
    </row>
    <row r="372" spans="1:59">
      <c r="B372" s="30"/>
      <c r="BD372" s="17"/>
      <c r="BE372" s="17"/>
      <c r="BF372" s="17"/>
      <c r="BG372" s="31"/>
    </row>
    <row r="373" spans="1:59" ht="20.25">
      <c r="A373" s="26"/>
      <c r="B373" s="40" t="s">
        <v>614</v>
      </c>
      <c r="C373" s="35"/>
      <c r="D373" s="41"/>
      <c r="E373" s="41"/>
      <c r="F373" s="41"/>
      <c r="G373" s="41"/>
      <c r="H373" s="41"/>
      <c r="I373" s="41"/>
      <c r="J373" s="42"/>
      <c r="K373" s="41"/>
      <c r="L373" s="41"/>
      <c r="M373" s="41"/>
      <c r="N373" s="41"/>
      <c r="O373" s="41"/>
      <c r="P373" s="41"/>
      <c r="Q373" s="41"/>
      <c r="R373" s="43"/>
      <c r="S373" s="43"/>
      <c r="T373" s="43"/>
      <c r="U373" s="30"/>
      <c r="V373" s="35"/>
      <c r="W373" s="35"/>
      <c r="X373" s="30"/>
      <c r="BD373" s="17"/>
      <c r="BE373" s="17"/>
      <c r="BF373" s="17"/>
      <c r="BG373" s="31"/>
    </row>
    <row r="374" spans="1:59">
      <c r="A374" s="26"/>
      <c r="B374" s="44" t="s">
        <v>615</v>
      </c>
      <c r="C374" s="34"/>
      <c r="D374" s="34"/>
      <c r="E374" s="35"/>
      <c r="F374" s="35"/>
      <c r="G374" s="35"/>
      <c r="H374" s="35"/>
      <c r="I374" s="35"/>
      <c r="J374" s="35"/>
      <c r="K374" s="35"/>
      <c r="L374" s="35"/>
      <c r="M374" s="35"/>
      <c r="N374" s="35"/>
      <c r="O374" s="35"/>
      <c r="P374" s="35"/>
      <c r="Q374" s="35"/>
      <c r="R374" s="30"/>
      <c r="S374" s="30"/>
      <c r="T374" s="30"/>
      <c r="U374" s="30"/>
      <c r="V374" s="35"/>
      <c r="W374" s="35"/>
      <c r="X374" s="30"/>
      <c r="BD374" s="17"/>
      <c r="BE374" s="17"/>
      <c r="BF374" s="17"/>
    </row>
    <row r="375" spans="1:59">
      <c r="A375" s="26"/>
      <c r="B375" s="44"/>
      <c r="C375" s="34"/>
      <c r="D375" s="34"/>
      <c r="E375" s="35"/>
      <c r="F375" s="35"/>
      <c r="G375" s="35"/>
      <c r="H375" s="35"/>
      <c r="I375" s="35"/>
      <c r="J375" s="35"/>
      <c r="K375" s="35"/>
      <c r="L375" s="35"/>
      <c r="M375" s="35"/>
      <c r="N375" s="35"/>
      <c r="O375" s="35"/>
      <c r="P375" s="35"/>
      <c r="Q375" s="35"/>
      <c r="R375" s="30"/>
      <c r="S375" s="30"/>
      <c r="T375" s="30"/>
      <c r="U375" s="30"/>
      <c r="V375" s="35"/>
      <c r="W375" s="35"/>
      <c r="X375" s="30"/>
      <c r="BD375" s="17"/>
      <c r="BE375" s="17"/>
      <c r="BF375" s="17"/>
    </row>
    <row r="376" spans="1:59">
      <c r="B376" s="30"/>
      <c r="BD376" s="17"/>
      <c r="BE376" s="17"/>
      <c r="BF376" s="17"/>
      <c r="BG376" s="31"/>
    </row>
    <row r="377" spans="1:59" ht="31.5">
      <c r="A377" s="26"/>
      <c r="B377" s="33"/>
      <c r="C377" s="45" t="s">
        <v>616</v>
      </c>
      <c r="D377" s="46" t="s">
        <v>617</v>
      </c>
      <c r="E377" s="46" t="s">
        <v>613</v>
      </c>
      <c r="F377" s="46" t="s">
        <v>58</v>
      </c>
      <c r="G377" s="46" t="s">
        <v>59</v>
      </c>
      <c r="H377" s="46" t="s">
        <v>60</v>
      </c>
      <c r="I377" s="46" t="s">
        <v>61</v>
      </c>
      <c r="J377" s="47"/>
      <c r="K377" s="46" t="s">
        <v>63</v>
      </c>
      <c r="L377" s="48">
        <v>1</v>
      </c>
      <c r="M377" s="48" t="s">
        <v>141</v>
      </c>
      <c r="N377" s="49"/>
      <c r="O377" s="49"/>
      <c r="P377" s="50"/>
      <c r="Q377" s="51">
        <v>20075</v>
      </c>
      <c r="R377" s="52"/>
      <c r="S377" s="53">
        <v>20075</v>
      </c>
      <c r="T377" s="54" t="s">
        <v>618</v>
      </c>
      <c r="U377" s="55"/>
      <c r="V377" s="56"/>
      <c r="W377" s="56"/>
      <c r="X377" s="57"/>
      <c r="BD377" s="17"/>
      <c r="BE377" s="17"/>
      <c r="BF377" s="17"/>
    </row>
    <row r="378" spans="1:59" ht="31.5">
      <c r="A378" s="26"/>
      <c r="B378" s="33"/>
      <c r="C378" s="45" t="s">
        <v>619</v>
      </c>
      <c r="D378" s="46" t="s">
        <v>620</v>
      </c>
      <c r="E378" s="46" t="s">
        <v>613</v>
      </c>
      <c r="F378" s="46" t="s">
        <v>58</v>
      </c>
      <c r="G378" s="46" t="s">
        <v>59</v>
      </c>
      <c r="H378" s="46" t="s">
        <v>348</v>
      </c>
      <c r="I378" s="46" t="s">
        <v>61</v>
      </c>
      <c r="J378" s="47"/>
      <c r="K378" s="46" t="s">
        <v>621</v>
      </c>
      <c r="L378" s="48" t="s">
        <v>332</v>
      </c>
      <c r="M378" s="48" t="s">
        <v>141</v>
      </c>
      <c r="N378" s="49"/>
      <c r="O378" s="49"/>
      <c r="P378" s="50"/>
      <c r="Q378" s="51">
        <v>30000</v>
      </c>
      <c r="R378" s="52"/>
      <c r="S378" s="53">
        <v>30000</v>
      </c>
      <c r="T378" s="54" t="s">
        <v>622</v>
      </c>
      <c r="U378" s="55"/>
      <c r="V378" s="56"/>
      <c r="W378" s="56"/>
      <c r="X378" s="57"/>
      <c r="BD378" s="17"/>
      <c r="BE378" s="17"/>
      <c r="BF378" s="17"/>
    </row>
    <row r="379" spans="1:59" ht="31.5">
      <c r="A379" s="26"/>
      <c r="B379" s="33"/>
      <c r="C379" s="45" t="s">
        <v>623</v>
      </c>
      <c r="D379" s="46" t="s">
        <v>624</v>
      </c>
      <c r="E379" s="46" t="s">
        <v>613</v>
      </c>
      <c r="F379" s="46" t="s">
        <v>58</v>
      </c>
      <c r="G379" s="46" t="s">
        <v>59</v>
      </c>
      <c r="H379" s="46" t="s">
        <v>60</v>
      </c>
      <c r="I379" s="46" t="s">
        <v>360</v>
      </c>
      <c r="J379" s="47"/>
      <c r="K379" s="46" t="s">
        <v>63</v>
      </c>
      <c r="L379" s="48">
        <v>1</v>
      </c>
      <c r="M379" s="48" t="s">
        <v>141</v>
      </c>
      <c r="N379" s="49"/>
      <c r="O379" s="49"/>
      <c r="P379" s="50"/>
      <c r="Q379" s="51">
        <v>9000</v>
      </c>
      <c r="R379" s="52"/>
      <c r="S379" s="53">
        <v>9000</v>
      </c>
      <c r="T379" s="54" t="s">
        <v>625</v>
      </c>
      <c r="U379" s="55"/>
      <c r="V379" s="56"/>
      <c r="W379" s="56"/>
      <c r="X379" s="57"/>
      <c r="BD379" s="17"/>
      <c r="BE379" s="17"/>
      <c r="BF379" s="17"/>
    </row>
    <row r="380" spans="1:59" ht="31.5">
      <c r="A380" s="26"/>
      <c r="B380" s="33"/>
      <c r="C380" s="45" t="s">
        <v>626</v>
      </c>
      <c r="D380" s="46" t="s">
        <v>627</v>
      </c>
      <c r="E380" s="46" t="s">
        <v>613</v>
      </c>
      <c r="F380" s="46" t="s">
        <v>58</v>
      </c>
      <c r="G380" s="46" t="s">
        <v>59</v>
      </c>
      <c r="H380" s="46" t="s">
        <v>60</v>
      </c>
      <c r="I380" s="46" t="s">
        <v>360</v>
      </c>
      <c r="J380" s="47"/>
      <c r="K380" s="46" t="s">
        <v>200</v>
      </c>
      <c r="L380" s="48">
        <v>1</v>
      </c>
      <c r="M380" s="48" t="s">
        <v>141</v>
      </c>
      <c r="N380" s="49"/>
      <c r="O380" s="49"/>
      <c r="P380" s="50"/>
      <c r="Q380" s="51">
        <v>9000</v>
      </c>
      <c r="R380" s="52"/>
      <c r="S380" s="53">
        <v>9000</v>
      </c>
      <c r="T380" s="54" t="s">
        <v>628</v>
      </c>
      <c r="U380" s="55"/>
      <c r="V380" s="56"/>
      <c r="W380" s="56"/>
      <c r="X380" s="57"/>
      <c r="BD380" s="17"/>
      <c r="BE380" s="17"/>
      <c r="BF380" s="17"/>
    </row>
    <row r="381" spans="1:59" ht="31.5">
      <c r="A381" s="26"/>
      <c r="B381" s="33"/>
      <c r="C381" s="45" t="s">
        <v>629</v>
      </c>
      <c r="D381" s="46" t="s">
        <v>630</v>
      </c>
      <c r="E381" s="46" t="s">
        <v>613</v>
      </c>
      <c r="F381" s="46" t="s">
        <v>58</v>
      </c>
      <c r="G381" s="46" t="s">
        <v>59</v>
      </c>
      <c r="H381" s="46" t="s">
        <v>60</v>
      </c>
      <c r="I381" s="46" t="s">
        <v>360</v>
      </c>
      <c r="J381" s="47"/>
      <c r="K381" s="46" t="s">
        <v>200</v>
      </c>
      <c r="L381" s="48">
        <v>1</v>
      </c>
      <c r="M381" s="48" t="s">
        <v>141</v>
      </c>
      <c r="N381" s="49"/>
      <c r="O381" s="49"/>
      <c r="P381" s="50"/>
      <c r="Q381" s="51">
        <v>3000</v>
      </c>
      <c r="R381" s="52"/>
      <c r="S381" s="53">
        <v>3000</v>
      </c>
      <c r="T381" s="54" t="s">
        <v>631</v>
      </c>
      <c r="U381" s="55"/>
      <c r="V381" s="56"/>
      <c r="W381" s="56"/>
      <c r="X381" s="57"/>
      <c r="BD381" s="17"/>
      <c r="BE381" s="17"/>
      <c r="BF381" s="17"/>
    </row>
    <row r="382" spans="1:59" ht="31.5">
      <c r="A382" s="26"/>
      <c r="B382" s="33"/>
      <c r="C382" s="45" t="s">
        <v>632</v>
      </c>
      <c r="D382" s="46" t="s">
        <v>633</v>
      </c>
      <c r="E382" s="46" t="s">
        <v>613</v>
      </c>
      <c r="F382" s="46" t="s">
        <v>58</v>
      </c>
      <c r="G382" s="46" t="s">
        <v>59</v>
      </c>
      <c r="H382" s="46" t="s">
        <v>60</v>
      </c>
      <c r="I382" s="46" t="s">
        <v>360</v>
      </c>
      <c r="J382" s="47" t="s">
        <v>634</v>
      </c>
      <c r="K382" s="46" t="s">
        <v>200</v>
      </c>
      <c r="L382" s="48">
        <v>1</v>
      </c>
      <c r="M382" s="48" t="s">
        <v>141</v>
      </c>
      <c r="N382" s="49"/>
      <c r="O382" s="49"/>
      <c r="P382" s="50"/>
      <c r="Q382" s="51">
        <v>3000</v>
      </c>
      <c r="R382" s="52"/>
      <c r="S382" s="53">
        <v>3000</v>
      </c>
      <c r="T382" s="54" t="s">
        <v>635</v>
      </c>
      <c r="U382" s="55"/>
      <c r="V382" s="56"/>
      <c r="W382" s="56"/>
      <c r="X382" s="57"/>
      <c r="BD382" s="17"/>
      <c r="BE382" s="17"/>
      <c r="BF382" s="17"/>
    </row>
    <row r="383" spans="1:59">
      <c r="B383" s="30"/>
      <c r="BD383" s="17"/>
      <c r="BE383" s="17"/>
      <c r="BF383" s="17"/>
      <c r="BG383" s="31"/>
    </row>
    <row r="384" spans="1:59">
      <c r="B384" s="30"/>
      <c r="BD384" s="17"/>
      <c r="BE384" s="17"/>
      <c r="BF384" s="17"/>
      <c r="BG384" s="31"/>
    </row>
    <row r="385" spans="1:59" ht="27.75">
      <c r="A385" s="32" t="s">
        <v>642</v>
      </c>
      <c r="B385" s="33"/>
      <c r="C385" s="34"/>
      <c r="D385" s="34"/>
      <c r="E385" s="34"/>
      <c r="F385" s="34"/>
      <c r="G385" s="34"/>
      <c r="H385" s="34"/>
      <c r="I385" s="34"/>
      <c r="J385" s="34"/>
      <c r="K385" s="34"/>
      <c r="L385" s="35"/>
      <c r="M385" s="35"/>
      <c r="N385" s="35"/>
      <c r="O385" s="35"/>
      <c r="P385" s="35"/>
      <c r="Q385" s="35"/>
      <c r="R385" s="30"/>
      <c r="S385" s="30"/>
      <c r="T385" s="30"/>
      <c r="U385" s="30"/>
      <c r="V385" s="35"/>
      <c r="W385" s="35"/>
      <c r="X385" s="30"/>
      <c r="BD385" s="17"/>
      <c r="BE385" s="17"/>
      <c r="BF385" s="17"/>
    </row>
    <row r="386" spans="1:59">
      <c r="A386" s="26"/>
      <c r="B386" s="33"/>
      <c r="C386" s="34"/>
      <c r="D386" s="34"/>
      <c r="E386" s="34"/>
      <c r="F386" s="34"/>
      <c r="G386" s="34"/>
      <c r="H386" s="34"/>
      <c r="I386" s="34"/>
      <c r="J386" s="34"/>
      <c r="K386" s="34"/>
      <c r="L386" s="35"/>
      <c r="M386" s="35"/>
      <c r="N386" s="36"/>
      <c r="O386" s="37"/>
      <c r="P386" s="37"/>
      <c r="Q386" s="35"/>
      <c r="R386" s="38"/>
      <c r="S386" s="38"/>
      <c r="T386" s="39"/>
      <c r="U386" s="30"/>
      <c r="V386" s="35"/>
      <c r="W386" s="35"/>
      <c r="X386" s="30"/>
      <c r="BD386" s="17"/>
      <c r="BE386" s="17"/>
      <c r="BF386" s="17"/>
    </row>
    <row r="387" spans="1:59" ht="20.25">
      <c r="A387" s="26"/>
      <c r="B387" s="40" t="s">
        <v>643</v>
      </c>
      <c r="C387" s="35"/>
      <c r="D387" s="41"/>
      <c r="E387" s="41"/>
      <c r="F387" s="41"/>
      <c r="G387" s="41"/>
      <c r="H387" s="41"/>
      <c r="I387" s="41"/>
      <c r="J387" s="42"/>
      <c r="K387" s="41"/>
      <c r="L387" s="41"/>
      <c r="M387" s="41"/>
      <c r="N387" s="41"/>
      <c r="O387" s="41"/>
      <c r="P387" s="41"/>
      <c r="Q387" s="41"/>
      <c r="R387" s="43"/>
      <c r="S387" s="43"/>
      <c r="T387" s="43"/>
      <c r="U387" s="30"/>
      <c r="V387" s="35"/>
      <c r="W387" s="35"/>
      <c r="X387" s="30"/>
      <c r="BD387" s="17"/>
      <c r="BE387" s="17"/>
      <c r="BF387" s="17"/>
    </row>
    <row r="388" spans="1:59">
      <c r="A388" s="26"/>
      <c r="B388" s="44" t="s">
        <v>644</v>
      </c>
      <c r="C388" s="34"/>
      <c r="D388" s="34"/>
      <c r="E388" s="35"/>
      <c r="F388" s="35"/>
      <c r="G388" s="35"/>
      <c r="H388" s="35"/>
      <c r="I388" s="35"/>
      <c r="J388" s="35"/>
      <c r="K388" s="35"/>
      <c r="L388" s="35"/>
      <c r="M388" s="35"/>
      <c r="N388" s="35"/>
      <c r="O388" s="35"/>
      <c r="P388" s="35"/>
      <c r="Q388" s="35"/>
      <c r="R388" s="30"/>
      <c r="S388" s="30"/>
      <c r="T388" s="30"/>
      <c r="U388" s="30"/>
      <c r="V388" s="35"/>
      <c r="W388" s="35"/>
      <c r="X388" s="30"/>
      <c r="BD388" s="17"/>
      <c r="BE388" s="17"/>
      <c r="BF388" s="17"/>
    </row>
    <row r="389" spans="1:59">
      <c r="A389" s="26"/>
      <c r="B389" s="44"/>
      <c r="C389" s="34"/>
      <c r="D389" s="34"/>
      <c r="E389" s="35"/>
      <c r="F389" s="35"/>
      <c r="G389" s="35"/>
      <c r="H389" s="35"/>
      <c r="I389" s="35"/>
      <c r="J389" s="35"/>
      <c r="K389" s="35"/>
      <c r="L389" s="35"/>
      <c r="M389" s="35"/>
      <c r="N389" s="35"/>
      <c r="O389" s="35"/>
      <c r="P389" s="35"/>
      <c r="Q389" s="35"/>
      <c r="R389" s="30"/>
      <c r="S389" s="30"/>
      <c r="T389" s="30"/>
      <c r="U389" s="30"/>
      <c r="V389" s="35"/>
      <c r="W389" s="35"/>
      <c r="X389" s="30"/>
      <c r="BD389" s="17"/>
      <c r="BE389" s="17"/>
      <c r="BF389" s="17"/>
    </row>
    <row r="390" spans="1:59">
      <c r="B390" s="30"/>
      <c r="BD390" s="17"/>
      <c r="BE390" s="17"/>
      <c r="BF390" s="17"/>
      <c r="BG390" s="31"/>
    </row>
    <row r="391" spans="1:59" ht="31.5">
      <c r="A391" s="26"/>
      <c r="B391" s="33"/>
      <c r="C391" s="45" t="s">
        <v>645</v>
      </c>
      <c r="D391" s="46" t="s">
        <v>646</v>
      </c>
      <c r="E391" s="46" t="s">
        <v>647</v>
      </c>
      <c r="F391" s="46" t="s">
        <v>58</v>
      </c>
      <c r="G391" s="46" t="s">
        <v>59</v>
      </c>
      <c r="H391" s="46" t="s">
        <v>60</v>
      </c>
      <c r="I391" s="46" t="s">
        <v>61</v>
      </c>
      <c r="J391" s="47" t="s">
        <v>140</v>
      </c>
      <c r="K391" s="46" t="s">
        <v>63</v>
      </c>
      <c r="L391" s="48">
        <v>1</v>
      </c>
      <c r="M391" s="48" t="s">
        <v>648</v>
      </c>
      <c r="N391" s="49"/>
      <c r="O391" s="49"/>
      <c r="P391" s="50"/>
      <c r="Q391" s="51" t="s">
        <v>649</v>
      </c>
      <c r="R391" s="52"/>
      <c r="S391" s="53">
        <v>0</v>
      </c>
      <c r="T391" s="54" t="s">
        <v>644</v>
      </c>
      <c r="U391" s="55"/>
      <c r="V391" s="56"/>
      <c r="W391" s="56"/>
      <c r="X391" s="57"/>
      <c r="BD391" s="17"/>
      <c r="BE391" s="17"/>
      <c r="BF391" s="17"/>
    </row>
    <row r="392" spans="1:59">
      <c r="B392" s="30"/>
      <c r="BD392" s="17"/>
      <c r="BE392" s="17"/>
      <c r="BF392" s="17"/>
      <c r="BG392" s="31"/>
    </row>
    <row r="393" spans="1:59" ht="20.25">
      <c r="A393" s="26"/>
      <c r="B393" s="40" t="s">
        <v>650</v>
      </c>
      <c r="C393" s="35"/>
      <c r="D393" s="41"/>
      <c r="E393" s="41"/>
      <c r="F393" s="41"/>
      <c r="G393" s="41"/>
      <c r="H393" s="41"/>
      <c r="I393" s="41"/>
      <c r="J393" s="42"/>
      <c r="K393" s="41"/>
      <c r="L393" s="41"/>
      <c r="M393" s="41"/>
      <c r="N393" s="41"/>
      <c r="O393" s="41"/>
      <c r="P393" s="41"/>
      <c r="Q393" s="41"/>
      <c r="R393" s="43"/>
      <c r="S393" s="43"/>
      <c r="T393" s="43"/>
      <c r="U393" s="30"/>
      <c r="V393" s="35"/>
      <c r="W393" s="35"/>
      <c r="X393" s="30"/>
      <c r="BD393" s="17"/>
      <c r="BE393" s="17"/>
      <c r="BF393" s="17"/>
      <c r="BG393" s="31"/>
    </row>
    <row r="394" spans="1:59">
      <c r="A394" s="26"/>
      <c r="B394" s="44" t="s">
        <v>651</v>
      </c>
      <c r="C394" s="34"/>
      <c r="D394" s="34"/>
      <c r="E394" s="35"/>
      <c r="F394" s="35"/>
      <c r="G394" s="35"/>
      <c r="H394" s="35"/>
      <c r="I394" s="35"/>
      <c r="J394" s="35"/>
      <c r="K394" s="35"/>
      <c r="L394" s="35"/>
      <c r="M394" s="35"/>
      <c r="N394" s="35"/>
      <c r="O394" s="35"/>
      <c r="P394" s="35"/>
      <c r="Q394" s="35"/>
      <c r="R394" s="30"/>
      <c r="S394" s="30"/>
      <c r="T394" s="30"/>
      <c r="U394" s="30"/>
      <c r="V394" s="35"/>
      <c r="W394" s="35"/>
      <c r="X394" s="30"/>
      <c r="BD394" s="17"/>
      <c r="BE394" s="17"/>
      <c r="BF394" s="17"/>
    </row>
    <row r="395" spans="1:59">
      <c r="A395" s="26"/>
      <c r="B395" s="44"/>
      <c r="C395" s="34"/>
      <c r="D395" s="34"/>
      <c r="E395" s="35"/>
      <c r="F395" s="35"/>
      <c r="G395" s="35"/>
      <c r="H395" s="35"/>
      <c r="I395" s="35"/>
      <c r="J395" s="35"/>
      <c r="K395" s="35"/>
      <c r="L395" s="35"/>
      <c r="M395" s="35"/>
      <c r="N395" s="35"/>
      <c r="O395" s="35"/>
      <c r="P395" s="35"/>
      <c r="Q395" s="35"/>
      <c r="R395" s="30"/>
      <c r="S395" s="30"/>
      <c r="T395" s="30"/>
      <c r="U395" s="30"/>
      <c r="V395" s="35"/>
      <c r="W395" s="35"/>
      <c r="X395" s="30"/>
      <c r="BD395" s="17"/>
      <c r="BE395" s="17"/>
      <c r="BF395" s="17"/>
    </row>
    <row r="396" spans="1:59">
      <c r="B396" s="30"/>
      <c r="BD396" s="17"/>
      <c r="BE396" s="17"/>
      <c r="BF396" s="17"/>
      <c r="BG396" s="31"/>
    </row>
    <row r="397" spans="1:59" ht="15.95" customHeight="1">
      <c r="A397" s="26"/>
      <c r="B397" s="33"/>
      <c r="C397" s="94" t="s">
        <v>652</v>
      </c>
      <c r="D397" s="87" t="s">
        <v>650</v>
      </c>
      <c r="E397" s="87" t="s">
        <v>647</v>
      </c>
      <c r="F397" s="87" t="s">
        <v>58</v>
      </c>
      <c r="G397" s="87" t="s">
        <v>59</v>
      </c>
      <c r="H397" s="87" t="s">
        <v>60</v>
      </c>
      <c r="I397" s="87" t="s">
        <v>61</v>
      </c>
      <c r="J397" s="95" t="s">
        <v>140</v>
      </c>
      <c r="K397" s="87" t="s">
        <v>63</v>
      </c>
      <c r="L397" s="48">
        <v>1</v>
      </c>
      <c r="M397" s="48" t="s">
        <v>64</v>
      </c>
      <c r="N397" s="49" t="s">
        <v>65</v>
      </c>
      <c r="O397" s="49">
        <v>65</v>
      </c>
      <c r="P397" s="50">
        <v>1000</v>
      </c>
      <c r="Q397" s="51" t="s">
        <v>653</v>
      </c>
      <c r="R397" s="52">
        <v>0</v>
      </c>
      <c r="S397" s="53">
        <v>8.5</v>
      </c>
      <c r="T397" s="54" t="s">
        <v>651</v>
      </c>
      <c r="U397" s="54"/>
      <c r="V397" s="88"/>
      <c r="W397" s="88"/>
      <c r="X397" s="91"/>
      <c r="BD397" s="17"/>
      <c r="BE397" s="17"/>
      <c r="BF397" s="17"/>
    </row>
    <row r="398" spans="1:59">
      <c r="A398" s="26"/>
      <c r="B398" s="33"/>
      <c r="C398" s="94" t="s">
        <v>652</v>
      </c>
      <c r="D398" s="87" t="s">
        <v>650</v>
      </c>
      <c r="E398" s="87" t="s">
        <v>647</v>
      </c>
      <c r="F398" s="87" t="s">
        <v>58</v>
      </c>
      <c r="G398" s="87" t="s">
        <v>59</v>
      </c>
      <c r="H398" s="87" t="s">
        <v>60</v>
      </c>
      <c r="I398" s="87" t="s">
        <v>61</v>
      </c>
      <c r="J398" s="95" t="s">
        <v>140</v>
      </c>
      <c r="K398" s="87" t="s">
        <v>63</v>
      </c>
      <c r="L398" s="48">
        <v>1</v>
      </c>
      <c r="M398" s="48" t="s">
        <v>64</v>
      </c>
      <c r="N398" s="49" t="s">
        <v>68</v>
      </c>
      <c r="O398" s="50">
        <v>1001</v>
      </c>
      <c r="P398" s="50">
        <v>5000</v>
      </c>
      <c r="Q398" s="51" t="s">
        <v>654</v>
      </c>
      <c r="R398" s="52">
        <v>8500</v>
      </c>
      <c r="S398" s="53">
        <v>8</v>
      </c>
      <c r="T398" s="54" t="s">
        <v>651</v>
      </c>
      <c r="U398" s="54"/>
      <c r="V398" s="89"/>
      <c r="W398" s="89"/>
      <c r="X398" s="92"/>
      <c r="BD398" s="17"/>
      <c r="BE398" s="17"/>
      <c r="BF398" s="17"/>
    </row>
    <row r="399" spans="1:59">
      <c r="A399" s="26"/>
      <c r="B399" s="33"/>
      <c r="C399" s="94" t="s">
        <v>652</v>
      </c>
      <c r="D399" s="87" t="s">
        <v>650</v>
      </c>
      <c r="E399" s="87" t="s">
        <v>647</v>
      </c>
      <c r="F399" s="87" t="s">
        <v>58</v>
      </c>
      <c r="G399" s="87" t="s">
        <v>59</v>
      </c>
      <c r="H399" s="87" t="s">
        <v>60</v>
      </c>
      <c r="I399" s="87" t="s">
        <v>61</v>
      </c>
      <c r="J399" s="95" t="s">
        <v>140</v>
      </c>
      <c r="K399" s="87" t="s">
        <v>63</v>
      </c>
      <c r="L399" s="48">
        <v>1</v>
      </c>
      <c r="M399" s="48" t="s">
        <v>64</v>
      </c>
      <c r="N399" s="49" t="s">
        <v>70</v>
      </c>
      <c r="O399" s="50">
        <v>5001</v>
      </c>
      <c r="P399" s="50">
        <v>10000</v>
      </c>
      <c r="Q399" s="51" t="s">
        <v>655</v>
      </c>
      <c r="R399" s="52">
        <v>40500</v>
      </c>
      <c r="S399" s="53">
        <v>7.5</v>
      </c>
      <c r="T399" s="54" t="s">
        <v>651</v>
      </c>
      <c r="U399" s="54"/>
      <c r="V399" s="89"/>
      <c r="W399" s="89"/>
      <c r="X399" s="92"/>
      <c r="BD399" s="17"/>
      <c r="BE399" s="17"/>
      <c r="BF399" s="17"/>
    </row>
    <row r="400" spans="1:59">
      <c r="A400" s="26"/>
      <c r="B400" s="33"/>
      <c r="C400" s="94" t="s">
        <v>652</v>
      </c>
      <c r="D400" s="87" t="s">
        <v>650</v>
      </c>
      <c r="E400" s="87" t="s">
        <v>647</v>
      </c>
      <c r="F400" s="87" t="s">
        <v>58</v>
      </c>
      <c r="G400" s="87" t="s">
        <v>59</v>
      </c>
      <c r="H400" s="87" t="s">
        <v>60</v>
      </c>
      <c r="I400" s="87" t="s">
        <v>61</v>
      </c>
      <c r="J400" s="95" t="s">
        <v>140</v>
      </c>
      <c r="K400" s="87" t="s">
        <v>63</v>
      </c>
      <c r="L400" s="48">
        <v>1</v>
      </c>
      <c r="M400" s="48" t="s">
        <v>64</v>
      </c>
      <c r="N400" s="49" t="s">
        <v>72</v>
      </c>
      <c r="O400" s="50">
        <v>10001</v>
      </c>
      <c r="P400" s="50">
        <v>20000</v>
      </c>
      <c r="Q400" s="51" t="s">
        <v>656</v>
      </c>
      <c r="R400" s="52">
        <v>78000</v>
      </c>
      <c r="S400" s="53">
        <v>7</v>
      </c>
      <c r="T400" s="54" t="s">
        <v>651</v>
      </c>
      <c r="U400" s="54"/>
      <c r="V400" s="89"/>
      <c r="W400" s="89"/>
      <c r="X400" s="92"/>
      <c r="BD400" s="17"/>
      <c r="BE400" s="17"/>
      <c r="BF400" s="17"/>
    </row>
    <row r="401" spans="1:59">
      <c r="A401" s="26"/>
      <c r="B401" s="33"/>
      <c r="C401" s="94" t="s">
        <v>652</v>
      </c>
      <c r="D401" s="87" t="s">
        <v>650</v>
      </c>
      <c r="E401" s="87" t="s">
        <v>647</v>
      </c>
      <c r="F401" s="87" t="s">
        <v>58</v>
      </c>
      <c r="G401" s="87" t="s">
        <v>59</v>
      </c>
      <c r="H401" s="87" t="s">
        <v>60</v>
      </c>
      <c r="I401" s="87" t="s">
        <v>61</v>
      </c>
      <c r="J401" s="95" t="s">
        <v>140</v>
      </c>
      <c r="K401" s="87" t="s">
        <v>63</v>
      </c>
      <c r="L401" s="48">
        <v>1</v>
      </c>
      <c r="M401" s="48" t="s">
        <v>64</v>
      </c>
      <c r="N401" s="49" t="s">
        <v>74</v>
      </c>
      <c r="O401" s="50">
        <v>20001</v>
      </c>
      <c r="P401" s="50">
        <v>50000</v>
      </c>
      <c r="Q401" s="51" t="s">
        <v>657</v>
      </c>
      <c r="R401" s="52">
        <v>148000</v>
      </c>
      <c r="S401" s="53">
        <v>6.25</v>
      </c>
      <c r="T401" s="54" t="s">
        <v>651</v>
      </c>
      <c r="U401" s="54"/>
      <c r="V401" s="89"/>
      <c r="W401" s="89"/>
      <c r="X401" s="92"/>
      <c r="BD401" s="17"/>
      <c r="BE401" s="17"/>
      <c r="BF401" s="17"/>
    </row>
    <row r="402" spans="1:59">
      <c r="A402" s="26"/>
      <c r="B402" s="33"/>
      <c r="C402" s="94" t="s">
        <v>652</v>
      </c>
      <c r="D402" s="87" t="s">
        <v>650</v>
      </c>
      <c r="E402" s="87" t="s">
        <v>647</v>
      </c>
      <c r="F402" s="87" t="s">
        <v>58</v>
      </c>
      <c r="G402" s="87" t="s">
        <v>59</v>
      </c>
      <c r="H402" s="87" t="s">
        <v>60</v>
      </c>
      <c r="I402" s="87" t="s">
        <v>61</v>
      </c>
      <c r="J402" s="95" t="s">
        <v>140</v>
      </c>
      <c r="K402" s="87" t="s">
        <v>63</v>
      </c>
      <c r="L402" s="48">
        <v>1</v>
      </c>
      <c r="M402" s="48" t="s">
        <v>64</v>
      </c>
      <c r="N402" s="49" t="s">
        <v>76</v>
      </c>
      <c r="O402" s="50">
        <v>50001</v>
      </c>
      <c r="P402" s="50">
        <v>100000</v>
      </c>
      <c r="Q402" s="51" t="s">
        <v>658</v>
      </c>
      <c r="R402" s="52">
        <v>335500</v>
      </c>
      <c r="S402" s="53">
        <v>5.5</v>
      </c>
      <c r="T402" s="54" t="s">
        <v>651</v>
      </c>
      <c r="U402" s="54"/>
      <c r="V402" s="89"/>
      <c r="W402" s="89"/>
      <c r="X402" s="92"/>
      <c r="BD402" s="17"/>
      <c r="BE402" s="17"/>
      <c r="BF402" s="17"/>
    </row>
    <row r="403" spans="1:59">
      <c r="A403" s="26"/>
      <c r="B403" s="33"/>
      <c r="C403" s="94" t="s">
        <v>652</v>
      </c>
      <c r="D403" s="87" t="s">
        <v>650</v>
      </c>
      <c r="E403" s="87" t="s">
        <v>647</v>
      </c>
      <c r="F403" s="87" t="s">
        <v>58</v>
      </c>
      <c r="G403" s="87" t="s">
        <v>59</v>
      </c>
      <c r="H403" s="87" t="s">
        <v>60</v>
      </c>
      <c r="I403" s="87" t="s">
        <v>61</v>
      </c>
      <c r="J403" s="95" t="s">
        <v>140</v>
      </c>
      <c r="K403" s="87" t="s">
        <v>63</v>
      </c>
      <c r="L403" s="48">
        <v>1</v>
      </c>
      <c r="M403" s="48" t="s">
        <v>64</v>
      </c>
      <c r="N403" s="49" t="s">
        <v>78</v>
      </c>
      <c r="O403" s="50">
        <v>100001</v>
      </c>
      <c r="P403" s="50">
        <v>9999999999</v>
      </c>
      <c r="Q403" s="51" t="s">
        <v>659</v>
      </c>
      <c r="R403" s="52">
        <v>610500</v>
      </c>
      <c r="S403" s="53">
        <v>5</v>
      </c>
      <c r="T403" s="54" t="s">
        <v>651</v>
      </c>
      <c r="U403" s="54"/>
      <c r="V403" s="90"/>
      <c r="W403" s="90"/>
      <c r="X403" s="93"/>
      <c r="BD403" s="17"/>
      <c r="BE403" s="17"/>
      <c r="BF403" s="17"/>
    </row>
    <row r="404" spans="1:59">
      <c r="B404" s="30"/>
      <c r="BD404" s="17"/>
      <c r="BE404" s="17"/>
      <c r="BF404" s="17"/>
      <c r="BG404" s="31"/>
    </row>
    <row r="405" spans="1:59" ht="20.25">
      <c r="A405" s="26"/>
      <c r="B405" s="40" t="s">
        <v>660</v>
      </c>
      <c r="C405" s="35"/>
      <c r="D405" s="41"/>
      <c r="E405" s="41"/>
      <c r="F405" s="41"/>
      <c r="G405" s="41"/>
      <c r="H405" s="41"/>
      <c r="I405" s="41"/>
      <c r="J405" s="42"/>
      <c r="K405" s="41"/>
      <c r="L405" s="41"/>
      <c r="M405" s="41"/>
      <c r="N405" s="41"/>
      <c r="O405" s="41"/>
      <c r="P405" s="41"/>
      <c r="Q405" s="41"/>
      <c r="R405" s="43"/>
      <c r="S405" s="43"/>
      <c r="T405" s="43"/>
      <c r="U405" s="30"/>
      <c r="V405" s="35"/>
      <c r="W405" s="35"/>
      <c r="X405" s="30"/>
      <c r="BD405" s="17"/>
      <c r="BE405" s="17"/>
      <c r="BF405" s="17"/>
      <c r="BG405" s="31"/>
    </row>
    <row r="406" spans="1:59">
      <c r="A406" s="26"/>
      <c r="B406" s="44" t="s">
        <v>661</v>
      </c>
      <c r="C406" s="34"/>
      <c r="D406" s="34"/>
      <c r="E406" s="35"/>
      <c r="F406" s="35"/>
      <c r="G406" s="35"/>
      <c r="H406" s="35"/>
      <c r="I406" s="35"/>
      <c r="J406" s="35"/>
      <c r="K406" s="35"/>
      <c r="L406" s="35"/>
      <c r="M406" s="35"/>
      <c r="N406" s="35"/>
      <c r="O406" s="35"/>
      <c r="P406" s="35"/>
      <c r="Q406" s="35"/>
      <c r="R406" s="30"/>
      <c r="S406" s="30"/>
      <c r="T406" s="30"/>
      <c r="U406" s="30"/>
      <c r="V406" s="35"/>
      <c r="W406" s="35"/>
      <c r="X406" s="30"/>
      <c r="BD406" s="17"/>
      <c r="BE406" s="17"/>
      <c r="BF406" s="17"/>
    </row>
    <row r="407" spans="1:59">
      <c r="A407" s="26"/>
      <c r="B407" s="44"/>
      <c r="C407" s="34"/>
      <c r="D407" s="34"/>
      <c r="E407" s="35"/>
      <c r="F407" s="35"/>
      <c r="G407" s="35"/>
      <c r="H407" s="35"/>
      <c r="I407" s="35"/>
      <c r="J407" s="35"/>
      <c r="K407" s="35"/>
      <c r="L407" s="35"/>
      <c r="M407" s="35"/>
      <c r="N407" s="35"/>
      <c r="O407" s="35"/>
      <c r="P407" s="35"/>
      <c r="Q407" s="35"/>
      <c r="R407" s="30"/>
      <c r="S407" s="30"/>
      <c r="T407" s="30"/>
      <c r="U407" s="30"/>
      <c r="V407" s="35"/>
      <c r="W407" s="35"/>
      <c r="X407" s="30"/>
      <c r="BD407" s="17"/>
      <c r="BE407" s="17"/>
      <c r="BF407" s="17"/>
    </row>
    <row r="408" spans="1:59">
      <c r="B408" s="30"/>
      <c r="BD408" s="17"/>
      <c r="BE408" s="17"/>
      <c r="BF408" s="17"/>
      <c r="BG408" s="31"/>
    </row>
    <row r="409" spans="1:59" ht="15.95" customHeight="1">
      <c r="A409" s="26"/>
      <c r="B409" s="33"/>
      <c r="C409" s="94" t="s">
        <v>662</v>
      </c>
      <c r="D409" s="87" t="s">
        <v>660</v>
      </c>
      <c r="E409" s="87" t="s">
        <v>647</v>
      </c>
      <c r="F409" s="87" t="s">
        <v>58</v>
      </c>
      <c r="G409" s="87" t="s">
        <v>59</v>
      </c>
      <c r="H409" s="87" t="s">
        <v>60</v>
      </c>
      <c r="I409" s="87" t="s">
        <v>61</v>
      </c>
      <c r="J409" s="95" t="s">
        <v>140</v>
      </c>
      <c r="K409" s="87" t="s">
        <v>63</v>
      </c>
      <c r="L409" s="48">
        <v>1</v>
      </c>
      <c r="M409" s="48" t="s">
        <v>64</v>
      </c>
      <c r="N409" s="49" t="s">
        <v>65</v>
      </c>
      <c r="O409" s="49">
        <v>65</v>
      </c>
      <c r="P409" s="50">
        <v>1000</v>
      </c>
      <c r="Q409" s="51" t="s">
        <v>663</v>
      </c>
      <c r="R409" s="52">
        <v>0</v>
      </c>
      <c r="S409" s="53">
        <v>9</v>
      </c>
      <c r="T409" s="54" t="s">
        <v>661</v>
      </c>
      <c r="U409" s="54"/>
      <c r="V409" s="88"/>
      <c r="W409" s="88"/>
      <c r="X409" s="91"/>
      <c r="BD409" s="17"/>
      <c r="BE409" s="17"/>
      <c r="BF409" s="17"/>
    </row>
    <row r="410" spans="1:59">
      <c r="A410" s="26"/>
      <c r="B410" s="33"/>
      <c r="C410" s="94" t="s">
        <v>662</v>
      </c>
      <c r="D410" s="87" t="s">
        <v>660</v>
      </c>
      <c r="E410" s="87" t="s">
        <v>647</v>
      </c>
      <c r="F410" s="87" t="s">
        <v>58</v>
      </c>
      <c r="G410" s="87" t="s">
        <v>59</v>
      </c>
      <c r="H410" s="87" t="s">
        <v>60</v>
      </c>
      <c r="I410" s="87" t="s">
        <v>61</v>
      </c>
      <c r="J410" s="95" t="s">
        <v>140</v>
      </c>
      <c r="K410" s="87" t="s">
        <v>63</v>
      </c>
      <c r="L410" s="48">
        <v>1</v>
      </c>
      <c r="M410" s="48" t="s">
        <v>64</v>
      </c>
      <c r="N410" s="49" t="s">
        <v>68</v>
      </c>
      <c r="O410" s="50">
        <v>1001</v>
      </c>
      <c r="P410" s="50">
        <v>5000</v>
      </c>
      <c r="Q410" s="51" t="s">
        <v>664</v>
      </c>
      <c r="R410" s="52">
        <v>9000</v>
      </c>
      <c r="S410" s="53">
        <v>5</v>
      </c>
      <c r="T410" s="54" t="s">
        <v>661</v>
      </c>
      <c r="U410" s="54"/>
      <c r="V410" s="89"/>
      <c r="W410" s="89"/>
      <c r="X410" s="92"/>
      <c r="BD410" s="17"/>
      <c r="BE410" s="17"/>
      <c r="BF410" s="17"/>
    </row>
    <row r="411" spans="1:59">
      <c r="A411" s="26"/>
      <c r="B411" s="33"/>
      <c r="C411" s="94" t="s">
        <v>662</v>
      </c>
      <c r="D411" s="87" t="s">
        <v>660</v>
      </c>
      <c r="E411" s="87" t="s">
        <v>647</v>
      </c>
      <c r="F411" s="87" t="s">
        <v>58</v>
      </c>
      <c r="G411" s="87" t="s">
        <v>59</v>
      </c>
      <c r="H411" s="87" t="s">
        <v>60</v>
      </c>
      <c r="I411" s="87" t="s">
        <v>61</v>
      </c>
      <c r="J411" s="95" t="s">
        <v>140</v>
      </c>
      <c r="K411" s="87" t="s">
        <v>63</v>
      </c>
      <c r="L411" s="48">
        <v>1</v>
      </c>
      <c r="M411" s="48" t="s">
        <v>64</v>
      </c>
      <c r="N411" s="49" t="s">
        <v>70</v>
      </c>
      <c r="O411" s="50">
        <v>5001</v>
      </c>
      <c r="P411" s="50">
        <v>10000</v>
      </c>
      <c r="Q411" s="51" t="s">
        <v>665</v>
      </c>
      <c r="R411" s="52">
        <v>29000</v>
      </c>
      <c r="S411" s="53">
        <v>4</v>
      </c>
      <c r="T411" s="54" t="s">
        <v>661</v>
      </c>
      <c r="U411" s="54"/>
      <c r="V411" s="89"/>
      <c r="W411" s="89"/>
      <c r="X411" s="92"/>
      <c r="BD411" s="17"/>
      <c r="BE411" s="17"/>
      <c r="BF411" s="17"/>
    </row>
    <row r="412" spans="1:59">
      <c r="A412" s="26"/>
      <c r="B412" s="33"/>
      <c r="C412" s="94" t="s">
        <v>662</v>
      </c>
      <c r="D412" s="87" t="s">
        <v>660</v>
      </c>
      <c r="E412" s="87" t="s">
        <v>647</v>
      </c>
      <c r="F412" s="87" t="s">
        <v>58</v>
      </c>
      <c r="G412" s="87" t="s">
        <v>59</v>
      </c>
      <c r="H412" s="87" t="s">
        <v>60</v>
      </c>
      <c r="I412" s="87" t="s">
        <v>61</v>
      </c>
      <c r="J412" s="95" t="s">
        <v>140</v>
      </c>
      <c r="K412" s="87" t="s">
        <v>63</v>
      </c>
      <c r="L412" s="48">
        <v>1</v>
      </c>
      <c r="M412" s="48" t="s">
        <v>64</v>
      </c>
      <c r="N412" s="49" t="s">
        <v>72</v>
      </c>
      <c r="O412" s="50">
        <v>10001</v>
      </c>
      <c r="P412" s="50">
        <v>20000</v>
      </c>
      <c r="Q412" s="51" t="s">
        <v>666</v>
      </c>
      <c r="R412" s="52">
        <v>49000</v>
      </c>
      <c r="S412" s="53">
        <v>3.5</v>
      </c>
      <c r="T412" s="54" t="s">
        <v>661</v>
      </c>
      <c r="U412" s="54"/>
      <c r="V412" s="89"/>
      <c r="W412" s="89"/>
      <c r="X412" s="92"/>
      <c r="BD412" s="17"/>
      <c r="BE412" s="17"/>
      <c r="BF412" s="17"/>
    </row>
    <row r="413" spans="1:59">
      <c r="A413" s="26"/>
      <c r="B413" s="33"/>
      <c r="C413" s="94" t="s">
        <v>662</v>
      </c>
      <c r="D413" s="87" t="s">
        <v>660</v>
      </c>
      <c r="E413" s="87" t="s">
        <v>647</v>
      </c>
      <c r="F413" s="87" t="s">
        <v>58</v>
      </c>
      <c r="G413" s="87" t="s">
        <v>59</v>
      </c>
      <c r="H413" s="87" t="s">
        <v>60</v>
      </c>
      <c r="I413" s="87" t="s">
        <v>61</v>
      </c>
      <c r="J413" s="95" t="s">
        <v>140</v>
      </c>
      <c r="K413" s="87" t="s">
        <v>63</v>
      </c>
      <c r="L413" s="48">
        <v>1</v>
      </c>
      <c r="M413" s="48" t="s">
        <v>64</v>
      </c>
      <c r="N413" s="49" t="s">
        <v>74</v>
      </c>
      <c r="O413" s="50">
        <v>20001</v>
      </c>
      <c r="P413" s="50">
        <v>50000</v>
      </c>
      <c r="Q413" s="51" t="s">
        <v>667</v>
      </c>
      <c r="R413" s="52">
        <v>84000</v>
      </c>
      <c r="S413" s="53">
        <v>3</v>
      </c>
      <c r="T413" s="54" t="s">
        <v>661</v>
      </c>
      <c r="U413" s="54"/>
      <c r="V413" s="89"/>
      <c r="W413" s="89"/>
      <c r="X413" s="92"/>
      <c r="BD413" s="17"/>
      <c r="BE413" s="17"/>
      <c r="BF413" s="17"/>
    </row>
    <row r="414" spans="1:59">
      <c r="A414" s="26"/>
      <c r="B414" s="33"/>
      <c r="C414" s="94" t="s">
        <v>662</v>
      </c>
      <c r="D414" s="87" t="s">
        <v>660</v>
      </c>
      <c r="E414" s="87" t="s">
        <v>647</v>
      </c>
      <c r="F414" s="87" t="s">
        <v>58</v>
      </c>
      <c r="G414" s="87" t="s">
        <v>59</v>
      </c>
      <c r="H414" s="87" t="s">
        <v>60</v>
      </c>
      <c r="I414" s="87" t="s">
        <v>61</v>
      </c>
      <c r="J414" s="95" t="s">
        <v>140</v>
      </c>
      <c r="K414" s="87" t="s">
        <v>63</v>
      </c>
      <c r="L414" s="48">
        <v>1</v>
      </c>
      <c r="M414" s="48" t="s">
        <v>64</v>
      </c>
      <c r="N414" s="49" t="s">
        <v>76</v>
      </c>
      <c r="O414" s="50">
        <v>50001</v>
      </c>
      <c r="P414" s="50">
        <v>100000</v>
      </c>
      <c r="Q414" s="51" t="s">
        <v>668</v>
      </c>
      <c r="R414" s="52">
        <v>174000</v>
      </c>
      <c r="S414" s="53">
        <v>2</v>
      </c>
      <c r="T414" s="54" t="s">
        <v>661</v>
      </c>
      <c r="U414" s="54"/>
      <c r="V414" s="89"/>
      <c r="W414" s="89"/>
      <c r="X414" s="92"/>
      <c r="BD414" s="17"/>
      <c r="BE414" s="17"/>
      <c r="BF414" s="17"/>
    </row>
    <row r="415" spans="1:59">
      <c r="A415" s="26"/>
      <c r="B415" s="33"/>
      <c r="C415" s="94" t="s">
        <v>662</v>
      </c>
      <c r="D415" s="87" t="s">
        <v>660</v>
      </c>
      <c r="E415" s="87" t="s">
        <v>647</v>
      </c>
      <c r="F415" s="87" t="s">
        <v>58</v>
      </c>
      <c r="G415" s="87" t="s">
        <v>59</v>
      </c>
      <c r="H415" s="87" t="s">
        <v>60</v>
      </c>
      <c r="I415" s="87" t="s">
        <v>61</v>
      </c>
      <c r="J415" s="95" t="s">
        <v>140</v>
      </c>
      <c r="K415" s="87" t="s">
        <v>63</v>
      </c>
      <c r="L415" s="48">
        <v>1</v>
      </c>
      <c r="M415" s="48" t="s">
        <v>64</v>
      </c>
      <c r="N415" s="49" t="s">
        <v>78</v>
      </c>
      <c r="O415" s="50">
        <v>100001</v>
      </c>
      <c r="P415" s="50">
        <v>9999999999</v>
      </c>
      <c r="Q415" s="51" t="s">
        <v>669</v>
      </c>
      <c r="R415" s="52">
        <v>274000</v>
      </c>
      <c r="S415" s="53">
        <v>1.5</v>
      </c>
      <c r="T415" s="54" t="s">
        <v>661</v>
      </c>
      <c r="U415" s="54"/>
      <c r="V415" s="90"/>
      <c r="W415" s="90"/>
      <c r="X415" s="93"/>
      <c r="BD415" s="17"/>
      <c r="BE415" s="17"/>
      <c r="BF415" s="17"/>
    </row>
    <row r="416" spans="1:59">
      <c r="B416" s="30"/>
      <c r="BD416" s="17"/>
      <c r="BE416" s="17"/>
      <c r="BF416" s="17"/>
      <c r="BG416" s="31"/>
    </row>
    <row r="417" spans="1:59" ht="20.25">
      <c r="A417" s="26"/>
      <c r="B417" s="40" t="s">
        <v>670</v>
      </c>
      <c r="C417" s="35"/>
      <c r="D417" s="41"/>
      <c r="E417" s="41"/>
      <c r="F417" s="41"/>
      <c r="G417" s="41"/>
      <c r="H417" s="41"/>
      <c r="I417" s="41"/>
      <c r="J417" s="42"/>
      <c r="K417" s="41"/>
      <c r="L417" s="41"/>
      <c r="M417" s="41"/>
      <c r="N417" s="41"/>
      <c r="O417" s="41"/>
      <c r="P417" s="41"/>
      <c r="Q417" s="41"/>
      <c r="R417" s="43"/>
      <c r="S417" s="43"/>
      <c r="T417" s="43"/>
      <c r="U417" s="30"/>
      <c r="V417" s="35"/>
      <c r="W417" s="35"/>
      <c r="X417" s="30"/>
      <c r="BD417" s="17"/>
      <c r="BE417" s="17"/>
      <c r="BF417" s="17"/>
      <c r="BG417" s="31"/>
    </row>
    <row r="418" spans="1:59">
      <c r="A418" s="26"/>
      <c r="B418" s="44" t="s">
        <v>671</v>
      </c>
      <c r="C418" s="34"/>
      <c r="D418" s="34"/>
      <c r="E418" s="35"/>
      <c r="F418" s="35"/>
      <c r="G418" s="35"/>
      <c r="H418" s="35"/>
      <c r="I418" s="35"/>
      <c r="J418" s="35"/>
      <c r="K418" s="35"/>
      <c r="L418" s="35"/>
      <c r="M418" s="35"/>
      <c r="N418" s="35"/>
      <c r="O418" s="35"/>
      <c r="P418" s="35"/>
      <c r="Q418" s="35"/>
      <c r="R418" s="30"/>
      <c r="S418" s="30"/>
      <c r="T418" s="30"/>
      <c r="U418" s="30"/>
      <c r="V418" s="35"/>
      <c r="W418" s="35"/>
      <c r="X418" s="30"/>
      <c r="BD418" s="17"/>
      <c r="BE418" s="17"/>
      <c r="BF418" s="17"/>
    </row>
    <row r="419" spans="1:59">
      <c r="A419" s="26"/>
      <c r="B419" s="44"/>
      <c r="C419" s="34"/>
      <c r="D419" s="34"/>
      <c r="E419" s="35"/>
      <c r="F419" s="35"/>
      <c r="G419" s="35"/>
      <c r="H419" s="35"/>
      <c r="I419" s="35"/>
      <c r="J419" s="35"/>
      <c r="K419" s="35"/>
      <c r="L419" s="35"/>
      <c r="M419" s="35"/>
      <c r="N419" s="35"/>
      <c r="O419" s="35"/>
      <c r="P419" s="35"/>
      <c r="Q419" s="35"/>
      <c r="R419" s="30"/>
      <c r="S419" s="30"/>
      <c r="T419" s="30"/>
      <c r="U419" s="30"/>
      <c r="V419" s="35"/>
      <c r="W419" s="35"/>
      <c r="X419" s="30"/>
      <c r="BD419" s="17"/>
      <c r="BE419" s="17"/>
      <c r="BF419" s="17"/>
    </row>
    <row r="420" spans="1:59">
      <c r="B420" s="30"/>
      <c r="BD420" s="17"/>
      <c r="BE420" s="17"/>
      <c r="BF420" s="17"/>
      <c r="BG420" s="31"/>
    </row>
    <row r="421" spans="1:59" ht="15.95" customHeight="1">
      <c r="A421" s="26"/>
      <c r="B421" s="33"/>
      <c r="C421" s="94" t="s">
        <v>672</v>
      </c>
      <c r="D421" s="87" t="s">
        <v>670</v>
      </c>
      <c r="E421" s="87" t="s">
        <v>647</v>
      </c>
      <c r="F421" s="87" t="s">
        <v>58</v>
      </c>
      <c r="G421" s="87" t="s">
        <v>59</v>
      </c>
      <c r="H421" s="87" t="s">
        <v>60</v>
      </c>
      <c r="I421" s="87" t="s">
        <v>61</v>
      </c>
      <c r="J421" s="95" t="s">
        <v>140</v>
      </c>
      <c r="K421" s="87" t="s">
        <v>63</v>
      </c>
      <c r="L421" s="48">
        <v>1</v>
      </c>
      <c r="M421" s="48" t="s">
        <v>64</v>
      </c>
      <c r="N421" s="49" t="s">
        <v>65</v>
      </c>
      <c r="O421" s="49">
        <v>65</v>
      </c>
      <c r="P421" s="50">
        <v>1000</v>
      </c>
      <c r="Q421" s="51" t="s">
        <v>653</v>
      </c>
      <c r="R421" s="52">
        <v>0</v>
      </c>
      <c r="S421" s="53">
        <v>8.5</v>
      </c>
      <c r="T421" s="54" t="s">
        <v>671</v>
      </c>
      <c r="U421" s="54"/>
      <c r="V421" s="88"/>
      <c r="W421" s="88"/>
      <c r="X421" s="91"/>
      <c r="BD421" s="17"/>
      <c r="BE421" s="17"/>
      <c r="BF421" s="17"/>
    </row>
    <row r="422" spans="1:59">
      <c r="A422" s="26"/>
      <c r="B422" s="33"/>
      <c r="C422" s="94" t="s">
        <v>672</v>
      </c>
      <c r="D422" s="87" t="s">
        <v>670</v>
      </c>
      <c r="E422" s="87" t="s">
        <v>647</v>
      </c>
      <c r="F422" s="87" t="s">
        <v>58</v>
      </c>
      <c r="G422" s="87" t="s">
        <v>59</v>
      </c>
      <c r="H422" s="87" t="s">
        <v>60</v>
      </c>
      <c r="I422" s="87" t="s">
        <v>61</v>
      </c>
      <c r="J422" s="95" t="s">
        <v>140</v>
      </c>
      <c r="K422" s="87" t="s">
        <v>63</v>
      </c>
      <c r="L422" s="48">
        <v>1</v>
      </c>
      <c r="M422" s="48" t="s">
        <v>64</v>
      </c>
      <c r="N422" s="49" t="s">
        <v>68</v>
      </c>
      <c r="O422" s="50">
        <v>1001</v>
      </c>
      <c r="P422" s="50">
        <v>5000</v>
      </c>
      <c r="Q422" s="51" t="s">
        <v>654</v>
      </c>
      <c r="R422" s="52">
        <v>8500</v>
      </c>
      <c r="S422" s="53">
        <v>8</v>
      </c>
      <c r="T422" s="54" t="s">
        <v>671</v>
      </c>
      <c r="U422" s="54"/>
      <c r="V422" s="89"/>
      <c r="W422" s="89"/>
      <c r="X422" s="92"/>
      <c r="BD422" s="17"/>
      <c r="BE422" s="17"/>
      <c r="BF422" s="17"/>
    </row>
    <row r="423" spans="1:59">
      <c r="A423" s="26"/>
      <c r="B423" s="33"/>
      <c r="C423" s="94" t="s">
        <v>672</v>
      </c>
      <c r="D423" s="87" t="s">
        <v>670</v>
      </c>
      <c r="E423" s="87" t="s">
        <v>647</v>
      </c>
      <c r="F423" s="87" t="s">
        <v>58</v>
      </c>
      <c r="G423" s="87" t="s">
        <v>59</v>
      </c>
      <c r="H423" s="87" t="s">
        <v>60</v>
      </c>
      <c r="I423" s="87" t="s">
        <v>61</v>
      </c>
      <c r="J423" s="95" t="s">
        <v>140</v>
      </c>
      <c r="K423" s="87" t="s">
        <v>63</v>
      </c>
      <c r="L423" s="48">
        <v>1</v>
      </c>
      <c r="M423" s="48" t="s">
        <v>64</v>
      </c>
      <c r="N423" s="49" t="s">
        <v>70</v>
      </c>
      <c r="O423" s="50">
        <v>5001</v>
      </c>
      <c r="P423" s="50">
        <v>10000</v>
      </c>
      <c r="Q423" s="51" t="s">
        <v>655</v>
      </c>
      <c r="R423" s="52">
        <v>40500</v>
      </c>
      <c r="S423" s="53">
        <v>7.5</v>
      </c>
      <c r="T423" s="54" t="s">
        <v>671</v>
      </c>
      <c r="U423" s="54"/>
      <c r="V423" s="89"/>
      <c r="W423" s="89"/>
      <c r="X423" s="92"/>
      <c r="BD423" s="17"/>
      <c r="BE423" s="17"/>
      <c r="BF423" s="17"/>
    </row>
    <row r="424" spans="1:59">
      <c r="A424" s="26"/>
      <c r="B424" s="33"/>
      <c r="C424" s="94" t="s">
        <v>672</v>
      </c>
      <c r="D424" s="87" t="s">
        <v>670</v>
      </c>
      <c r="E424" s="87" t="s">
        <v>647</v>
      </c>
      <c r="F424" s="87" t="s">
        <v>58</v>
      </c>
      <c r="G424" s="87" t="s">
        <v>59</v>
      </c>
      <c r="H424" s="87" t="s">
        <v>60</v>
      </c>
      <c r="I424" s="87" t="s">
        <v>61</v>
      </c>
      <c r="J424" s="95" t="s">
        <v>140</v>
      </c>
      <c r="K424" s="87" t="s">
        <v>63</v>
      </c>
      <c r="L424" s="48">
        <v>1</v>
      </c>
      <c r="M424" s="48" t="s">
        <v>64</v>
      </c>
      <c r="N424" s="49" t="s">
        <v>72</v>
      </c>
      <c r="O424" s="50">
        <v>10001</v>
      </c>
      <c r="P424" s="50">
        <v>20000</v>
      </c>
      <c r="Q424" s="51" t="s">
        <v>656</v>
      </c>
      <c r="R424" s="52">
        <v>78000</v>
      </c>
      <c r="S424" s="53">
        <v>7</v>
      </c>
      <c r="T424" s="54" t="s">
        <v>671</v>
      </c>
      <c r="U424" s="54"/>
      <c r="V424" s="89"/>
      <c r="W424" s="89"/>
      <c r="X424" s="92"/>
      <c r="BD424" s="17"/>
      <c r="BE424" s="17"/>
      <c r="BF424" s="17"/>
    </row>
    <row r="425" spans="1:59">
      <c r="A425" s="26"/>
      <c r="B425" s="33"/>
      <c r="C425" s="94" t="s">
        <v>672</v>
      </c>
      <c r="D425" s="87" t="s">
        <v>670</v>
      </c>
      <c r="E425" s="87" t="s">
        <v>647</v>
      </c>
      <c r="F425" s="87" t="s">
        <v>58</v>
      </c>
      <c r="G425" s="87" t="s">
        <v>59</v>
      </c>
      <c r="H425" s="87" t="s">
        <v>60</v>
      </c>
      <c r="I425" s="87" t="s">
        <v>61</v>
      </c>
      <c r="J425" s="95" t="s">
        <v>140</v>
      </c>
      <c r="K425" s="87" t="s">
        <v>63</v>
      </c>
      <c r="L425" s="48">
        <v>1</v>
      </c>
      <c r="M425" s="48" t="s">
        <v>64</v>
      </c>
      <c r="N425" s="49" t="s">
        <v>74</v>
      </c>
      <c r="O425" s="50">
        <v>20001</v>
      </c>
      <c r="P425" s="50">
        <v>50000</v>
      </c>
      <c r="Q425" s="51" t="s">
        <v>657</v>
      </c>
      <c r="R425" s="52">
        <v>148000</v>
      </c>
      <c r="S425" s="53">
        <v>6.25</v>
      </c>
      <c r="T425" s="54" t="s">
        <v>671</v>
      </c>
      <c r="U425" s="54"/>
      <c r="V425" s="89"/>
      <c r="W425" s="89"/>
      <c r="X425" s="92"/>
      <c r="BD425" s="17"/>
      <c r="BE425" s="17"/>
      <c r="BF425" s="17"/>
    </row>
    <row r="426" spans="1:59">
      <c r="A426" s="26"/>
      <c r="B426" s="33"/>
      <c r="C426" s="94" t="s">
        <v>672</v>
      </c>
      <c r="D426" s="87" t="s">
        <v>670</v>
      </c>
      <c r="E426" s="87" t="s">
        <v>647</v>
      </c>
      <c r="F426" s="87" t="s">
        <v>58</v>
      </c>
      <c r="G426" s="87" t="s">
        <v>59</v>
      </c>
      <c r="H426" s="87" t="s">
        <v>60</v>
      </c>
      <c r="I426" s="87" t="s">
        <v>61</v>
      </c>
      <c r="J426" s="95" t="s">
        <v>140</v>
      </c>
      <c r="K426" s="87" t="s">
        <v>63</v>
      </c>
      <c r="L426" s="48">
        <v>1</v>
      </c>
      <c r="M426" s="48" t="s">
        <v>64</v>
      </c>
      <c r="N426" s="49" t="s">
        <v>76</v>
      </c>
      <c r="O426" s="50">
        <v>50001</v>
      </c>
      <c r="P426" s="50">
        <v>100000</v>
      </c>
      <c r="Q426" s="51" t="s">
        <v>658</v>
      </c>
      <c r="R426" s="52">
        <v>335500</v>
      </c>
      <c r="S426" s="53">
        <v>5.5</v>
      </c>
      <c r="T426" s="54" t="s">
        <v>671</v>
      </c>
      <c r="U426" s="54"/>
      <c r="V426" s="89"/>
      <c r="W426" s="89"/>
      <c r="X426" s="92"/>
      <c r="BD426" s="17"/>
      <c r="BE426" s="17"/>
      <c r="BF426" s="17"/>
    </row>
    <row r="427" spans="1:59">
      <c r="A427" s="26"/>
      <c r="B427" s="33"/>
      <c r="C427" s="94" t="s">
        <v>672</v>
      </c>
      <c r="D427" s="87" t="s">
        <v>670</v>
      </c>
      <c r="E427" s="87" t="s">
        <v>647</v>
      </c>
      <c r="F427" s="87" t="s">
        <v>58</v>
      </c>
      <c r="G427" s="87" t="s">
        <v>59</v>
      </c>
      <c r="H427" s="87" t="s">
        <v>60</v>
      </c>
      <c r="I427" s="87" t="s">
        <v>61</v>
      </c>
      <c r="J427" s="95" t="s">
        <v>140</v>
      </c>
      <c r="K427" s="87" t="s">
        <v>63</v>
      </c>
      <c r="L427" s="48">
        <v>1</v>
      </c>
      <c r="M427" s="48" t="s">
        <v>64</v>
      </c>
      <c r="N427" s="49" t="s">
        <v>78</v>
      </c>
      <c r="O427" s="50">
        <v>100001</v>
      </c>
      <c r="P427" s="50">
        <v>9999999999</v>
      </c>
      <c r="Q427" s="51" t="s">
        <v>659</v>
      </c>
      <c r="R427" s="52">
        <v>610500</v>
      </c>
      <c r="S427" s="53">
        <v>5</v>
      </c>
      <c r="T427" s="54" t="s">
        <v>671</v>
      </c>
      <c r="U427" s="54"/>
      <c r="V427" s="90"/>
      <c r="W427" s="90"/>
      <c r="X427" s="93"/>
      <c r="BD427" s="17"/>
      <c r="BE427" s="17"/>
      <c r="BF427" s="17"/>
    </row>
    <row r="428" spans="1:59">
      <c r="B428" s="30"/>
      <c r="BD428" s="17"/>
      <c r="BE428" s="17"/>
      <c r="BF428" s="17"/>
      <c r="BG428" s="31"/>
    </row>
    <row r="429" spans="1:59">
      <c r="B429" s="30"/>
      <c r="BD429" s="17"/>
      <c r="BE429" s="17"/>
      <c r="BF429" s="17"/>
      <c r="BG429" s="31"/>
    </row>
    <row r="430" spans="1:59" ht="27.75">
      <c r="A430" s="32" t="s">
        <v>25</v>
      </c>
      <c r="B430" s="33"/>
      <c r="C430" s="34"/>
      <c r="D430" s="34"/>
      <c r="E430" s="34"/>
      <c r="F430" s="34"/>
      <c r="G430" s="34"/>
      <c r="H430" s="34"/>
      <c r="I430" s="34"/>
      <c r="J430" s="34"/>
      <c r="K430" s="34"/>
      <c r="L430" s="35"/>
      <c r="M430" s="35"/>
      <c r="N430" s="35"/>
      <c r="O430" s="35"/>
      <c r="P430" s="35"/>
      <c r="Q430" s="35"/>
      <c r="R430" s="30"/>
      <c r="S430" s="30"/>
      <c r="T430" s="30"/>
      <c r="U430" s="30"/>
      <c r="V430" s="35"/>
      <c r="W430" s="35"/>
      <c r="X430" s="30"/>
      <c r="BD430" s="17"/>
      <c r="BE430" s="17"/>
      <c r="BF430" s="17"/>
    </row>
    <row r="431" spans="1:59">
      <c r="A431" s="26"/>
      <c r="B431" s="33"/>
      <c r="C431" s="34"/>
      <c r="D431" s="34"/>
      <c r="E431" s="34"/>
      <c r="F431" s="34"/>
      <c r="G431" s="34"/>
      <c r="H431" s="34"/>
      <c r="I431" s="34"/>
      <c r="J431" s="34"/>
      <c r="K431" s="34"/>
      <c r="L431" s="35"/>
      <c r="M431" s="35"/>
      <c r="N431" s="36"/>
      <c r="O431" s="37"/>
      <c r="P431" s="37"/>
      <c r="Q431" s="35"/>
      <c r="R431" s="38"/>
      <c r="S431" s="38"/>
      <c r="T431" s="39"/>
      <c r="U431" s="30"/>
      <c r="V431" s="35"/>
      <c r="W431" s="35"/>
      <c r="X431" s="30"/>
      <c r="BD431" s="17"/>
      <c r="BE431" s="17"/>
      <c r="BF431" s="17"/>
    </row>
    <row r="432" spans="1:59" ht="20.25">
      <c r="A432" s="26"/>
      <c r="B432" s="40" t="s">
        <v>870</v>
      </c>
      <c r="C432" s="35"/>
      <c r="D432" s="41"/>
      <c r="E432" s="41"/>
      <c r="F432" s="41"/>
      <c r="G432" s="41"/>
      <c r="H432" s="41"/>
      <c r="I432" s="41"/>
      <c r="J432" s="42"/>
      <c r="K432" s="41"/>
      <c r="L432" s="41"/>
      <c r="M432" s="41"/>
      <c r="N432" s="41"/>
      <c r="O432" s="41"/>
      <c r="P432" s="41"/>
      <c r="Q432" s="41"/>
      <c r="R432" s="43"/>
      <c r="S432" s="43"/>
      <c r="T432" s="43"/>
      <c r="U432" s="30"/>
      <c r="V432" s="35"/>
      <c r="W432" s="35"/>
      <c r="X432" s="30"/>
      <c r="BD432" s="17"/>
      <c r="BE432" s="17"/>
      <c r="BF432" s="17"/>
      <c r="BG432" s="31"/>
    </row>
    <row r="433" spans="1:59">
      <c r="A433" s="26"/>
      <c r="B433" s="44" t="s">
        <v>871</v>
      </c>
      <c r="C433" s="34"/>
      <c r="D433" s="34"/>
      <c r="E433" s="35"/>
      <c r="F433" s="35"/>
      <c r="G433" s="35"/>
      <c r="H433" s="35"/>
      <c r="I433" s="35"/>
      <c r="J433" s="35"/>
      <c r="K433" s="35"/>
      <c r="L433" s="35"/>
      <c r="M433" s="35"/>
      <c r="N433" s="35"/>
      <c r="O433" s="35"/>
      <c r="P433" s="35"/>
      <c r="Q433" s="35"/>
      <c r="R433" s="30"/>
      <c r="S433" s="30"/>
      <c r="T433" s="30"/>
      <c r="U433" s="30"/>
      <c r="V433" s="35"/>
      <c r="W433" s="35"/>
      <c r="X433" s="30"/>
      <c r="BD433" s="17"/>
      <c r="BE433" s="17"/>
      <c r="BF433" s="17"/>
    </row>
    <row r="434" spans="1:59">
      <c r="A434" s="26"/>
      <c r="B434" s="44" t="s">
        <v>872</v>
      </c>
      <c r="C434" s="34"/>
      <c r="D434" s="34"/>
      <c r="E434" s="35"/>
      <c r="F434" s="35"/>
      <c r="G434" s="35"/>
      <c r="H434" s="35"/>
      <c r="I434" s="35"/>
      <c r="J434" s="35"/>
      <c r="K434" s="35"/>
      <c r="L434" s="35"/>
      <c r="M434" s="35"/>
      <c r="N434" s="35"/>
      <c r="O434" s="35"/>
      <c r="P434" s="35"/>
      <c r="Q434" s="35"/>
      <c r="R434" s="30"/>
      <c r="S434" s="30"/>
      <c r="T434" s="30"/>
      <c r="U434" s="30"/>
      <c r="V434" s="35"/>
      <c r="W434" s="35"/>
      <c r="X434" s="30"/>
      <c r="BD434" s="17"/>
      <c r="BE434" s="17"/>
      <c r="BF434" s="17"/>
    </row>
    <row r="435" spans="1:59">
      <c r="B435" s="30"/>
      <c r="BD435" s="17"/>
      <c r="BE435" s="17"/>
      <c r="BF435" s="17"/>
      <c r="BG435" s="31"/>
    </row>
    <row r="436" spans="1:59" ht="15.95" customHeight="1">
      <c r="A436" s="26"/>
      <c r="B436" s="33"/>
      <c r="C436" s="94" t="s">
        <v>426</v>
      </c>
      <c r="D436" s="87" t="s">
        <v>427</v>
      </c>
      <c r="E436" s="87" t="s">
        <v>139</v>
      </c>
      <c r="F436" s="87" t="s">
        <v>58</v>
      </c>
      <c r="G436" s="87" t="s">
        <v>859</v>
      </c>
      <c r="H436" s="87" t="s">
        <v>60</v>
      </c>
      <c r="I436" s="87" t="s">
        <v>61</v>
      </c>
      <c r="J436" s="95" t="s">
        <v>140</v>
      </c>
      <c r="K436" s="87" t="s">
        <v>63</v>
      </c>
      <c r="L436" s="48">
        <v>1</v>
      </c>
      <c r="M436" s="48" t="s">
        <v>64</v>
      </c>
      <c r="N436" s="49" t="s">
        <v>65</v>
      </c>
      <c r="O436" s="49">
        <v>500</v>
      </c>
      <c r="P436" s="50">
        <v>1000</v>
      </c>
      <c r="Q436" s="51" t="s">
        <v>214</v>
      </c>
      <c r="R436" s="52" t="s">
        <v>214</v>
      </c>
      <c r="S436" s="53">
        <v>35</v>
      </c>
      <c r="T436" s="54" t="s">
        <v>425</v>
      </c>
      <c r="U436" s="54" t="s">
        <v>873</v>
      </c>
      <c r="V436" s="88"/>
      <c r="W436" s="88"/>
      <c r="X436" s="91"/>
      <c r="BD436" s="17"/>
      <c r="BE436" s="17"/>
      <c r="BF436" s="17"/>
    </row>
    <row r="437" spans="1:59">
      <c r="A437" s="26"/>
      <c r="B437" s="33"/>
      <c r="C437" s="94" t="s">
        <v>426</v>
      </c>
      <c r="D437" s="87" t="s">
        <v>427</v>
      </c>
      <c r="E437" s="87" t="s">
        <v>139</v>
      </c>
      <c r="F437" s="87" t="s">
        <v>58</v>
      </c>
      <c r="G437" s="87" t="s">
        <v>859</v>
      </c>
      <c r="H437" s="87" t="s">
        <v>60</v>
      </c>
      <c r="I437" s="87" t="s">
        <v>61</v>
      </c>
      <c r="J437" s="95" t="s">
        <v>140</v>
      </c>
      <c r="K437" s="87" t="s">
        <v>63</v>
      </c>
      <c r="L437" s="48">
        <v>1</v>
      </c>
      <c r="M437" s="48" t="s">
        <v>64</v>
      </c>
      <c r="N437" s="49" t="s">
        <v>68</v>
      </c>
      <c r="O437" s="50">
        <v>1001</v>
      </c>
      <c r="P437" s="50">
        <v>50000</v>
      </c>
      <c r="Q437" s="51" t="s">
        <v>214</v>
      </c>
      <c r="R437" s="52" t="s">
        <v>214</v>
      </c>
      <c r="S437" s="53">
        <v>19.07</v>
      </c>
      <c r="T437" s="54" t="s">
        <v>425</v>
      </c>
      <c r="U437" s="54" t="s">
        <v>873</v>
      </c>
      <c r="V437" s="89"/>
      <c r="W437" s="89"/>
      <c r="X437" s="92"/>
      <c r="BD437" s="17"/>
      <c r="BE437" s="17"/>
      <c r="BF437" s="17"/>
    </row>
    <row r="438" spans="1:59">
      <c r="A438" s="26"/>
      <c r="B438" s="33"/>
      <c r="C438" s="94" t="s">
        <v>426</v>
      </c>
      <c r="D438" s="87" t="s">
        <v>427</v>
      </c>
      <c r="E438" s="87" t="s">
        <v>139</v>
      </c>
      <c r="F438" s="87" t="s">
        <v>58</v>
      </c>
      <c r="G438" s="87" t="s">
        <v>859</v>
      </c>
      <c r="H438" s="87" t="s">
        <v>60</v>
      </c>
      <c r="I438" s="87" t="s">
        <v>61</v>
      </c>
      <c r="J438" s="95" t="s">
        <v>140</v>
      </c>
      <c r="K438" s="87" t="s">
        <v>63</v>
      </c>
      <c r="L438" s="48">
        <v>1</v>
      </c>
      <c r="M438" s="48" t="s">
        <v>64</v>
      </c>
      <c r="N438" s="49" t="s">
        <v>70</v>
      </c>
      <c r="O438" s="50">
        <v>50001</v>
      </c>
      <c r="P438" s="50">
        <v>100000</v>
      </c>
      <c r="Q438" s="51" t="s">
        <v>214</v>
      </c>
      <c r="R438" s="52" t="s">
        <v>214</v>
      </c>
      <c r="S438" s="53">
        <v>16.739999999999998</v>
      </c>
      <c r="T438" s="54" t="s">
        <v>425</v>
      </c>
      <c r="U438" s="54" t="s">
        <v>873</v>
      </c>
      <c r="V438" s="89"/>
      <c r="W438" s="89"/>
      <c r="X438" s="92"/>
      <c r="BD438" s="17"/>
      <c r="BE438" s="17"/>
      <c r="BF438" s="17"/>
    </row>
    <row r="439" spans="1:59">
      <c r="A439" s="26"/>
      <c r="B439" s="33"/>
      <c r="C439" s="94" t="s">
        <v>426</v>
      </c>
      <c r="D439" s="87" t="s">
        <v>427</v>
      </c>
      <c r="E439" s="87" t="s">
        <v>139</v>
      </c>
      <c r="F439" s="87" t="s">
        <v>58</v>
      </c>
      <c r="G439" s="87" t="s">
        <v>859</v>
      </c>
      <c r="H439" s="87" t="s">
        <v>60</v>
      </c>
      <c r="I439" s="87" t="s">
        <v>61</v>
      </c>
      <c r="J439" s="95" t="s">
        <v>140</v>
      </c>
      <c r="K439" s="87" t="s">
        <v>63</v>
      </c>
      <c r="L439" s="48">
        <v>1</v>
      </c>
      <c r="M439" s="48" t="s">
        <v>64</v>
      </c>
      <c r="N439" s="49" t="s">
        <v>72</v>
      </c>
      <c r="O439" s="50">
        <v>100001</v>
      </c>
      <c r="P439" s="50">
        <v>250000</v>
      </c>
      <c r="Q439" s="51" t="s">
        <v>214</v>
      </c>
      <c r="R439" s="52" t="s">
        <v>214</v>
      </c>
      <c r="S439" s="53">
        <v>14.7</v>
      </c>
      <c r="T439" s="54" t="s">
        <v>425</v>
      </c>
      <c r="U439" s="54" t="s">
        <v>873</v>
      </c>
      <c r="V439" s="89"/>
      <c r="W439" s="89"/>
      <c r="X439" s="92"/>
      <c r="BD439" s="17"/>
      <c r="BE439" s="17"/>
      <c r="BF439" s="17"/>
    </row>
    <row r="440" spans="1:59">
      <c r="A440" s="26"/>
      <c r="B440" s="33"/>
      <c r="C440" s="94" t="s">
        <v>426</v>
      </c>
      <c r="D440" s="87" t="s">
        <v>427</v>
      </c>
      <c r="E440" s="87" t="s">
        <v>139</v>
      </c>
      <c r="F440" s="87" t="s">
        <v>58</v>
      </c>
      <c r="G440" s="87" t="s">
        <v>859</v>
      </c>
      <c r="H440" s="87" t="s">
        <v>60</v>
      </c>
      <c r="I440" s="87" t="s">
        <v>61</v>
      </c>
      <c r="J440" s="95" t="s">
        <v>140</v>
      </c>
      <c r="K440" s="87" t="s">
        <v>63</v>
      </c>
      <c r="L440" s="48">
        <v>1</v>
      </c>
      <c r="M440" s="48" t="s">
        <v>64</v>
      </c>
      <c r="N440" s="49" t="s">
        <v>74</v>
      </c>
      <c r="O440" s="50">
        <v>250001</v>
      </c>
      <c r="P440" s="50">
        <v>500000</v>
      </c>
      <c r="Q440" s="51" t="s">
        <v>214</v>
      </c>
      <c r="R440" s="52" t="s">
        <v>214</v>
      </c>
      <c r="S440" s="53">
        <v>12.91</v>
      </c>
      <c r="T440" s="54" t="s">
        <v>425</v>
      </c>
      <c r="U440" s="54" t="s">
        <v>873</v>
      </c>
      <c r="V440" s="89"/>
      <c r="W440" s="89"/>
      <c r="X440" s="92"/>
      <c r="BD440" s="17"/>
      <c r="BE440" s="17"/>
      <c r="BF440" s="17"/>
    </row>
    <row r="441" spans="1:59">
      <c r="A441" s="26"/>
      <c r="B441" s="33"/>
      <c r="C441" s="94" t="s">
        <v>426</v>
      </c>
      <c r="D441" s="87" t="s">
        <v>427</v>
      </c>
      <c r="E441" s="87" t="s">
        <v>139</v>
      </c>
      <c r="F441" s="87" t="s">
        <v>58</v>
      </c>
      <c r="G441" s="87" t="s">
        <v>859</v>
      </c>
      <c r="H441" s="87" t="s">
        <v>60</v>
      </c>
      <c r="I441" s="87" t="s">
        <v>61</v>
      </c>
      <c r="J441" s="95" t="s">
        <v>140</v>
      </c>
      <c r="K441" s="87" t="s">
        <v>63</v>
      </c>
      <c r="L441" s="48">
        <v>1</v>
      </c>
      <c r="M441" s="48" t="s">
        <v>64</v>
      </c>
      <c r="N441" s="49" t="s">
        <v>76</v>
      </c>
      <c r="O441" s="50">
        <v>500001</v>
      </c>
      <c r="P441" s="50">
        <v>750000</v>
      </c>
      <c r="Q441" s="51" t="s">
        <v>214</v>
      </c>
      <c r="R441" s="52" t="s">
        <v>214</v>
      </c>
      <c r="S441" s="53">
        <v>11.33</v>
      </c>
      <c r="T441" s="54" t="s">
        <v>425</v>
      </c>
      <c r="U441" s="54" t="s">
        <v>873</v>
      </c>
      <c r="V441" s="89"/>
      <c r="W441" s="89"/>
      <c r="X441" s="92"/>
      <c r="BD441" s="17"/>
      <c r="BE441" s="17"/>
      <c r="BF441" s="17"/>
    </row>
    <row r="442" spans="1:59">
      <c r="A442" s="26"/>
      <c r="B442" s="33"/>
      <c r="C442" s="94" t="s">
        <v>426</v>
      </c>
      <c r="D442" s="87" t="s">
        <v>427</v>
      </c>
      <c r="E442" s="87" t="s">
        <v>139</v>
      </c>
      <c r="F442" s="87" t="s">
        <v>58</v>
      </c>
      <c r="G442" s="87" t="s">
        <v>859</v>
      </c>
      <c r="H442" s="87" t="s">
        <v>60</v>
      </c>
      <c r="I442" s="87" t="s">
        <v>61</v>
      </c>
      <c r="J442" s="95" t="s">
        <v>140</v>
      </c>
      <c r="K442" s="87" t="s">
        <v>63</v>
      </c>
      <c r="L442" s="48">
        <v>1</v>
      </c>
      <c r="M442" s="48" t="s">
        <v>64</v>
      </c>
      <c r="N442" s="49" t="s">
        <v>78</v>
      </c>
      <c r="O442" s="50">
        <v>750001</v>
      </c>
      <c r="P442" s="50">
        <v>9999999999</v>
      </c>
      <c r="Q442" s="51" t="s">
        <v>214</v>
      </c>
      <c r="R442" s="52" t="s">
        <v>214</v>
      </c>
      <c r="S442" s="53">
        <v>9.9499999999999993</v>
      </c>
      <c r="T442" s="54" t="s">
        <v>425</v>
      </c>
      <c r="U442" s="54" t="s">
        <v>873</v>
      </c>
      <c r="V442" s="90"/>
      <c r="W442" s="90"/>
      <c r="X442" s="93"/>
      <c r="BD442" s="17"/>
      <c r="BE442" s="17"/>
      <c r="BF442" s="17"/>
    </row>
    <row r="443" spans="1:59">
      <c r="B443" s="30"/>
      <c r="BD443" s="17"/>
      <c r="BE443" s="17"/>
      <c r="BF443" s="17"/>
      <c r="BG443" s="31"/>
    </row>
    <row r="444" spans="1:59" ht="20.25">
      <c r="A444" s="26"/>
      <c r="B444" s="40" t="s">
        <v>874</v>
      </c>
      <c r="C444" s="35"/>
      <c r="D444" s="41"/>
      <c r="E444" s="41"/>
      <c r="F444" s="41"/>
      <c r="G444" s="41"/>
      <c r="H444" s="41"/>
      <c r="I444" s="41"/>
      <c r="J444" s="42"/>
      <c r="K444" s="41"/>
      <c r="L444" s="41"/>
      <c r="M444" s="41"/>
      <c r="N444" s="41"/>
      <c r="O444" s="41"/>
      <c r="P444" s="41"/>
      <c r="Q444" s="41"/>
      <c r="R444" s="43"/>
      <c r="S444" s="43"/>
      <c r="T444" s="43"/>
      <c r="U444" s="30"/>
      <c r="V444" s="35"/>
      <c r="W444" s="35"/>
      <c r="X444" s="30"/>
      <c r="BD444" s="17"/>
      <c r="BE444" s="17"/>
      <c r="BF444" s="17"/>
      <c r="BG444" s="31"/>
    </row>
    <row r="445" spans="1:59">
      <c r="A445" s="26"/>
      <c r="B445" s="44" t="s">
        <v>501</v>
      </c>
      <c r="C445" s="34"/>
      <c r="D445" s="34"/>
      <c r="E445" s="35"/>
      <c r="F445" s="35"/>
      <c r="G445" s="35"/>
      <c r="H445" s="35"/>
      <c r="I445" s="35"/>
      <c r="J445" s="35"/>
      <c r="K445" s="35"/>
      <c r="L445" s="35"/>
      <c r="M445" s="35"/>
      <c r="N445" s="35"/>
      <c r="O445" s="35"/>
      <c r="P445" s="35"/>
      <c r="Q445" s="35"/>
      <c r="R445" s="30"/>
      <c r="S445" s="30"/>
      <c r="T445" s="30"/>
      <c r="U445" s="30"/>
      <c r="V445" s="35"/>
      <c r="W445" s="35"/>
      <c r="X445" s="30"/>
      <c r="BD445" s="17"/>
      <c r="BE445" s="17"/>
      <c r="BF445" s="17"/>
    </row>
    <row r="446" spans="1:59">
      <c r="A446" s="26"/>
      <c r="B446" s="44"/>
      <c r="C446" s="34"/>
      <c r="D446" s="34"/>
      <c r="E446" s="35"/>
      <c r="F446" s="35"/>
      <c r="G446" s="35"/>
      <c r="H446" s="35"/>
      <c r="I446" s="35"/>
      <c r="J446" s="35"/>
      <c r="K446" s="35"/>
      <c r="L446" s="35"/>
      <c r="M446" s="35"/>
      <c r="N446" s="35"/>
      <c r="O446" s="35"/>
      <c r="P446" s="35"/>
      <c r="Q446" s="35"/>
      <c r="R446" s="30"/>
      <c r="S446" s="30"/>
      <c r="T446" s="30"/>
      <c r="U446" s="30"/>
      <c r="V446" s="35"/>
      <c r="W446" s="35"/>
      <c r="X446" s="30"/>
      <c r="BD446" s="17"/>
      <c r="BE446" s="17"/>
      <c r="BF446" s="17"/>
    </row>
    <row r="447" spans="1:59">
      <c r="B447" s="30"/>
      <c r="BD447" s="17"/>
      <c r="BE447" s="17"/>
      <c r="BF447" s="17"/>
      <c r="BG447" s="31"/>
    </row>
    <row r="448" spans="1:59" ht="15.95" customHeight="1">
      <c r="A448" s="26"/>
      <c r="B448" s="33"/>
      <c r="C448" s="94" t="s">
        <v>502</v>
      </c>
      <c r="D448" s="87" t="s">
        <v>500</v>
      </c>
      <c r="E448" s="87" t="s">
        <v>499</v>
      </c>
      <c r="F448" s="87" t="s">
        <v>58</v>
      </c>
      <c r="G448" s="87" t="s">
        <v>859</v>
      </c>
      <c r="H448" s="87" t="s">
        <v>60</v>
      </c>
      <c r="I448" s="87" t="s">
        <v>61</v>
      </c>
      <c r="J448" s="95" t="s">
        <v>140</v>
      </c>
      <c r="K448" s="87" t="s">
        <v>319</v>
      </c>
      <c r="L448" s="48">
        <v>1</v>
      </c>
      <c r="M448" s="48" t="s">
        <v>64</v>
      </c>
      <c r="N448" s="49" t="s">
        <v>65</v>
      </c>
      <c r="O448" s="49">
        <v>500</v>
      </c>
      <c r="P448" s="50">
        <v>1000</v>
      </c>
      <c r="Q448" s="51" t="s">
        <v>214</v>
      </c>
      <c r="R448" s="52" t="s">
        <v>214</v>
      </c>
      <c r="S448" s="53">
        <v>26</v>
      </c>
      <c r="T448" s="54" t="s">
        <v>501</v>
      </c>
      <c r="U448" s="54" t="s">
        <v>501</v>
      </c>
      <c r="V448" s="88"/>
      <c r="W448" s="88"/>
      <c r="X448" s="91"/>
      <c r="BD448" s="17"/>
      <c r="BE448" s="17"/>
      <c r="BF448" s="17"/>
    </row>
    <row r="449" spans="1:59">
      <c r="A449" s="26"/>
      <c r="B449" s="33"/>
      <c r="C449" s="94" t="s">
        <v>502</v>
      </c>
      <c r="D449" s="87" t="s">
        <v>500</v>
      </c>
      <c r="E449" s="87" t="s">
        <v>499</v>
      </c>
      <c r="F449" s="87" t="s">
        <v>58</v>
      </c>
      <c r="G449" s="87" t="s">
        <v>859</v>
      </c>
      <c r="H449" s="87" t="s">
        <v>60</v>
      </c>
      <c r="I449" s="87" t="s">
        <v>61</v>
      </c>
      <c r="J449" s="95" t="s">
        <v>140</v>
      </c>
      <c r="K449" s="87" t="s">
        <v>319</v>
      </c>
      <c r="L449" s="48">
        <v>1</v>
      </c>
      <c r="M449" s="48" t="s">
        <v>64</v>
      </c>
      <c r="N449" s="49" t="s">
        <v>68</v>
      </c>
      <c r="O449" s="50">
        <v>1001</v>
      </c>
      <c r="P449" s="50">
        <v>50000</v>
      </c>
      <c r="Q449" s="51" t="s">
        <v>214</v>
      </c>
      <c r="R449" s="52" t="s">
        <v>214</v>
      </c>
      <c r="S449" s="53">
        <v>14.04</v>
      </c>
      <c r="T449" s="54" t="s">
        <v>501</v>
      </c>
      <c r="U449" s="54" t="s">
        <v>501</v>
      </c>
      <c r="V449" s="89"/>
      <c r="W449" s="89"/>
      <c r="X449" s="92"/>
      <c r="BD449" s="17"/>
      <c r="BE449" s="17"/>
      <c r="BF449" s="17"/>
    </row>
    <row r="450" spans="1:59">
      <c r="A450" s="26"/>
      <c r="B450" s="33"/>
      <c r="C450" s="94" t="s">
        <v>502</v>
      </c>
      <c r="D450" s="87" t="s">
        <v>500</v>
      </c>
      <c r="E450" s="87" t="s">
        <v>499</v>
      </c>
      <c r="F450" s="87" t="s">
        <v>58</v>
      </c>
      <c r="G450" s="87" t="s">
        <v>859</v>
      </c>
      <c r="H450" s="87" t="s">
        <v>60</v>
      </c>
      <c r="I450" s="87" t="s">
        <v>61</v>
      </c>
      <c r="J450" s="95" t="s">
        <v>140</v>
      </c>
      <c r="K450" s="87" t="s">
        <v>319</v>
      </c>
      <c r="L450" s="48">
        <v>1</v>
      </c>
      <c r="M450" s="48" t="s">
        <v>64</v>
      </c>
      <c r="N450" s="49" t="s">
        <v>70</v>
      </c>
      <c r="O450" s="50">
        <v>50001</v>
      </c>
      <c r="P450" s="50">
        <v>100000</v>
      </c>
      <c r="Q450" s="51" t="s">
        <v>214</v>
      </c>
      <c r="R450" s="52" t="s">
        <v>214</v>
      </c>
      <c r="S450" s="53">
        <v>12.36</v>
      </c>
      <c r="T450" s="54" t="s">
        <v>501</v>
      </c>
      <c r="U450" s="54" t="s">
        <v>501</v>
      </c>
      <c r="V450" s="89"/>
      <c r="W450" s="89"/>
      <c r="X450" s="92"/>
      <c r="BD450" s="17"/>
      <c r="BE450" s="17"/>
      <c r="BF450" s="17"/>
    </row>
    <row r="451" spans="1:59">
      <c r="A451" s="26"/>
      <c r="B451" s="33"/>
      <c r="C451" s="94" t="s">
        <v>502</v>
      </c>
      <c r="D451" s="87" t="s">
        <v>500</v>
      </c>
      <c r="E451" s="87" t="s">
        <v>499</v>
      </c>
      <c r="F451" s="87" t="s">
        <v>58</v>
      </c>
      <c r="G451" s="87" t="s">
        <v>859</v>
      </c>
      <c r="H451" s="87" t="s">
        <v>60</v>
      </c>
      <c r="I451" s="87" t="s">
        <v>61</v>
      </c>
      <c r="J451" s="95" t="s">
        <v>140</v>
      </c>
      <c r="K451" s="87" t="s">
        <v>319</v>
      </c>
      <c r="L451" s="48">
        <v>1</v>
      </c>
      <c r="M451" s="48" t="s">
        <v>64</v>
      </c>
      <c r="N451" s="49" t="s">
        <v>72</v>
      </c>
      <c r="O451" s="50">
        <v>100001</v>
      </c>
      <c r="P451" s="50">
        <v>250000</v>
      </c>
      <c r="Q451" s="51" t="s">
        <v>214</v>
      </c>
      <c r="R451" s="52" t="s">
        <v>214</v>
      </c>
      <c r="S451" s="53">
        <v>10.87</v>
      </c>
      <c r="T451" s="54" t="s">
        <v>501</v>
      </c>
      <c r="U451" s="54" t="s">
        <v>501</v>
      </c>
      <c r="V451" s="89"/>
      <c r="W451" s="89"/>
      <c r="X451" s="92"/>
      <c r="BD451" s="17"/>
      <c r="BE451" s="17"/>
      <c r="BF451" s="17"/>
    </row>
    <row r="452" spans="1:59">
      <c r="A452" s="26"/>
      <c r="B452" s="33"/>
      <c r="C452" s="94" t="s">
        <v>502</v>
      </c>
      <c r="D452" s="87" t="s">
        <v>500</v>
      </c>
      <c r="E452" s="87" t="s">
        <v>499</v>
      </c>
      <c r="F452" s="87" t="s">
        <v>58</v>
      </c>
      <c r="G452" s="87" t="s">
        <v>859</v>
      </c>
      <c r="H452" s="87" t="s">
        <v>60</v>
      </c>
      <c r="I452" s="87" t="s">
        <v>61</v>
      </c>
      <c r="J452" s="95" t="s">
        <v>140</v>
      </c>
      <c r="K452" s="87" t="s">
        <v>319</v>
      </c>
      <c r="L452" s="48">
        <v>1</v>
      </c>
      <c r="M452" s="48" t="s">
        <v>64</v>
      </c>
      <c r="N452" s="49" t="s">
        <v>74</v>
      </c>
      <c r="O452" s="50">
        <v>250001</v>
      </c>
      <c r="P452" s="50">
        <v>500000</v>
      </c>
      <c r="Q452" s="51" t="s">
        <v>214</v>
      </c>
      <c r="R452" s="52" t="s">
        <v>214</v>
      </c>
      <c r="S452" s="53">
        <v>9.57</v>
      </c>
      <c r="T452" s="54" t="s">
        <v>501</v>
      </c>
      <c r="U452" s="54" t="s">
        <v>501</v>
      </c>
      <c r="V452" s="89"/>
      <c r="W452" s="89"/>
      <c r="X452" s="92"/>
      <c r="BD452" s="17"/>
      <c r="BE452" s="17"/>
      <c r="BF452" s="17"/>
    </row>
    <row r="453" spans="1:59">
      <c r="A453" s="26"/>
      <c r="B453" s="33"/>
      <c r="C453" s="94" t="s">
        <v>502</v>
      </c>
      <c r="D453" s="87" t="s">
        <v>500</v>
      </c>
      <c r="E453" s="87" t="s">
        <v>499</v>
      </c>
      <c r="F453" s="87" t="s">
        <v>58</v>
      </c>
      <c r="G453" s="87" t="s">
        <v>859</v>
      </c>
      <c r="H453" s="87" t="s">
        <v>60</v>
      </c>
      <c r="I453" s="87" t="s">
        <v>61</v>
      </c>
      <c r="J453" s="95" t="s">
        <v>140</v>
      </c>
      <c r="K453" s="87" t="s">
        <v>319</v>
      </c>
      <c r="L453" s="48">
        <v>1</v>
      </c>
      <c r="M453" s="48" t="s">
        <v>64</v>
      </c>
      <c r="N453" s="49" t="s">
        <v>76</v>
      </c>
      <c r="O453" s="50">
        <v>500001</v>
      </c>
      <c r="P453" s="50">
        <v>750000</v>
      </c>
      <c r="Q453" s="51" t="s">
        <v>214</v>
      </c>
      <c r="R453" s="52" t="s">
        <v>214</v>
      </c>
      <c r="S453" s="53">
        <v>8.42</v>
      </c>
      <c r="T453" s="54" t="s">
        <v>501</v>
      </c>
      <c r="U453" s="54" t="s">
        <v>501</v>
      </c>
      <c r="V453" s="89"/>
      <c r="W453" s="89"/>
      <c r="X453" s="92"/>
      <c r="BD453" s="17"/>
      <c r="BE453" s="17"/>
      <c r="BF453" s="17"/>
    </row>
    <row r="454" spans="1:59">
      <c r="A454" s="26"/>
      <c r="B454" s="33"/>
      <c r="C454" s="94" t="s">
        <v>502</v>
      </c>
      <c r="D454" s="87" t="s">
        <v>500</v>
      </c>
      <c r="E454" s="87" t="s">
        <v>499</v>
      </c>
      <c r="F454" s="87" t="s">
        <v>58</v>
      </c>
      <c r="G454" s="87" t="s">
        <v>859</v>
      </c>
      <c r="H454" s="87" t="s">
        <v>60</v>
      </c>
      <c r="I454" s="87" t="s">
        <v>61</v>
      </c>
      <c r="J454" s="95" t="s">
        <v>140</v>
      </c>
      <c r="K454" s="87" t="s">
        <v>319</v>
      </c>
      <c r="L454" s="48">
        <v>1</v>
      </c>
      <c r="M454" s="48" t="s">
        <v>64</v>
      </c>
      <c r="N454" s="49" t="s">
        <v>78</v>
      </c>
      <c r="O454" s="50">
        <v>750001</v>
      </c>
      <c r="P454" s="50">
        <v>999999999</v>
      </c>
      <c r="Q454" s="51" t="s">
        <v>214</v>
      </c>
      <c r="R454" s="52" t="s">
        <v>214</v>
      </c>
      <c r="S454" s="53">
        <v>7.41</v>
      </c>
      <c r="T454" s="54" t="s">
        <v>501</v>
      </c>
      <c r="U454" s="54" t="s">
        <v>501</v>
      </c>
      <c r="V454" s="90"/>
      <c r="W454" s="90"/>
      <c r="X454" s="93"/>
      <c r="BD454" s="17"/>
      <c r="BE454" s="17"/>
      <c r="BF454" s="17"/>
    </row>
    <row r="455" spans="1:59">
      <c r="B455" s="30"/>
      <c r="BD455" s="17"/>
      <c r="BE455" s="17"/>
      <c r="BF455" s="17"/>
      <c r="BG455" s="31"/>
    </row>
    <row r="456" spans="1:59" ht="20.25">
      <c r="A456" s="26"/>
      <c r="B456" s="40" t="s">
        <v>875</v>
      </c>
      <c r="C456" s="35"/>
      <c r="D456" s="41"/>
      <c r="E456" s="41"/>
      <c r="F456" s="41"/>
      <c r="G456" s="41"/>
      <c r="H456" s="41"/>
      <c r="I456" s="41"/>
      <c r="J456" s="42"/>
      <c r="K456" s="41"/>
      <c r="L456" s="41"/>
      <c r="M456" s="41"/>
      <c r="N456" s="41"/>
      <c r="O456" s="41"/>
      <c r="P456" s="41"/>
      <c r="Q456" s="41"/>
      <c r="R456" s="43"/>
      <c r="S456" s="43"/>
      <c r="T456" s="43"/>
      <c r="U456" s="30"/>
      <c r="V456" s="35"/>
      <c r="W456" s="35"/>
      <c r="X456" s="30"/>
      <c r="BD456" s="17"/>
      <c r="BE456" s="17"/>
      <c r="BF456" s="17"/>
      <c r="BG456" s="31"/>
    </row>
    <row r="457" spans="1:59">
      <c r="A457" s="26"/>
      <c r="B457" s="44" t="s">
        <v>501</v>
      </c>
      <c r="C457" s="34"/>
      <c r="D457" s="34"/>
      <c r="E457" s="35"/>
      <c r="F457" s="35"/>
      <c r="G457" s="35"/>
      <c r="H457" s="35"/>
      <c r="I457" s="35"/>
      <c r="J457" s="35"/>
      <c r="K457" s="35"/>
      <c r="L457" s="35"/>
      <c r="M457" s="35"/>
      <c r="N457" s="35"/>
      <c r="O457" s="35"/>
      <c r="P457" s="35"/>
      <c r="Q457" s="35"/>
      <c r="R457" s="30"/>
      <c r="S457" s="30"/>
      <c r="T457" s="30"/>
      <c r="U457" s="30"/>
      <c r="V457" s="35"/>
      <c r="W457" s="35"/>
      <c r="X457" s="30"/>
      <c r="BD457" s="17"/>
      <c r="BE457" s="17"/>
      <c r="BF457" s="17"/>
    </row>
    <row r="458" spans="1:59">
      <c r="A458" s="26"/>
      <c r="B458" s="44"/>
      <c r="C458" s="34"/>
      <c r="D458" s="34"/>
      <c r="E458" s="35"/>
      <c r="F458" s="35"/>
      <c r="G458" s="35"/>
      <c r="H458" s="35"/>
      <c r="I458" s="35"/>
      <c r="J458" s="35"/>
      <c r="K458" s="35"/>
      <c r="L458" s="35"/>
      <c r="M458" s="35"/>
      <c r="N458" s="35"/>
      <c r="O458" s="35"/>
      <c r="P458" s="35"/>
      <c r="Q458" s="35"/>
      <c r="R458" s="30"/>
      <c r="S458" s="30"/>
      <c r="T458" s="30"/>
      <c r="U458" s="30"/>
      <c r="V458" s="35"/>
      <c r="W458" s="35"/>
      <c r="X458" s="30"/>
      <c r="BD458" s="17"/>
      <c r="BE458" s="17"/>
      <c r="BF458" s="17"/>
    </row>
    <row r="459" spans="1:59">
      <c r="B459" s="30"/>
      <c r="BD459" s="17"/>
      <c r="BE459" s="17"/>
      <c r="BF459" s="17"/>
      <c r="BG459" s="31"/>
    </row>
    <row r="460" spans="1:59" ht="15.95" customHeight="1">
      <c r="A460" s="26"/>
      <c r="B460" s="33"/>
      <c r="C460" s="94" t="s">
        <v>529</v>
      </c>
      <c r="D460" s="87" t="s">
        <v>528</v>
      </c>
      <c r="E460" s="87" t="s">
        <v>499</v>
      </c>
      <c r="F460" s="87" t="s">
        <v>58</v>
      </c>
      <c r="G460" s="87" t="s">
        <v>859</v>
      </c>
      <c r="H460" s="87" t="s">
        <v>60</v>
      </c>
      <c r="I460" s="87" t="s">
        <v>61</v>
      </c>
      <c r="J460" s="95" t="s">
        <v>140</v>
      </c>
      <c r="K460" s="87" t="s">
        <v>319</v>
      </c>
      <c r="L460" s="48">
        <v>1</v>
      </c>
      <c r="M460" s="48" t="s">
        <v>64</v>
      </c>
      <c r="N460" s="49" t="s">
        <v>65</v>
      </c>
      <c r="O460" s="49">
        <v>500</v>
      </c>
      <c r="P460" s="50">
        <v>1000</v>
      </c>
      <c r="Q460" s="51" t="s">
        <v>214</v>
      </c>
      <c r="R460" s="52" t="s">
        <v>214</v>
      </c>
      <c r="S460" s="53">
        <v>35</v>
      </c>
      <c r="T460" s="54" t="s">
        <v>501</v>
      </c>
      <c r="U460" s="54" t="s">
        <v>501</v>
      </c>
      <c r="V460" s="88"/>
      <c r="W460" s="88"/>
      <c r="X460" s="91"/>
      <c r="BD460" s="17"/>
      <c r="BE460" s="17"/>
      <c r="BF460" s="17"/>
    </row>
    <row r="461" spans="1:59">
      <c r="A461" s="26"/>
      <c r="B461" s="33"/>
      <c r="C461" s="94" t="s">
        <v>529</v>
      </c>
      <c r="D461" s="87" t="s">
        <v>528</v>
      </c>
      <c r="E461" s="87" t="s">
        <v>499</v>
      </c>
      <c r="F461" s="87" t="s">
        <v>58</v>
      </c>
      <c r="G461" s="87" t="s">
        <v>859</v>
      </c>
      <c r="H461" s="87" t="s">
        <v>60</v>
      </c>
      <c r="I461" s="87" t="s">
        <v>61</v>
      </c>
      <c r="J461" s="95" t="s">
        <v>140</v>
      </c>
      <c r="K461" s="87" t="s">
        <v>319</v>
      </c>
      <c r="L461" s="48">
        <v>1</v>
      </c>
      <c r="M461" s="48" t="s">
        <v>64</v>
      </c>
      <c r="N461" s="49" t="s">
        <v>68</v>
      </c>
      <c r="O461" s="50">
        <v>1001</v>
      </c>
      <c r="P461" s="50">
        <v>50000</v>
      </c>
      <c r="Q461" s="51" t="s">
        <v>214</v>
      </c>
      <c r="R461" s="52" t="s">
        <v>214</v>
      </c>
      <c r="S461" s="53">
        <v>19.07</v>
      </c>
      <c r="T461" s="54" t="s">
        <v>501</v>
      </c>
      <c r="U461" s="54" t="s">
        <v>501</v>
      </c>
      <c r="V461" s="89"/>
      <c r="W461" s="89"/>
      <c r="X461" s="92"/>
      <c r="BD461" s="17"/>
      <c r="BE461" s="17"/>
      <c r="BF461" s="17"/>
    </row>
    <row r="462" spans="1:59">
      <c r="A462" s="26"/>
      <c r="B462" s="33"/>
      <c r="C462" s="94" t="s">
        <v>529</v>
      </c>
      <c r="D462" s="87" t="s">
        <v>528</v>
      </c>
      <c r="E462" s="87" t="s">
        <v>499</v>
      </c>
      <c r="F462" s="87" t="s">
        <v>58</v>
      </c>
      <c r="G462" s="87" t="s">
        <v>859</v>
      </c>
      <c r="H462" s="87" t="s">
        <v>60</v>
      </c>
      <c r="I462" s="87" t="s">
        <v>61</v>
      </c>
      <c r="J462" s="95" t="s">
        <v>140</v>
      </c>
      <c r="K462" s="87" t="s">
        <v>319</v>
      </c>
      <c r="L462" s="48">
        <v>1</v>
      </c>
      <c r="M462" s="48" t="s">
        <v>64</v>
      </c>
      <c r="N462" s="49" t="s">
        <v>70</v>
      </c>
      <c r="O462" s="50">
        <v>50001</v>
      </c>
      <c r="P462" s="50">
        <v>100000</v>
      </c>
      <c r="Q462" s="51" t="s">
        <v>214</v>
      </c>
      <c r="R462" s="52" t="s">
        <v>214</v>
      </c>
      <c r="S462" s="53">
        <v>16.75</v>
      </c>
      <c r="T462" s="54" t="s">
        <v>501</v>
      </c>
      <c r="U462" s="54" t="s">
        <v>501</v>
      </c>
      <c r="V462" s="89"/>
      <c r="W462" s="89"/>
      <c r="X462" s="92"/>
      <c r="BD462" s="17"/>
      <c r="BE462" s="17"/>
      <c r="BF462" s="17"/>
    </row>
    <row r="463" spans="1:59">
      <c r="A463" s="26"/>
      <c r="B463" s="33"/>
      <c r="C463" s="94" t="s">
        <v>529</v>
      </c>
      <c r="D463" s="87" t="s">
        <v>528</v>
      </c>
      <c r="E463" s="87" t="s">
        <v>499</v>
      </c>
      <c r="F463" s="87" t="s">
        <v>58</v>
      </c>
      <c r="G463" s="87" t="s">
        <v>859</v>
      </c>
      <c r="H463" s="87" t="s">
        <v>60</v>
      </c>
      <c r="I463" s="87" t="s">
        <v>61</v>
      </c>
      <c r="J463" s="95" t="s">
        <v>140</v>
      </c>
      <c r="K463" s="87" t="s">
        <v>319</v>
      </c>
      <c r="L463" s="48">
        <v>1</v>
      </c>
      <c r="M463" s="48" t="s">
        <v>64</v>
      </c>
      <c r="N463" s="49" t="s">
        <v>72</v>
      </c>
      <c r="O463" s="50">
        <v>100001</v>
      </c>
      <c r="P463" s="50">
        <v>250000</v>
      </c>
      <c r="Q463" s="51" t="s">
        <v>214</v>
      </c>
      <c r="R463" s="52" t="s">
        <v>214</v>
      </c>
      <c r="S463" s="53">
        <v>14.7</v>
      </c>
      <c r="T463" s="54" t="s">
        <v>501</v>
      </c>
      <c r="U463" s="54" t="s">
        <v>501</v>
      </c>
      <c r="V463" s="89"/>
      <c r="W463" s="89"/>
      <c r="X463" s="92"/>
      <c r="BD463" s="17"/>
      <c r="BE463" s="17"/>
      <c r="BF463" s="17"/>
    </row>
    <row r="464" spans="1:59">
      <c r="A464" s="26"/>
      <c r="B464" s="33"/>
      <c r="C464" s="94" t="s">
        <v>529</v>
      </c>
      <c r="D464" s="87" t="s">
        <v>528</v>
      </c>
      <c r="E464" s="87" t="s">
        <v>499</v>
      </c>
      <c r="F464" s="87" t="s">
        <v>58</v>
      </c>
      <c r="G464" s="87" t="s">
        <v>859</v>
      </c>
      <c r="H464" s="87" t="s">
        <v>60</v>
      </c>
      <c r="I464" s="87" t="s">
        <v>61</v>
      </c>
      <c r="J464" s="95" t="s">
        <v>140</v>
      </c>
      <c r="K464" s="87" t="s">
        <v>319</v>
      </c>
      <c r="L464" s="48">
        <v>1</v>
      </c>
      <c r="M464" s="48" t="s">
        <v>64</v>
      </c>
      <c r="N464" s="49" t="s">
        <v>74</v>
      </c>
      <c r="O464" s="50">
        <v>250001</v>
      </c>
      <c r="P464" s="50">
        <v>500000</v>
      </c>
      <c r="Q464" s="51" t="s">
        <v>214</v>
      </c>
      <c r="R464" s="52" t="s">
        <v>214</v>
      </c>
      <c r="S464" s="53">
        <v>12.91</v>
      </c>
      <c r="T464" s="54" t="s">
        <v>501</v>
      </c>
      <c r="U464" s="54" t="s">
        <v>501</v>
      </c>
      <c r="V464" s="89"/>
      <c r="W464" s="89"/>
      <c r="X464" s="92"/>
      <c r="BD464" s="17"/>
      <c r="BE464" s="17"/>
      <c r="BF464" s="17"/>
    </row>
    <row r="465" spans="1:59">
      <c r="A465" s="26"/>
      <c r="B465" s="33"/>
      <c r="C465" s="94" t="s">
        <v>529</v>
      </c>
      <c r="D465" s="87" t="s">
        <v>528</v>
      </c>
      <c r="E465" s="87" t="s">
        <v>499</v>
      </c>
      <c r="F465" s="87" t="s">
        <v>58</v>
      </c>
      <c r="G465" s="87" t="s">
        <v>859</v>
      </c>
      <c r="H465" s="87" t="s">
        <v>60</v>
      </c>
      <c r="I465" s="87" t="s">
        <v>61</v>
      </c>
      <c r="J465" s="95" t="s">
        <v>140</v>
      </c>
      <c r="K465" s="87" t="s">
        <v>319</v>
      </c>
      <c r="L465" s="48">
        <v>1</v>
      </c>
      <c r="M465" s="48" t="s">
        <v>64</v>
      </c>
      <c r="N465" s="49" t="s">
        <v>76</v>
      </c>
      <c r="O465" s="50">
        <v>500001</v>
      </c>
      <c r="P465" s="50">
        <v>750000</v>
      </c>
      <c r="Q465" s="51" t="s">
        <v>214</v>
      </c>
      <c r="R465" s="52" t="s">
        <v>214</v>
      </c>
      <c r="S465" s="53">
        <v>11.33</v>
      </c>
      <c r="T465" s="54" t="s">
        <v>501</v>
      </c>
      <c r="U465" s="54" t="s">
        <v>501</v>
      </c>
      <c r="V465" s="89"/>
      <c r="W465" s="89"/>
      <c r="X465" s="92"/>
      <c r="BD465" s="17"/>
      <c r="BE465" s="17"/>
      <c r="BF465" s="17"/>
    </row>
    <row r="466" spans="1:59">
      <c r="A466" s="26"/>
      <c r="B466" s="33"/>
      <c r="C466" s="94" t="s">
        <v>529</v>
      </c>
      <c r="D466" s="87" t="s">
        <v>528</v>
      </c>
      <c r="E466" s="87" t="s">
        <v>499</v>
      </c>
      <c r="F466" s="87" t="s">
        <v>58</v>
      </c>
      <c r="G466" s="87" t="s">
        <v>859</v>
      </c>
      <c r="H466" s="87" t="s">
        <v>60</v>
      </c>
      <c r="I466" s="87" t="s">
        <v>61</v>
      </c>
      <c r="J466" s="95" t="s">
        <v>140</v>
      </c>
      <c r="K466" s="87" t="s">
        <v>319</v>
      </c>
      <c r="L466" s="48">
        <v>1</v>
      </c>
      <c r="M466" s="48" t="s">
        <v>64</v>
      </c>
      <c r="N466" s="49" t="s">
        <v>78</v>
      </c>
      <c r="O466" s="50">
        <v>750001</v>
      </c>
      <c r="P466" s="50">
        <v>999999999</v>
      </c>
      <c r="Q466" s="51" t="s">
        <v>214</v>
      </c>
      <c r="R466" s="52" t="s">
        <v>214</v>
      </c>
      <c r="S466" s="53">
        <v>9.9499999999999993</v>
      </c>
      <c r="T466" s="54" t="s">
        <v>501</v>
      </c>
      <c r="U466" s="54" t="s">
        <v>501</v>
      </c>
      <c r="V466" s="90"/>
      <c r="W466" s="90"/>
      <c r="X466" s="93"/>
      <c r="BD466" s="17"/>
      <c r="BE466" s="17"/>
      <c r="BF466" s="17"/>
    </row>
    <row r="467" spans="1:59">
      <c r="B467" s="30"/>
      <c r="BD467" s="17"/>
      <c r="BE467" s="17"/>
      <c r="BF467" s="17"/>
      <c r="BG467" s="31"/>
    </row>
    <row r="468" spans="1:59">
      <c r="B468" s="30"/>
      <c r="BD468" s="17"/>
      <c r="BE468" s="17"/>
      <c r="BF468" s="17"/>
      <c r="BG468" s="31"/>
    </row>
    <row r="469" spans="1:59" ht="27.75">
      <c r="A469" s="32" t="s">
        <v>910</v>
      </c>
      <c r="B469" s="33"/>
      <c r="C469" s="34"/>
      <c r="D469" s="34"/>
      <c r="E469" s="34"/>
      <c r="F469" s="34"/>
      <c r="G469" s="34"/>
      <c r="H469" s="34"/>
      <c r="I469" s="34"/>
      <c r="J469" s="34"/>
      <c r="K469" s="34"/>
      <c r="L469" s="35"/>
      <c r="M469" s="35"/>
      <c r="N469" s="35"/>
      <c r="O469" s="35"/>
      <c r="P469" s="35"/>
      <c r="Q469" s="35"/>
      <c r="R469" s="30"/>
      <c r="S469" s="30"/>
      <c r="T469" s="30"/>
      <c r="U469" s="30"/>
      <c r="V469" s="35"/>
      <c r="W469" s="35"/>
      <c r="X469" s="30"/>
      <c r="BD469" s="17"/>
      <c r="BE469" s="17"/>
      <c r="BF469" s="17"/>
    </row>
    <row r="470" spans="1:59">
      <c r="A470" s="26"/>
      <c r="B470" s="33"/>
      <c r="C470" s="34"/>
      <c r="D470" s="34"/>
      <c r="E470" s="34"/>
      <c r="F470" s="34"/>
      <c r="G470" s="34"/>
      <c r="H470" s="34"/>
      <c r="I470" s="34"/>
      <c r="J470" s="34"/>
      <c r="K470" s="34"/>
      <c r="L470" s="35"/>
      <c r="M470" s="35"/>
      <c r="N470" s="36"/>
      <c r="O470" s="37"/>
      <c r="P470" s="37"/>
      <c r="Q470" s="35"/>
      <c r="R470" s="38"/>
      <c r="S470" s="38"/>
      <c r="T470" s="39"/>
      <c r="U470" s="30"/>
      <c r="V470" s="35"/>
      <c r="W470" s="35"/>
      <c r="X470" s="30"/>
      <c r="BD470" s="17"/>
      <c r="BE470" s="17"/>
      <c r="BF470" s="17"/>
    </row>
    <row r="471" spans="1:59" ht="20.25">
      <c r="A471" s="26"/>
      <c r="B471" s="40" t="s">
        <v>911</v>
      </c>
      <c r="C471" s="35"/>
      <c r="D471" s="41"/>
      <c r="E471" s="41"/>
      <c r="F471" s="41"/>
      <c r="G471" s="41"/>
      <c r="H471" s="41"/>
      <c r="I471" s="41"/>
      <c r="J471" s="42"/>
      <c r="K471" s="41"/>
      <c r="L471" s="41"/>
      <c r="M471" s="41"/>
      <c r="N471" s="41"/>
      <c r="O471" s="41"/>
      <c r="P471" s="41"/>
      <c r="Q471" s="41"/>
      <c r="R471" s="43"/>
      <c r="S471" s="43"/>
      <c r="T471" s="43"/>
      <c r="U471" s="30"/>
      <c r="V471" s="35"/>
      <c r="W471" s="35"/>
      <c r="X471" s="30"/>
      <c r="BD471" s="17"/>
      <c r="BE471" s="17"/>
      <c r="BF471" s="17"/>
    </row>
    <row r="472" spans="1:59">
      <c r="A472" s="26"/>
      <c r="B472" s="44" t="s">
        <v>912</v>
      </c>
      <c r="C472" s="34"/>
      <c r="D472" s="34"/>
      <c r="E472" s="35"/>
      <c r="F472" s="35"/>
      <c r="G472" s="35"/>
      <c r="H472" s="35"/>
      <c r="I472" s="35"/>
      <c r="J472" s="35"/>
      <c r="K472" s="35"/>
      <c r="L472" s="35"/>
      <c r="M472" s="35"/>
      <c r="N472" s="35"/>
      <c r="O472" s="35"/>
      <c r="P472" s="35"/>
      <c r="Q472" s="35"/>
      <c r="R472" s="30"/>
      <c r="S472" s="30"/>
      <c r="T472" s="30"/>
      <c r="U472" s="30"/>
      <c r="V472" s="35"/>
      <c r="W472" s="35"/>
      <c r="X472" s="30"/>
      <c r="BD472" s="17"/>
      <c r="BE472" s="17"/>
      <c r="BF472" s="17"/>
    </row>
    <row r="473" spans="1:59">
      <c r="A473" s="26"/>
      <c r="B473" s="44"/>
      <c r="C473" s="34"/>
      <c r="D473" s="34"/>
      <c r="E473" s="35"/>
      <c r="F473" s="35"/>
      <c r="G473" s="35"/>
      <c r="H473" s="35"/>
      <c r="I473" s="35"/>
      <c r="J473" s="35"/>
      <c r="K473" s="35"/>
      <c r="L473" s="35"/>
      <c r="M473" s="35"/>
      <c r="N473" s="35"/>
      <c r="O473" s="35"/>
      <c r="P473" s="35"/>
      <c r="Q473" s="35"/>
      <c r="R473" s="30"/>
      <c r="S473" s="30"/>
      <c r="T473" s="30"/>
      <c r="U473" s="30"/>
      <c r="V473" s="35"/>
      <c r="W473" s="35"/>
      <c r="X473" s="30"/>
      <c r="BD473" s="17"/>
      <c r="BE473" s="17"/>
      <c r="BF473" s="17"/>
    </row>
    <row r="474" spans="1:59">
      <c r="B474" s="30"/>
      <c r="BD474" s="17"/>
      <c r="BE474" s="17"/>
      <c r="BF474" s="17"/>
      <c r="BG474" s="31"/>
    </row>
    <row r="475" spans="1:59" ht="15.95" customHeight="1">
      <c r="A475" s="26"/>
      <c r="B475" s="33"/>
      <c r="C475" s="94" t="s">
        <v>913</v>
      </c>
      <c r="D475" s="87" t="s">
        <v>911</v>
      </c>
      <c r="E475" s="87" t="s">
        <v>334</v>
      </c>
      <c r="F475" s="87" t="s">
        <v>58</v>
      </c>
      <c r="G475" s="87" t="s">
        <v>914</v>
      </c>
      <c r="H475" s="87" t="s">
        <v>60</v>
      </c>
      <c r="I475" s="87" t="s">
        <v>61</v>
      </c>
      <c r="J475" s="95" t="s">
        <v>140</v>
      </c>
      <c r="K475" s="87" t="s">
        <v>63</v>
      </c>
      <c r="L475" s="48">
        <v>1</v>
      </c>
      <c r="M475" s="48" t="s">
        <v>64</v>
      </c>
      <c r="N475" s="49" t="s">
        <v>65</v>
      </c>
      <c r="O475" s="49">
        <v>500</v>
      </c>
      <c r="P475" s="50">
        <v>1000</v>
      </c>
      <c r="Q475" s="51" t="s">
        <v>915</v>
      </c>
      <c r="R475" s="52">
        <v>0</v>
      </c>
      <c r="S475" s="53">
        <v>13</v>
      </c>
      <c r="T475" s="54" t="s">
        <v>912</v>
      </c>
      <c r="U475" s="54"/>
      <c r="V475" s="88"/>
      <c r="W475" s="88"/>
      <c r="X475" s="91"/>
      <c r="BD475" s="17"/>
      <c r="BE475" s="17"/>
      <c r="BF475" s="17"/>
    </row>
    <row r="476" spans="1:59">
      <c r="A476" s="26"/>
      <c r="B476" s="33"/>
      <c r="C476" s="94" t="s">
        <v>913</v>
      </c>
      <c r="D476" s="87" t="s">
        <v>911</v>
      </c>
      <c r="E476" s="87" t="s">
        <v>334</v>
      </c>
      <c r="F476" s="87" t="s">
        <v>58</v>
      </c>
      <c r="G476" s="87" t="s">
        <v>914</v>
      </c>
      <c r="H476" s="87" t="s">
        <v>60</v>
      </c>
      <c r="I476" s="87" t="s">
        <v>61</v>
      </c>
      <c r="J476" s="95" t="s">
        <v>140</v>
      </c>
      <c r="K476" s="87" t="s">
        <v>63</v>
      </c>
      <c r="L476" s="48">
        <v>1</v>
      </c>
      <c r="M476" s="48" t="s">
        <v>64</v>
      </c>
      <c r="N476" s="49" t="s">
        <v>68</v>
      </c>
      <c r="O476" s="50">
        <v>1001</v>
      </c>
      <c r="P476" s="50">
        <v>5000</v>
      </c>
      <c r="Q476" s="51" t="s">
        <v>916</v>
      </c>
      <c r="R476" s="52">
        <v>13000</v>
      </c>
      <c r="S476" s="53">
        <v>6.5</v>
      </c>
      <c r="T476" s="54" t="s">
        <v>912</v>
      </c>
      <c r="U476" s="54"/>
      <c r="V476" s="89"/>
      <c r="W476" s="89"/>
      <c r="X476" s="92"/>
      <c r="BD476" s="17"/>
      <c r="BE476" s="17"/>
      <c r="BF476" s="17"/>
    </row>
    <row r="477" spans="1:59">
      <c r="A477" s="26"/>
      <c r="B477" s="33"/>
      <c r="C477" s="94" t="s">
        <v>913</v>
      </c>
      <c r="D477" s="87" t="s">
        <v>911</v>
      </c>
      <c r="E477" s="87" t="s">
        <v>334</v>
      </c>
      <c r="F477" s="87" t="s">
        <v>58</v>
      </c>
      <c r="G477" s="87" t="s">
        <v>914</v>
      </c>
      <c r="H477" s="87" t="s">
        <v>60</v>
      </c>
      <c r="I477" s="87" t="s">
        <v>61</v>
      </c>
      <c r="J477" s="95" t="s">
        <v>140</v>
      </c>
      <c r="K477" s="87" t="s">
        <v>63</v>
      </c>
      <c r="L477" s="48">
        <v>1</v>
      </c>
      <c r="M477" s="48" t="s">
        <v>64</v>
      </c>
      <c r="N477" s="49" t="s">
        <v>70</v>
      </c>
      <c r="O477" s="50">
        <v>5001</v>
      </c>
      <c r="P477" s="50">
        <v>10000</v>
      </c>
      <c r="Q477" s="51" t="s">
        <v>917</v>
      </c>
      <c r="R477" s="52">
        <v>39000</v>
      </c>
      <c r="S477" s="53">
        <v>3.5</v>
      </c>
      <c r="T477" s="54" t="s">
        <v>912</v>
      </c>
      <c r="U477" s="54"/>
      <c r="V477" s="89"/>
      <c r="W477" s="89"/>
      <c r="X477" s="92"/>
      <c r="BD477" s="17"/>
      <c r="BE477" s="17"/>
      <c r="BF477" s="17"/>
    </row>
    <row r="478" spans="1:59">
      <c r="A478" s="26"/>
      <c r="B478" s="33"/>
      <c r="C478" s="94" t="s">
        <v>913</v>
      </c>
      <c r="D478" s="87" t="s">
        <v>911</v>
      </c>
      <c r="E478" s="87" t="s">
        <v>334</v>
      </c>
      <c r="F478" s="87" t="s">
        <v>58</v>
      </c>
      <c r="G478" s="87" t="s">
        <v>914</v>
      </c>
      <c r="H478" s="87" t="s">
        <v>60</v>
      </c>
      <c r="I478" s="87" t="s">
        <v>61</v>
      </c>
      <c r="J478" s="95" t="s">
        <v>140</v>
      </c>
      <c r="K478" s="87" t="s">
        <v>63</v>
      </c>
      <c r="L478" s="48">
        <v>1</v>
      </c>
      <c r="M478" s="48" t="s">
        <v>64</v>
      </c>
      <c r="N478" s="49" t="s">
        <v>72</v>
      </c>
      <c r="O478" s="50">
        <v>10001</v>
      </c>
      <c r="P478" s="50">
        <v>20000</v>
      </c>
      <c r="Q478" s="51" t="s">
        <v>918</v>
      </c>
      <c r="R478" s="52">
        <v>56500</v>
      </c>
      <c r="S478" s="53">
        <v>2</v>
      </c>
      <c r="T478" s="54" t="s">
        <v>912</v>
      </c>
      <c r="U478" s="54"/>
      <c r="V478" s="89"/>
      <c r="W478" s="89"/>
      <c r="X478" s="92"/>
      <c r="BD478" s="17"/>
      <c r="BE478" s="17"/>
      <c r="BF478" s="17"/>
    </row>
    <row r="479" spans="1:59">
      <c r="A479" s="26"/>
      <c r="B479" s="33"/>
      <c r="C479" s="94" t="s">
        <v>913</v>
      </c>
      <c r="D479" s="87" t="s">
        <v>911</v>
      </c>
      <c r="E479" s="87" t="s">
        <v>334</v>
      </c>
      <c r="F479" s="87" t="s">
        <v>58</v>
      </c>
      <c r="G479" s="87" t="s">
        <v>914</v>
      </c>
      <c r="H479" s="87" t="s">
        <v>60</v>
      </c>
      <c r="I479" s="87" t="s">
        <v>61</v>
      </c>
      <c r="J479" s="95" t="s">
        <v>140</v>
      </c>
      <c r="K479" s="87" t="s">
        <v>63</v>
      </c>
      <c r="L479" s="48">
        <v>1</v>
      </c>
      <c r="M479" s="48" t="s">
        <v>64</v>
      </c>
      <c r="N479" s="49" t="s">
        <v>74</v>
      </c>
      <c r="O479" s="50">
        <v>20001</v>
      </c>
      <c r="P479" s="50">
        <v>50000</v>
      </c>
      <c r="Q479" s="51" t="s">
        <v>919</v>
      </c>
      <c r="R479" s="52">
        <v>76500</v>
      </c>
      <c r="S479" s="53">
        <v>1.625</v>
      </c>
      <c r="T479" s="54" t="s">
        <v>912</v>
      </c>
      <c r="U479" s="54"/>
      <c r="V479" s="89"/>
      <c r="W479" s="89"/>
      <c r="X479" s="92"/>
      <c r="BD479" s="17"/>
      <c r="BE479" s="17"/>
      <c r="BF479" s="17"/>
    </row>
    <row r="480" spans="1:59">
      <c r="A480" s="26"/>
      <c r="B480" s="33"/>
      <c r="C480" s="94" t="s">
        <v>913</v>
      </c>
      <c r="D480" s="87" t="s">
        <v>911</v>
      </c>
      <c r="E480" s="87" t="s">
        <v>334</v>
      </c>
      <c r="F480" s="87" t="s">
        <v>58</v>
      </c>
      <c r="G480" s="87" t="s">
        <v>914</v>
      </c>
      <c r="H480" s="87" t="s">
        <v>60</v>
      </c>
      <c r="I480" s="87" t="s">
        <v>61</v>
      </c>
      <c r="J480" s="95" t="s">
        <v>140</v>
      </c>
      <c r="K480" s="87" t="s">
        <v>63</v>
      </c>
      <c r="L480" s="48">
        <v>1</v>
      </c>
      <c r="M480" s="48" t="s">
        <v>64</v>
      </c>
      <c r="N480" s="49" t="s">
        <v>76</v>
      </c>
      <c r="O480" s="50">
        <v>50001</v>
      </c>
      <c r="P480" s="50">
        <v>100000</v>
      </c>
      <c r="Q480" s="51" t="s">
        <v>920</v>
      </c>
      <c r="R480" s="52">
        <v>125250</v>
      </c>
      <c r="S480" s="53">
        <v>1.375</v>
      </c>
      <c r="T480" s="54" t="s">
        <v>912</v>
      </c>
      <c r="U480" s="54"/>
      <c r="V480" s="89"/>
      <c r="W480" s="89"/>
      <c r="X480" s="92"/>
      <c r="BD480" s="17"/>
      <c r="BE480" s="17"/>
      <c r="BF480" s="17"/>
    </row>
    <row r="481" spans="1:59">
      <c r="A481" s="26"/>
      <c r="B481" s="33"/>
      <c r="C481" s="94" t="s">
        <v>913</v>
      </c>
      <c r="D481" s="87" t="s">
        <v>911</v>
      </c>
      <c r="E481" s="87" t="s">
        <v>334</v>
      </c>
      <c r="F481" s="87" t="s">
        <v>58</v>
      </c>
      <c r="G481" s="87" t="s">
        <v>914</v>
      </c>
      <c r="H481" s="87" t="s">
        <v>60</v>
      </c>
      <c r="I481" s="87" t="s">
        <v>61</v>
      </c>
      <c r="J481" s="95" t="s">
        <v>140</v>
      </c>
      <c r="K481" s="87" t="s">
        <v>63</v>
      </c>
      <c r="L481" s="48">
        <v>1</v>
      </c>
      <c r="M481" s="48" t="s">
        <v>64</v>
      </c>
      <c r="N481" s="49" t="s">
        <v>78</v>
      </c>
      <c r="O481" s="50">
        <v>100001</v>
      </c>
      <c r="P481" s="50">
        <v>9999999999</v>
      </c>
      <c r="Q481" s="51" t="s">
        <v>921</v>
      </c>
      <c r="R481" s="52">
        <v>194000</v>
      </c>
      <c r="S481" s="53">
        <v>1.25</v>
      </c>
      <c r="T481" s="54" t="s">
        <v>912</v>
      </c>
      <c r="U481" s="54"/>
      <c r="V481" s="90"/>
      <c r="W481" s="90"/>
      <c r="X481" s="93"/>
      <c r="BD481" s="17"/>
      <c r="BE481" s="17"/>
      <c r="BF481" s="17"/>
    </row>
    <row r="482" spans="1:59">
      <c r="B482" s="30"/>
      <c r="BD482" s="17"/>
      <c r="BE482" s="17"/>
      <c r="BF482" s="17"/>
      <c r="BG482" s="31"/>
    </row>
    <row r="483" spans="1:59" ht="20.25">
      <c r="A483" s="26"/>
      <c r="B483" s="40" t="s">
        <v>922</v>
      </c>
      <c r="C483" s="35"/>
      <c r="D483" s="41"/>
      <c r="E483" s="41"/>
      <c r="F483" s="41"/>
      <c r="G483" s="41"/>
      <c r="H483" s="41"/>
      <c r="I483" s="41"/>
      <c r="J483" s="42"/>
      <c r="K483" s="41"/>
      <c r="L483" s="41"/>
      <c r="M483" s="41"/>
      <c r="N483" s="41"/>
      <c r="O483" s="41"/>
      <c r="P483" s="41"/>
      <c r="Q483" s="41"/>
      <c r="R483" s="43"/>
      <c r="S483" s="43"/>
      <c r="T483" s="43"/>
      <c r="U483" s="30"/>
      <c r="V483" s="35"/>
      <c r="W483" s="35"/>
      <c r="X483" s="30"/>
      <c r="BD483" s="17"/>
      <c r="BE483" s="17"/>
      <c r="BF483" s="17"/>
      <c r="BG483" s="31"/>
    </row>
    <row r="484" spans="1:59">
      <c r="A484" s="26"/>
      <c r="B484" s="44" t="s">
        <v>923</v>
      </c>
      <c r="C484" s="34"/>
      <c r="D484" s="34"/>
      <c r="E484" s="35"/>
      <c r="F484" s="35"/>
      <c r="G484" s="35"/>
      <c r="H484" s="35"/>
      <c r="I484" s="35"/>
      <c r="J484" s="35"/>
      <c r="K484" s="35"/>
      <c r="L484" s="35"/>
      <c r="M484" s="35"/>
      <c r="N484" s="35"/>
      <c r="O484" s="35"/>
      <c r="P484" s="35"/>
      <c r="Q484" s="35"/>
      <c r="R484" s="30"/>
      <c r="S484" s="30"/>
      <c r="T484" s="30"/>
      <c r="U484" s="30"/>
      <c r="V484" s="35"/>
      <c r="W484" s="35"/>
      <c r="X484" s="30"/>
      <c r="BD484" s="17"/>
      <c r="BE484" s="17"/>
      <c r="BF484" s="17"/>
    </row>
    <row r="485" spans="1:59">
      <c r="A485" s="26"/>
      <c r="B485" s="44" t="s">
        <v>924</v>
      </c>
      <c r="C485" s="34"/>
      <c r="D485" s="34"/>
      <c r="E485" s="35"/>
      <c r="F485" s="35"/>
      <c r="G485" s="35"/>
      <c r="H485" s="35"/>
      <c r="I485" s="35"/>
      <c r="J485" s="35"/>
      <c r="K485" s="35"/>
      <c r="L485" s="35"/>
      <c r="M485" s="35"/>
      <c r="N485" s="35"/>
      <c r="O485" s="35"/>
      <c r="P485" s="35"/>
      <c r="Q485" s="35"/>
      <c r="R485" s="30"/>
      <c r="S485" s="30"/>
      <c r="T485" s="30"/>
      <c r="U485" s="30"/>
      <c r="V485" s="35"/>
      <c r="W485" s="35"/>
      <c r="X485" s="30"/>
      <c r="BD485" s="17"/>
      <c r="BE485" s="17"/>
      <c r="BF485" s="17"/>
    </row>
    <row r="486" spans="1:59">
      <c r="B486" s="30"/>
      <c r="BD486" s="17"/>
      <c r="BE486" s="17"/>
      <c r="BF486" s="17"/>
      <c r="BG486" s="31"/>
    </row>
    <row r="487" spans="1:59" ht="15.95" customHeight="1">
      <c r="A487" s="26"/>
      <c r="B487" s="33"/>
      <c r="C487" s="94" t="s">
        <v>925</v>
      </c>
      <c r="D487" s="87" t="s">
        <v>922</v>
      </c>
      <c r="E487" s="87" t="s">
        <v>139</v>
      </c>
      <c r="F487" s="87" t="s">
        <v>58</v>
      </c>
      <c r="G487" s="87" t="s">
        <v>914</v>
      </c>
      <c r="H487" s="87" t="s">
        <v>60</v>
      </c>
      <c r="I487" s="87" t="s">
        <v>61</v>
      </c>
      <c r="J487" s="95" t="s">
        <v>140</v>
      </c>
      <c r="K487" s="87" t="s">
        <v>63</v>
      </c>
      <c r="L487" s="48">
        <v>1</v>
      </c>
      <c r="M487" s="48" t="s">
        <v>64</v>
      </c>
      <c r="N487" s="49" t="s">
        <v>65</v>
      </c>
      <c r="O487" s="49">
        <v>500</v>
      </c>
      <c r="P487" s="50">
        <v>1000</v>
      </c>
      <c r="Q487" s="51" t="s">
        <v>237</v>
      </c>
      <c r="R487" s="52">
        <v>0</v>
      </c>
      <c r="S487" s="53">
        <v>17.5</v>
      </c>
      <c r="T487" s="54" t="s">
        <v>926</v>
      </c>
      <c r="U487" s="54"/>
      <c r="V487" s="88"/>
      <c r="W487" s="88"/>
      <c r="X487" s="91"/>
      <c r="BD487" s="17"/>
      <c r="BE487" s="17"/>
      <c r="BF487" s="17"/>
    </row>
    <row r="488" spans="1:59">
      <c r="A488" s="26"/>
      <c r="B488" s="33"/>
      <c r="C488" s="94" t="s">
        <v>925</v>
      </c>
      <c r="D488" s="87" t="s">
        <v>922</v>
      </c>
      <c r="E488" s="87" t="s">
        <v>139</v>
      </c>
      <c r="F488" s="87" t="s">
        <v>58</v>
      </c>
      <c r="G488" s="87" t="s">
        <v>914</v>
      </c>
      <c r="H488" s="87" t="s">
        <v>60</v>
      </c>
      <c r="I488" s="87" t="s">
        <v>61</v>
      </c>
      <c r="J488" s="95" t="s">
        <v>140</v>
      </c>
      <c r="K488" s="87" t="s">
        <v>63</v>
      </c>
      <c r="L488" s="48">
        <v>1</v>
      </c>
      <c r="M488" s="48" t="s">
        <v>64</v>
      </c>
      <c r="N488" s="49" t="s">
        <v>68</v>
      </c>
      <c r="O488" s="50">
        <v>1001</v>
      </c>
      <c r="P488" s="50">
        <v>5000</v>
      </c>
      <c r="Q488" s="51" t="s">
        <v>239</v>
      </c>
      <c r="R488" s="52">
        <v>17500</v>
      </c>
      <c r="S488" s="53">
        <v>8.5</v>
      </c>
      <c r="T488" s="54" t="s">
        <v>926</v>
      </c>
      <c r="U488" s="54"/>
      <c r="V488" s="89"/>
      <c r="W488" s="89"/>
      <c r="X488" s="92"/>
      <c r="BD488" s="17"/>
      <c r="BE488" s="17"/>
      <c r="BF488" s="17"/>
    </row>
    <row r="489" spans="1:59">
      <c r="A489" s="26"/>
      <c r="B489" s="33"/>
      <c r="C489" s="94" t="s">
        <v>925</v>
      </c>
      <c r="D489" s="87" t="s">
        <v>922</v>
      </c>
      <c r="E489" s="87" t="s">
        <v>139</v>
      </c>
      <c r="F489" s="87" t="s">
        <v>58</v>
      </c>
      <c r="G489" s="87" t="s">
        <v>914</v>
      </c>
      <c r="H489" s="87" t="s">
        <v>60</v>
      </c>
      <c r="I489" s="87" t="s">
        <v>61</v>
      </c>
      <c r="J489" s="95" t="s">
        <v>140</v>
      </c>
      <c r="K489" s="87" t="s">
        <v>63</v>
      </c>
      <c r="L489" s="48">
        <v>1</v>
      </c>
      <c r="M489" s="48" t="s">
        <v>64</v>
      </c>
      <c r="N489" s="49" t="s">
        <v>70</v>
      </c>
      <c r="O489" s="50">
        <v>5001</v>
      </c>
      <c r="P489" s="50">
        <v>10000</v>
      </c>
      <c r="Q489" s="51" t="s">
        <v>240</v>
      </c>
      <c r="R489" s="52">
        <v>51500</v>
      </c>
      <c r="S489" s="53">
        <v>5</v>
      </c>
      <c r="T489" s="54" t="s">
        <v>926</v>
      </c>
      <c r="U489" s="54"/>
      <c r="V489" s="89"/>
      <c r="W489" s="89"/>
      <c r="X489" s="92"/>
      <c r="BD489" s="17"/>
      <c r="BE489" s="17"/>
      <c r="BF489" s="17"/>
    </row>
    <row r="490" spans="1:59">
      <c r="A490" s="26"/>
      <c r="B490" s="33"/>
      <c r="C490" s="94" t="s">
        <v>925</v>
      </c>
      <c r="D490" s="87" t="s">
        <v>922</v>
      </c>
      <c r="E490" s="87" t="s">
        <v>139</v>
      </c>
      <c r="F490" s="87" t="s">
        <v>58</v>
      </c>
      <c r="G490" s="87" t="s">
        <v>914</v>
      </c>
      <c r="H490" s="87" t="s">
        <v>60</v>
      </c>
      <c r="I490" s="87" t="s">
        <v>61</v>
      </c>
      <c r="J490" s="95" t="s">
        <v>140</v>
      </c>
      <c r="K490" s="87" t="s">
        <v>63</v>
      </c>
      <c r="L490" s="48">
        <v>1</v>
      </c>
      <c r="M490" s="48" t="s">
        <v>64</v>
      </c>
      <c r="N490" s="49" t="s">
        <v>72</v>
      </c>
      <c r="O490" s="50">
        <v>10001</v>
      </c>
      <c r="P490" s="50">
        <v>20000</v>
      </c>
      <c r="Q490" s="51" t="s">
        <v>241</v>
      </c>
      <c r="R490" s="52">
        <v>76500</v>
      </c>
      <c r="S490" s="53">
        <v>2.75</v>
      </c>
      <c r="T490" s="54" t="s">
        <v>926</v>
      </c>
      <c r="U490" s="54"/>
      <c r="V490" s="89"/>
      <c r="W490" s="89"/>
      <c r="X490" s="92"/>
      <c r="BD490" s="17"/>
      <c r="BE490" s="17"/>
      <c r="BF490" s="17"/>
    </row>
    <row r="491" spans="1:59">
      <c r="A491" s="26"/>
      <c r="B491" s="33"/>
      <c r="C491" s="94" t="s">
        <v>925</v>
      </c>
      <c r="D491" s="87" t="s">
        <v>922</v>
      </c>
      <c r="E491" s="87" t="s">
        <v>139</v>
      </c>
      <c r="F491" s="87" t="s">
        <v>58</v>
      </c>
      <c r="G491" s="87" t="s">
        <v>914</v>
      </c>
      <c r="H491" s="87" t="s">
        <v>60</v>
      </c>
      <c r="I491" s="87" t="s">
        <v>61</v>
      </c>
      <c r="J491" s="95" t="s">
        <v>140</v>
      </c>
      <c r="K491" s="87" t="s">
        <v>63</v>
      </c>
      <c r="L491" s="48">
        <v>1</v>
      </c>
      <c r="M491" s="48" t="s">
        <v>64</v>
      </c>
      <c r="N491" s="49" t="s">
        <v>74</v>
      </c>
      <c r="O491" s="50">
        <v>20001</v>
      </c>
      <c r="P491" s="50">
        <v>50000</v>
      </c>
      <c r="Q491" s="51" t="s">
        <v>927</v>
      </c>
      <c r="R491" s="52">
        <v>104000</v>
      </c>
      <c r="S491" s="53">
        <v>1.875</v>
      </c>
      <c r="T491" s="54" t="s">
        <v>926</v>
      </c>
      <c r="U491" s="54"/>
      <c r="V491" s="89"/>
      <c r="W491" s="89"/>
      <c r="X491" s="92"/>
      <c r="BD491" s="17"/>
      <c r="BE491" s="17"/>
      <c r="BF491" s="17"/>
    </row>
    <row r="492" spans="1:59">
      <c r="A492" s="26"/>
      <c r="B492" s="33"/>
      <c r="C492" s="94" t="s">
        <v>925</v>
      </c>
      <c r="D492" s="87" t="s">
        <v>922</v>
      </c>
      <c r="E492" s="87" t="s">
        <v>139</v>
      </c>
      <c r="F492" s="87" t="s">
        <v>58</v>
      </c>
      <c r="G492" s="87" t="s">
        <v>914</v>
      </c>
      <c r="H492" s="87" t="s">
        <v>60</v>
      </c>
      <c r="I492" s="87" t="s">
        <v>61</v>
      </c>
      <c r="J492" s="95" t="s">
        <v>140</v>
      </c>
      <c r="K492" s="87" t="s">
        <v>63</v>
      </c>
      <c r="L492" s="48">
        <v>1</v>
      </c>
      <c r="M492" s="48" t="s">
        <v>64</v>
      </c>
      <c r="N492" s="49" t="s">
        <v>76</v>
      </c>
      <c r="O492" s="50">
        <v>50001</v>
      </c>
      <c r="P492" s="50">
        <v>100000</v>
      </c>
      <c r="Q492" s="51" t="s">
        <v>928</v>
      </c>
      <c r="R492" s="52">
        <v>160250</v>
      </c>
      <c r="S492" s="53">
        <v>1.625</v>
      </c>
      <c r="T492" s="54" t="s">
        <v>926</v>
      </c>
      <c r="U492" s="54"/>
      <c r="V492" s="89"/>
      <c r="W492" s="89"/>
      <c r="X492" s="92"/>
      <c r="BD492" s="17"/>
      <c r="BE492" s="17"/>
      <c r="BF492" s="17"/>
    </row>
    <row r="493" spans="1:59">
      <c r="A493" s="26"/>
      <c r="B493" s="33"/>
      <c r="C493" s="94" t="s">
        <v>925</v>
      </c>
      <c r="D493" s="87" t="s">
        <v>922</v>
      </c>
      <c r="E493" s="87" t="s">
        <v>139</v>
      </c>
      <c r="F493" s="87" t="s">
        <v>58</v>
      </c>
      <c r="G493" s="87" t="s">
        <v>914</v>
      </c>
      <c r="H493" s="87" t="s">
        <v>60</v>
      </c>
      <c r="I493" s="87" t="s">
        <v>61</v>
      </c>
      <c r="J493" s="95" t="s">
        <v>140</v>
      </c>
      <c r="K493" s="87" t="s">
        <v>63</v>
      </c>
      <c r="L493" s="48">
        <v>1</v>
      </c>
      <c r="M493" s="48" t="s">
        <v>64</v>
      </c>
      <c r="N493" s="49" t="s">
        <v>78</v>
      </c>
      <c r="O493" s="50">
        <v>100001</v>
      </c>
      <c r="P493" s="50">
        <v>9999999999</v>
      </c>
      <c r="Q493" s="51" t="s">
        <v>929</v>
      </c>
      <c r="R493" s="52">
        <v>241500</v>
      </c>
      <c r="S493" s="53">
        <v>1.5</v>
      </c>
      <c r="T493" s="54" t="s">
        <v>926</v>
      </c>
      <c r="U493" s="54"/>
      <c r="V493" s="90"/>
      <c r="W493" s="90"/>
      <c r="X493" s="93"/>
      <c r="BD493" s="17"/>
      <c r="BE493" s="17"/>
      <c r="BF493" s="17"/>
    </row>
    <row r="494" spans="1:59">
      <c r="B494" s="30"/>
      <c r="BD494" s="17"/>
      <c r="BE494" s="17"/>
      <c r="BF494" s="17"/>
      <c r="BG494" s="31"/>
    </row>
    <row r="495" spans="1:59" ht="20.25">
      <c r="A495" s="26"/>
      <c r="B495" s="40" t="s">
        <v>933</v>
      </c>
      <c r="C495" s="35"/>
      <c r="D495" s="41"/>
      <c r="E495" s="41"/>
      <c r="F495" s="41"/>
      <c r="G495" s="41"/>
      <c r="H495" s="41"/>
      <c r="I495" s="41"/>
      <c r="J495" s="42"/>
      <c r="K495" s="41"/>
      <c r="L495" s="41"/>
      <c r="M495" s="41"/>
      <c r="N495" s="41"/>
      <c r="O495" s="41"/>
      <c r="P495" s="41"/>
      <c r="Q495" s="41"/>
      <c r="R495" s="43"/>
      <c r="S495" s="43"/>
      <c r="T495" s="43"/>
      <c r="U495" s="30"/>
      <c r="V495" s="35"/>
      <c r="W495" s="35"/>
      <c r="X495" s="30"/>
      <c r="BD495" s="17"/>
      <c r="BE495" s="17"/>
      <c r="BF495" s="17"/>
      <c r="BG495" s="31"/>
    </row>
    <row r="496" spans="1:59">
      <c r="A496" s="26"/>
      <c r="B496" s="44" t="s">
        <v>934</v>
      </c>
      <c r="C496" s="34"/>
      <c r="D496" s="34"/>
      <c r="E496" s="35"/>
      <c r="F496" s="35"/>
      <c r="G496" s="35"/>
      <c r="H496" s="35"/>
      <c r="I496" s="35"/>
      <c r="J496" s="35"/>
      <c r="K496" s="35"/>
      <c r="L496" s="35"/>
      <c r="M496" s="35"/>
      <c r="N496" s="35"/>
      <c r="O496" s="35"/>
      <c r="P496" s="35"/>
      <c r="Q496" s="35"/>
      <c r="R496" s="30"/>
      <c r="S496" s="30"/>
      <c r="T496" s="30"/>
      <c r="U496" s="30"/>
      <c r="V496" s="35"/>
      <c r="W496" s="35"/>
      <c r="X496" s="30"/>
      <c r="BD496" s="17"/>
      <c r="BE496" s="17"/>
      <c r="BF496" s="17"/>
    </row>
    <row r="497" spans="1:59">
      <c r="A497" s="26"/>
      <c r="B497" s="44"/>
      <c r="C497" s="34"/>
      <c r="D497" s="34"/>
      <c r="E497" s="35"/>
      <c r="F497" s="35"/>
      <c r="G497" s="35"/>
      <c r="H497" s="35"/>
      <c r="I497" s="35"/>
      <c r="J497" s="35"/>
      <c r="K497" s="35"/>
      <c r="L497" s="35"/>
      <c r="M497" s="35"/>
      <c r="N497" s="35"/>
      <c r="O497" s="35"/>
      <c r="P497" s="35"/>
      <c r="Q497" s="35"/>
      <c r="R497" s="30"/>
      <c r="S497" s="30"/>
      <c r="T497" s="30"/>
      <c r="U497" s="30"/>
      <c r="V497" s="35"/>
      <c r="W497" s="35"/>
      <c r="X497" s="30"/>
      <c r="BD497" s="17"/>
      <c r="BE497" s="17"/>
      <c r="BF497" s="17"/>
    </row>
    <row r="498" spans="1:59">
      <c r="B498" s="30"/>
      <c r="BD498" s="17"/>
      <c r="BE498" s="17"/>
      <c r="BF498" s="17"/>
      <c r="BG498" s="31"/>
    </row>
    <row r="499" spans="1:59" ht="31.5">
      <c r="A499" s="26"/>
      <c r="B499" s="33"/>
      <c r="C499" s="45" t="s">
        <v>935</v>
      </c>
      <c r="D499" s="46" t="s">
        <v>936</v>
      </c>
      <c r="E499" s="46" t="s">
        <v>334</v>
      </c>
      <c r="F499" s="46" t="s">
        <v>58</v>
      </c>
      <c r="G499" s="46" t="s">
        <v>914</v>
      </c>
      <c r="H499" s="46" t="s">
        <v>145</v>
      </c>
      <c r="I499" s="46" t="s">
        <v>61</v>
      </c>
      <c r="J499" s="47"/>
      <c r="K499" s="46" t="s">
        <v>63</v>
      </c>
      <c r="L499" s="48">
        <v>1</v>
      </c>
      <c r="M499" s="48" t="s">
        <v>141</v>
      </c>
      <c r="N499" s="49"/>
      <c r="O499" s="49"/>
      <c r="P499" s="50"/>
      <c r="Q499" s="51">
        <v>0</v>
      </c>
      <c r="R499" s="52"/>
      <c r="S499" s="53">
        <v>0</v>
      </c>
      <c r="T499" s="54" t="s">
        <v>937</v>
      </c>
      <c r="U499" s="55"/>
      <c r="V499" s="56"/>
      <c r="W499" s="56"/>
      <c r="X499" s="57"/>
      <c r="BD499" s="17"/>
      <c r="BE499" s="17"/>
      <c r="BF499" s="17"/>
    </row>
    <row r="500" spans="1:59" ht="31.5">
      <c r="A500" s="26"/>
      <c r="B500" s="33"/>
      <c r="C500" s="45" t="s">
        <v>938</v>
      </c>
      <c r="D500" s="46" t="s">
        <v>939</v>
      </c>
      <c r="E500" s="46" t="s">
        <v>139</v>
      </c>
      <c r="F500" s="46" t="s">
        <v>58</v>
      </c>
      <c r="G500" s="46" t="s">
        <v>914</v>
      </c>
      <c r="H500" s="46" t="s">
        <v>145</v>
      </c>
      <c r="I500" s="46" t="s">
        <v>61</v>
      </c>
      <c r="J500" s="47"/>
      <c r="K500" s="46" t="s">
        <v>63</v>
      </c>
      <c r="L500" s="48">
        <v>1</v>
      </c>
      <c r="M500" s="48" t="s">
        <v>141</v>
      </c>
      <c r="N500" s="49"/>
      <c r="O500" s="49"/>
      <c r="P500" s="50"/>
      <c r="Q500" s="51">
        <v>0</v>
      </c>
      <c r="R500" s="52"/>
      <c r="S500" s="53">
        <v>0</v>
      </c>
      <c r="T500" s="54" t="s">
        <v>940</v>
      </c>
      <c r="U500" s="55"/>
      <c r="V500" s="56"/>
      <c r="W500" s="56"/>
      <c r="X500" s="57"/>
      <c r="BD500" s="17"/>
      <c r="BE500" s="17"/>
      <c r="BF500" s="17"/>
    </row>
    <row r="501" spans="1:59">
      <c r="B501" s="30"/>
      <c r="BD501" s="17"/>
      <c r="BE501" s="17"/>
      <c r="BF501" s="17"/>
      <c r="BG501" s="31"/>
    </row>
    <row r="502" spans="1:59" ht="27.75">
      <c r="A502" s="32" t="s">
        <v>640</v>
      </c>
      <c r="B502" s="33"/>
      <c r="C502" s="34"/>
      <c r="D502" s="34"/>
      <c r="E502" s="34"/>
      <c r="F502" s="34"/>
      <c r="G502" s="34"/>
      <c r="H502" s="34"/>
      <c r="I502" s="34"/>
      <c r="J502" s="34"/>
      <c r="K502" s="34"/>
      <c r="L502" s="35"/>
      <c r="M502" s="35"/>
      <c r="N502" s="35"/>
      <c r="O502" s="35"/>
      <c r="P502" s="35"/>
      <c r="Q502" s="35"/>
      <c r="R502" s="30"/>
      <c r="S502" s="30"/>
      <c r="T502" s="30"/>
      <c r="U502" s="30"/>
      <c r="V502" s="35"/>
      <c r="W502" s="35"/>
      <c r="X502" s="30"/>
      <c r="BD502" s="17"/>
      <c r="BE502" s="17"/>
      <c r="BF502" s="17"/>
    </row>
    <row r="503" spans="1:59">
      <c r="A503" s="26"/>
      <c r="B503" s="33"/>
      <c r="C503" s="34"/>
      <c r="D503" s="34"/>
      <c r="E503" s="34"/>
      <c r="F503" s="34"/>
      <c r="G503" s="34"/>
      <c r="H503" s="34"/>
      <c r="I503" s="34"/>
      <c r="J503" s="34"/>
      <c r="K503" s="34"/>
      <c r="L503" s="35"/>
      <c r="M503" s="35"/>
      <c r="N503" s="36"/>
      <c r="O503" s="37"/>
      <c r="P503" s="37"/>
      <c r="Q503" s="35"/>
      <c r="R503" s="38"/>
      <c r="S503" s="38"/>
      <c r="T503" s="39"/>
      <c r="U503" s="30"/>
      <c r="V503" s="35"/>
      <c r="W503" s="35"/>
      <c r="X503" s="30"/>
      <c r="BD503" s="17"/>
      <c r="BE503" s="17"/>
      <c r="BF503" s="17"/>
    </row>
    <row r="504" spans="1:59" ht="20.25">
      <c r="A504" s="26"/>
      <c r="B504" s="40" t="s">
        <v>640</v>
      </c>
      <c r="C504" s="35"/>
      <c r="D504" s="41"/>
      <c r="E504" s="41"/>
      <c r="F504" s="41"/>
      <c r="G504" s="41"/>
      <c r="H504" s="41"/>
      <c r="I504" s="41"/>
      <c r="J504" s="42" t="s">
        <v>899</v>
      </c>
      <c r="K504" s="41"/>
      <c r="L504" s="41"/>
      <c r="M504" s="41"/>
      <c r="N504" s="41"/>
      <c r="O504" s="41"/>
      <c r="P504" s="41"/>
      <c r="Q504" s="41"/>
      <c r="R504" s="43"/>
      <c r="S504" s="43"/>
      <c r="T504" s="43"/>
      <c r="U504" s="30"/>
      <c r="V504" s="35"/>
      <c r="W504" s="35"/>
      <c r="X504" s="30"/>
      <c r="BD504" s="17"/>
      <c r="BE504" s="17"/>
      <c r="BF504" s="17"/>
    </row>
    <row r="505" spans="1:59">
      <c r="A505" s="26"/>
      <c r="B505" s="44" t="s">
        <v>900</v>
      </c>
      <c r="C505" s="34"/>
      <c r="D505" s="34"/>
      <c r="E505" s="35"/>
      <c r="F505" s="35"/>
      <c r="G505" s="35"/>
      <c r="H505" s="35"/>
      <c r="I505" s="35"/>
      <c r="J505" s="35"/>
      <c r="K505" s="35"/>
      <c r="L505" s="35"/>
      <c r="M505" s="35"/>
      <c r="N505" s="35"/>
      <c r="O505" s="35"/>
      <c r="P505" s="35"/>
      <c r="Q505" s="35"/>
      <c r="R505" s="30"/>
      <c r="S505" s="30"/>
      <c r="T505" s="30"/>
      <c r="U505" s="30"/>
      <c r="V505" s="35"/>
      <c r="W505" s="35"/>
      <c r="X505" s="30"/>
      <c r="BD505" s="17"/>
      <c r="BE505" s="17"/>
      <c r="BF505" s="17"/>
    </row>
    <row r="506" spans="1:59">
      <c r="A506" s="26"/>
      <c r="B506" s="44" t="s">
        <v>901</v>
      </c>
      <c r="C506" s="34"/>
      <c r="D506" s="34"/>
      <c r="E506" s="35"/>
      <c r="F506" s="35"/>
      <c r="G506" s="35"/>
      <c r="H506" s="35"/>
      <c r="I506" s="35"/>
      <c r="J506" s="35"/>
      <c r="K506" s="35"/>
      <c r="L506" s="35"/>
      <c r="M506" s="35"/>
      <c r="N506" s="35"/>
      <c r="O506" s="35"/>
      <c r="P506" s="35"/>
      <c r="Q506" s="35"/>
      <c r="R506" s="30"/>
      <c r="S506" s="30"/>
      <c r="T506" s="30"/>
      <c r="U506" s="30"/>
      <c r="V506" s="35"/>
      <c r="W506" s="35"/>
      <c r="X506" s="30"/>
      <c r="BD506" s="17"/>
      <c r="BE506" s="17"/>
      <c r="BF506" s="17"/>
    </row>
    <row r="507" spans="1:59">
      <c r="B507" s="30"/>
      <c r="BD507" s="17"/>
      <c r="BE507" s="17"/>
      <c r="BF507" s="17"/>
      <c r="BG507" s="31"/>
    </row>
    <row r="508" spans="1:59" ht="15.95" customHeight="1">
      <c r="A508" s="26"/>
      <c r="B508" s="33"/>
      <c r="C508" s="94" t="s">
        <v>902</v>
      </c>
      <c r="D508" s="87" t="s">
        <v>640</v>
      </c>
      <c r="E508" s="87" t="s">
        <v>640</v>
      </c>
      <c r="F508" s="87" t="s">
        <v>58</v>
      </c>
      <c r="G508" s="87" t="s">
        <v>59</v>
      </c>
      <c r="H508" s="87" t="s">
        <v>60</v>
      </c>
      <c r="I508" s="87" t="s">
        <v>61</v>
      </c>
      <c r="J508" s="95" t="s">
        <v>96</v>
      </c>
      <c r="K508" s="87" t="s">
        <v>319</v>
      </c>
      <c r="L508" s="48">
        <v>1</v>
      </c>
      <c r="M508" s="48" t="s">
        <v>64</v>
      </c>
      <c r="N508" s="49" t="s">
        <v>65</v>
      </c>
      <c r="O508" s="49">
        <v>100</v>
      </c>
      <c r="P508" s="50">
        <v>1000</v>
      </c>
      <c r="Q508" s="51" t="s">
        <v>337</v>
      </c>
      <c r="R508" s="52">
        <v>0</v>
      </c>
      <c r="S508" s="53">
        <v>26</v>
      </c>
      <c r="T508" s="54" t="s">
        <v>903</v>
      </c>
      <c r="U508" s="54"/>
      <c r="V508" s="88"/>
      <c r="W508" s="88"/>
      <c r="X508" s="91"/>
      <c r="BD508" s="17"/>
      <c r="BE508" s="17"/>
      <c r="BF508" s="17"/>
    </row>
    <row r="509" spans="1:59">
      <c r="A509" s="26"/>
      <c r="B509" s="33"/>
      <c r="C509" s="94" t="s">
        <v>902</v>
      </c>
      <c r="D509" s="87" t="s">
        <v>640</v>
      </c>
      <c r="E509" s="87" t="s">
        <v>640</v>
      </c>
      <c r="F509" s="87" t="s">
        <v>58</v>
      </c>
      <c r="G509" s="87" t="s">
        <v>59</v>
      </c>
      <c r="H509" s="87" t="s">
        <v>60</v>
      </c>
      <c r="I509" s="87" t="s">
        <v>61</v>
      </c>
      <c r="J509" s="95" t="s">
        <v>96</v>
      </c>
      <c r="K509" s="87" t="s">
        <v>319</v>
      </c>
      <c r="L509" s="48">
        <v>1</v>
      </c>
      <c r="M509" s="48" t="s">
        <v>64</v>
      </c>
      <c r="N509" s="49" t="s">
        <v>68</v>
      </c>
      <c r="O509" s="50">
        <v>1001</v>
      </c>
      <c r="P509" s="50">
        <v>5000</v>
      </c>
      <c r="Q509" s="51" t="s">
        <v>964</v>
      </c>
      <c r="R509" s="52">
        <v>26000</v>
      </c>
      <c r="S509" s="53">
        <v>18</v>
      </c>
      <c r="T509" s="54" t="s">
        <v>903</v>
      </c>
      <c r="U509" s="54"/>
      <c r="V509" s="89"/>
      <c r="W509" s="89"/>
      <c r="X509" s="92"/>
      <c r="BD509" s="17"/>
      <c r="BE509" s="17"/>
      <c r="BF509" s="17"/>
    </row>
    <row r="510" spans="1:59">
      <c r="A510" s="26"/>
      <c r="B510" s="33"/>
      <c r="C510" s="94" t="s">
        <v>902</v>
      </c>
      <c r="D510" s="87" t="s">
        <v>640</v>
      </c>
      <c r="E510" s="87" t="s">
        <v>640</v>
      </c>
      <c r="F510" s="87" t="s">
        <v>58</v>
      </c>
      <c r="G510" s="87" t="s">
        <v>59</v>
      </c>
      <c r="H510" s="87" t="s">
        <v>60</v>
      </c>
      <c r="I510" s="87" t="s">
        <v>61</v>
      </c>
      <c r="J510" s="95" t="s">
        <v>96</v>
      </c>
      <c r="K510" s="87" t="s">
        <v>319</v>
      </c>
      <c r="L510" s="48">
        <v>1</v>
      </c>
      <c r="M510" s="48" t="s">
        <v>64</v>
      </c>
      <c r="N510" s="49" t="s">
        <v>70</v>
      </c>
      <c r="O510" s="50">
        <v>5001</v>
      </c>
      <c r="P510" s="50">
        <v>10000</v>
      </c>
      <c r="Q510" s="51" t="s">
        <v>965</v>
      </c>
      <c r="R510" s="52">
        <v>98000</v>
      </c>
      <c r="S510" s="53">
        <v>14</v>
      </c>
      <c r="T510" s="54" t="s">
        <v>903</v>
      </c>
      <c r="U510" s="54"/>
      <c r="V510" s="89"/>
      <c r="W510" s="89"/>
      <c r="X510" s="92"/>
      <c r="BD510" s="17"/>
      <c r="BE510" s="17"/>
      <c r="BF510" s="17"/>
    </row>
    <row r="511" spans="1:59">
      <c r="A511" s="26"/>
      <c r="B511" s="33"/>
      <c r="C511" s="94" t="s">
        <v>902</v>
      </c>
      <c r="D511" s="87" t="s">
        <v>640</v>
      </c>
      <c r="E511" s="87" t="s">
        <v>640</v>
      </c>
      <c r="F511" s="87" t="s">
        <v>58</v>
      </c>
      <c r="G511" s="87" t="s">
        <v>59</v>
      </c>
      <c r="H511" s="87" t="s">
        <v>60</v>
      </c>
      <c r="I511" s="87" t="s">
        <v>61</v>
      </c>
      <c r="J511" s="95" t="s">
        <v>96</v>
      </c>
      <c r="K511" s="87" t="s">
        <v>319</v>
      </c>
      <c r="L511" s="48">
        <v>1</v>
      </c>
      <c r="M511" s="48" t="s">
        <v>64</v>
      </c>
      <c r="N511" s="49" t="s">
        <v>72</v>
      </c>
      <c r="O511" s="50">
        <v>10001</v>
      </c>
      <c r="P511" s="50">
        <v>20000</v>
      </c>
      <c r="Q511" s="51" t="s">
        <v>966</v>
      </c>
      <c r="R511" s="52">
        <v>168000</v>
      </c>
      <c r="S511" s="53">
        <v>12</v>
      </c>
      <c r="T511" s="54" t="s">
        <v>903</v>
      </c>
      <c r="U511" s="54"/>
      <c r="V511" s="89"/>
      <c r="W511" s="89"/>
      <c r="X511" s="92"/>
      <c r="BD511" s="17"/>
      <c r="BE511" s="17"/>
      <c r="BF511" s="17"/>
    </row>
    <row r="512" spans="1:59">
      <c r="A512" s="26"/>
      <c r="B512" s="33"/>
      <c r="C512" s="94" t="s">
        <v>902</v>
      </c>
      <c r="D512" s="87" t="s">
        <v>640</v>
      </c>
      <c r="E512" s="87" t="s">
        <v>640</v>
      </c>
      <c r="F512" s="87" t="s">
        <v>58</v>
      </c>
      <c r="G512" s="87" t="s">
        <v>59</v>
      </c>
      <c r="H512" s="87" t="s">
        <v>60</v>
      </c>
      <c r="I512" s="87" t="s">
        <v>61</v>
      </c>
      <c r="J512" s="95" t="s">
        <v>96</v>
      </c>
      <c r="K512" s="87" t="s">
        <v>319</v>
      </c>
      <c r="L512" s="48">
        <v>1</v>
      </c>
      <c r="M512" s="48" t="s">
        <v>64</v>
      </c>
      <c r="N512" s="49" t="s">
        <v>74</v>
      </c>
      <c r="O512" s="50">
        <v>20001</v>
      </c>
      <c r="P512" s="50">
        <v>999999999</v>
      </c>
      <c r="Q512" s="51" t="s">
        <v>967</v>
      </c>
      <c r="R512" s="52">
        <v>288000</v>
      </c>
      <c r="S512" s="53">
        <v>11</v>
      </c>
      <c r="T512" s="54" t="s">
        <v>903</v>
      </c>
      <c r="U512" s="54"/>
      <c r="V512" s="90"/>
      <c r="W512" s="90"/>
      <c r="X512" s="93"/>
      <c r="BD512" s="17"/>
      <c r="BE512" s="17"/>
      <c r="BF512" s="17"/>
    </row>
  </sheetData>
  <mergeCells count="421">
    <mergeCell ref="C99:C105"/>
    <mergeCell ref="D99:D105"/>
    <mergeCell ref="E99:E105"/>
    <mergeCell ref="F99:F105"/>
    <mergeCell ref="W158:W164"/>
    <mergeCell ref="X158:X164"/>
    <mergeCell ref="C158:C164"/>
    <mergeCell ref="D158:D164"/>
    <mergeCell ref="E158:E164"/>
    <mergeCell ref="F158:F164"/>
    <mergeCell ref="W99:W105"/>
    <mergeCell ref="X99:X105"/>
    <mergeCell ref="C81:C87"/>
    <mergeCell ref="D81:D87"/>
    <mergeCell ref="E81:E87"/>
    <mergeCell ref="F81:F87"/>
    <mergeCell ref="G81:G87"/>
    <mergeCell ref="X81:X87"/>
    <mergeCell ref="H81:H87"/>
    <mergeCell ref="I81:I87"/>
    <mergeCell ref="J81:J87"/>
    <mergeCell ref="K81:K87"/>
    <mergeCell ref="V81:V87"/>
    <mergeCell ref="W81:W87"/>
    <mergeCell ref="D2:E2"/>
    <mergeCell ref="W36:W42"/>
    <mergeCell ref="X36:X42"/>
    <mergeCell ref="C36:C42"/>
    <mergeCell ref="D36:D42"/>
    <mergeCell ref="E36:E42"/>
    <mergeCell ref="F36:F42"/>
    <mergeCell ref="K69:K75"/>
    <mergeCell ref="C69:C75"/>
    <mergeCell ref="D69:D75"/>
    <mergeCell ref="E69:E75"/>
    <mergeCell ref="F69:F75"/>
    <mergeCell ref="G69:G75"/>
    <mergeCell ref="H69:H75"/>
    <mergeCell ref="V69:V75"/>
    <mergeCell ref="W69:W75"/>
    <mergeCell ref="X69:X75"/>
    <mergeCell ref="I69:I75"/>
    <mergeCell ref="J69:J75"/>
    <mergeCell ref="C24:C30"/>
    <mergeCell ref="D24:D30"/>
    <mergeCell ref="E24:E30"/>
    <mergeCell ref="F24:F30"/>
    <mergeCell ref="G24:G30"/>
    <mergeCell ref="H24:H30"/>
    <mergeCell ref="C12:C18"/>
    <mergeCell ref="D12:D18"/>
    <mergeCell ref="E12:E18"/>
    <mergeCell ref="F12:F18"/>
    <mergeCell ref="G12:G18"/>
    <mergeCell ref="H12:H18"/>
    <mergeCell ref="I24:I30"/>
    <mergeCell ref="J24:J30"/>
    <mergeCell ref="K24:K30"/>
    <mergeCell ref="V24:V30"/>
    <mergeCell ref="W24:W30"/>
    <mergeCell ref="X24:X30"/>
    <mergeCell ref="K12:K18"/>
    <mergeCell ref="V12:V18"/>
    <mergeCell ref="W12:W18"/>
    <mergeCell ref="X12:X18"/>
    <mergeCell ref="I12:I18"/>
    <mergeCell ref="J12:J18"/>
    <mergeCell ref="W57:W63"/>
    <mergeCell ref="X57:X63"/>
    <mergeCell ref="C57:C63"/>
    <mergeCell ref="D57:D63"/>
    <mergeCell ref="E57:E63"/>
    <mergeCell ref="F57:F63"/>
    <mergeCell ref="G57:G63"/>
    <mergeCell ref="H57:H63"/>
    <mergeCell ref="G36:G42"/>
    <mergeCell ref="H36:H42"/>
    <mergeCell ref="I36:I42"/>
    <mergeCell ref="J36:J42"/>
    <mergeCell ref="K36:K42"/>
    <mergeCell ref="V36:V42"/>
    <mergeCell ref="G99:G105"/>
    <mergeCell ref="H99:H105"/>
    <mergeCell ref="I99:I105"/>
    <mergeCell ref="J99:J105"/>
    <mergeCell ref="K99:K105"/>
    <mergeCell ref="V99:V105"/>
    <mergeCell ref="I57:I63"/>
    <mergeCell ref="J57:J63"/>
    <mergeCell ref="K57:K63"/>
    <mergeCell ref="V57:V63"/>
    <mergeCell ref="I113:I119"/>
    <mergeCell ref="J113:J119"/>
    <mergeCell ref="K113:K119"/>
    <mergeCell ref="V113:V119"/>
    <mergeCell ref="W113:W119"/>
    <mergeCell ref="X113:X119"/>
    <mergeCell ref="C113:C119"/>
    <mergeCell ref="D113:D119"/>
    <mergeCell ref="E113:E119"/>
    <mergeCell ref="F113:F119"/>
    <mergeCell ref="G113:G119"/>
    <mergeCell ref="H113:H119"/>
    <mergeCell ref="W137:W143"/>
    <mergeCell ref="X137:X143"/>
    <mergeCell ref="C137:C143"/>
    <mergeCell ref="D137:D143"/>
    <mergeCell ref="E137:E143"/>
    <mergeCell ref="F137:F143"/>
    <mergeCell ref="G137:G143"/>
    <mergeCell ref="H137:H143"/>
    <mergeCell ref="I125:I131"/>
    <mergeCell ref="J125:J131"/>
    <mergeCell ref="K125:K131"/>
    <mergeCell ref="V125:V131"/>
    <mergeCell ref="W125:W131"/>
    <mergeCell ref="X125:X131"/>
    <mergeCell ref="C125:C131"/>
    <mergeCell ref="D125:D131"/>
    <mergeCell ref="E125:E131"/>
    <mergeCell ref="F125:F131"/>
    <mergeCell ref="G125:G131"/>
    <mergeCell ref="H125:H131"/>
    <mergeCell ref="G158:G164"/>
    <mergeCell ref="H158:H164"/>
    <mergeCell ref="I158:I164"/>
    <mergeCell ref="J158:J164"/>
    <mergeCell ref="K158:K164"/>
    <mergeCell ref="V158:V164"/>
    <mergeCell ref="I137:I143"/>
    <mergeCell ref="J137:J143"/>
    <mergeCell ref="K137:K143"/>
    <mergeCell ref="V137:V143"/>
    <mergeCell ref="X170:X176"/>
    <mergeCell ref="C182:C188"/>
    <mergeCell ref="D182:D188"/>
    <mergeCell ref="E182:E188"/>
    <mergeCell ref="F182:F188"/>
    <mergeCell ref="G182:G188"/>
    <mergeCell ref="H182:H188"/>
    <mergeCell ref="I182:I188"/>
    <mergeCell ref="J182:J188"/>
    <mergeCell ref="K182:K188"/>
    <mergeCell ref="E170:E176"/>
    <mergeCell ref="F170:F176"/>
    <mergeCell ref="G170:G176"/>
    <mergeCell ref="H170:H176"/>
    <mergeCell ref="I170:I176"/>
    <mergeCell ref="J170:J176"/>
    <mergeCell ref="V170:V176"/>
    <mergeCell ref="W170:W176"/>
    <mergeCell ref="K170:K176"/>
    <mergeCell ref="C170:C176"/>
    <mergeCell ref="D170:D176"/>
    <mergeCell ref="V182:V188"/>
    <mergeCell ref="W182:W188"/>
    <mergeCell ref="X182:X188"/>
    <mergeCell ref="C200:C206"/>
    <mergeCell ref="D200:D206"/>
    <mergeCell ref="E200:E206"/>
    <mergeCell ref="F200:F206"/>
    <mergeCell ref="G200:G206"/>
    <mergeCell ref="H200:H206"/>
    <mergeCell ref="I200:I206"/>
    <mergeCell ref="J200:J206"/>
    <mergeCell ref="K200:K206"/>
    <mergeCell ref="V200:V206"/>
    <mergeCell ref="W200:W206"/>
    <mergeCell ref="X200:X206"/>
    <mergeCell ref="C214:C220"/>
    <mergeCell ref="D214:D220"/>
    <mergeCell ref="E214:E220"/>
    <mergeCell ref="F214:F220"/>
    <mergeCell ref="G214:G220"/>
    <mergeCell ref="X214:X220"/>
    <mergeCell ref="C221:C226"/>
    <mergeCell ref="D221:D226"/>
    <mergeCell ref="E221:E226"/>
    <mergeCell ref="F221:F226"/>
    <mergeCell ref="G221:G226"/>
    <mergeCell ref="H221:H226"/>
    <mergeCell ref="I221:I226"/>
    <mergeCell ref="J221:J226"/>
    <mergeCell ref="K221:K226"/>
    <mergeCell ref="H214:H220"/>
    <mergeCell ref="I214:I220"/>
    <mergeCell ref="J214:J220"/>
    <mergeCell ref="K214:K220"/>
    <mergeCell ref="V214:V220"/>
    <mergeCell ref="W214:W220"/>
    <mergeCell ref="V221:V226"/>
    <mergeCell ref="W221:W226"/>
    <mergeCell ref="X221:X226"/>
    <mergeCell ref="C239:C245"/>
    <mergeCell ref="D239:D245"/>
    <mergeCell ref="E239:E245"/>
    <mergeCell ref="F239:F245"/>
    <mergeCell ref="G239:G245"/>
    <mergeCell ref="H239:H245"/>
    <mergeCell ref="I239:I245"/>
    <mergeCell ref="J239:J245"/>
    <mergeCell ref="K239:K245"/>
    <mergeCell ref="V239:V245"/>
    <mergeCell ref="W239:W245"/>
    <mergeCell ref="X239:X245"/>
    <mergeCell ref="C260:C266"/>
    <mergeCell ref="D260:D266"/>
    <mergeCell ref="E260:E266"/>
    <mergeCell ref="F260:F266"/>
    <mergeCell ref="G260:G266"/>
    <mergeCell ref="X260:X266"/>
    <mergeCell ref="C267:C272"/>
    <mergeCell ref="D267:D272"/>
    <mergeCell ref="E267:E272"/>
    <mergeCell ref="F267:F272"/>
    <mergeCell ref="G267:G272"/>
    <mergeCell ref="H267:H272"/>
    <mergeCell ref="I267:I272"/>
    <mergeCell ref="J267:J272"/>
    <mergeCell ref="K267:K272"/>
    <mergeCell ref="H260:H266"/>
    <mergeCell ref="I260:I266"/>
    <mergeCell ref="J260:J266"/>
    <mergeCell ref="K260:K266"/>
    <mergeCell ref="V260:V266"/>
    <mergeCell ref="W260:W266"/>
    <mergeCell ref="V267:V272"/>
    <mergeCell ref="W267:W272"/>
    <mergeCell ref="X267:X272"/>
    <mergeCell ref="C285:C291"/>
    <mergeCell ref="D285:D291"/>
    <mergeCell ref="E285:E291"/>
    <mergeCell ref="F285:F291"/>
    <mergeCell ref="G285:G291"/>
    <mergeCell ref="H285:H291"/>
    <mergeCell ref="I285:I291"/>
    <mergeCell ref="J285:J291"/>
    <mergeCell ref="K285:K291"/>
    <mergeCell ref="V285:V291"/>
    <mergeCell ref="W285:W291"/>
    <mergeCell ref="X285:X291"/>
    <mergeCell ref="C306:C312"/>
    <mergeCell ref="D306:D312"/>
    <mergeCell ref="E306:E312"/>
    <mergeCell ref="F306:F312"/>
    <mergeCell ref="G306:G312"/>
    <mergeCell ref="X306:X312"/>
    <mergeCell ref="C313:C319"/>
    <mergeCell ref="D313:D319"/>
    <mergeCell ref="E313:E319"/>
    <mergeCell ref="F313:F319"/>
    <mergeCell ref="G313:G319"/>
    <mergeCell ref="H313:H319"/>
    <mergeCell ref="I313:I319"/>
    <mergeCell ref="J313:J319"/>
    <mergeCell ref="K313:K319"/>
    <mergeCell ref="H306:H312"/>
    <mergeCell ref="I306:I312"/>
    <mergeCell ref="J306:J312"/>
    <mergeCell ref="K306:K312"/>
    <mergeCell ref="V306:V312"/>
    <mergeCell ref="W306:W312"/>
    <mergeCell ref="V313:V319"/>
    <mergeCell ref="W313:W319"/>
    <mergeCell ref="X313:X319"/>
    <mergeCell ref="C320:C325"/>
    <mergeCell ref="D320:D325"/>
    <mergeCell ref="E320:E325"/>
    <mergeCell ref="F320:F325"/>
    <mergeCell ref="G320:G325"/>
    <mergeCell ref="H320:H325"/>
    <mergeCell ref="I320:I325"/>
    <mergeCell ref="J320:J325"/>
    <mergeCell ref="K320:K325"/>
    <mergeCell ref="V320:V325"/>
    <mergeCell ref="W320:W325"/>
    <mergeCell ref="X320:X325"/>
    <mergeCell ref="C333:C339"/>
    <mergeCell ref="D333:D339"/>
    <mergeCell ref="E333:E339"/>
    <mergeCell ref="F333:F339"/>
    <mergeCell ref="G333:G339"/>
    <mergeCell ref="X333:X339"/>
    <mergeCell ref="C345:C351"/>
    <mergeCell ref="D345:D351"/>
    <mergeCell ref="E345:E351"/>
    <mergeCell ref="F345:F351"/>
    <mergeCell ref="G345:G351"/>
    <mergeCell ref="H345:H351"/>
    <mergeCell ref="I345:I351"/>
    <mergeCell ref="J345:J351"/>
    <mergeCell ref="K345:K351"/>
    <mergeCell ref="H333:H339"/>
    <mergeCell ref="I333:I339"/>
    <mergeCell ref="J333:J339"/>
    <mergeCell ref="K333:K339"/>
    <mergeCell ref="V333:V339"/>
    <mergeCell ref="W333:W339"/>
    <mergeCell ref="V345:V351"/>
    <mergeCell ref="W345:W351"/>
    <mergeCell ref="X345:X351"/>
    <mergeCell ref="C357:C363"/>
    <mergeCell ref="D357:D363"/>
    <mergeCell ref="E357:E363"/>
    <mergeCell ref="F357:F363"/>
    <mergeCell ref="G357:G363"/>
    <mergeCell ref="H357:H363"/>
    <mergeCell ref="I357:I363"/>
    <mergeCell ref="J357:J363"/>
    <mergeCell ref="K357:K363"/>
    <mergeCell ref="V357:V363"/>
    <mergeCell ref="W357:W363"/>
    <mergeCell ref="X357:X363"/>
    <mergeCell ref="C397:C403"/>
    <mergeCell ref="D397:D403"/>
    <mergeCell ref="E397:E403"/>
    <mergeCell ref="F397:F403"/>
    <mergeCell ref="G397:G403"/>
    <mergeCell ref="X397:X403"/>
    <mergeCell ref="C409:C415"/>
    <mergeCell ref="D409:D415"/>
    <mergeCell ref="E409:E415"/>
    <mergeCell ref="F409:F415"/>
    <mergeCell ref="G409:G415"/>
    <mergeCell ref="H409:H415"/>
    <mergeCell ref="I409:I415"/>
    <mergeCell ref="J409:J415"/>
    <mergeCell ref="K409:K415"/>
    <mergeCell ref="H397:H403"/>
    <mergeCell ref="I397:I403"/>
    <mergeCell ref="J397:J403"/>
    <mergeCell ref="K397:K403"/>
    <mergeCell ref="V397:V403"/>
    <mergeCell ref="W397:W403"/>
    <mergeCell ref="J421:J427"/>
    <mergeCell ref="K421:K427"/>
    <mergeCell ref="V421:V427"/>
    <mergeCell ref="W421:W427"/>
    <mergeCell ref="X421:X427"/>
    <mergeCell ref="V409:V415"/>
    <mergeCell ref="W409:W415"/>
    <mergeCell ref="X409:X415"/>
    <mergeCell ref="C421:C427"/>
    <mergeCell ref="D421:D427"/>
    <mergeCell ref="E421:E427"/>
    <mergeCell ref="F421:F427"/>
    <mergeCell ref="G421:G427"/>
    <mergeCell ref="H421:H427"/>
    <mergeCell ref="I421:I427"/>
    <mergeCell ref="X436:X442"/>
    <mergeCell ref="C448:C454"/>
    <mergeCell ref="D448:D454"/>
    <mergeCell ref="E448:E454"/>
    <mergeCell ref="F448:F454"/>
    <mergeCell ref="G448:G454"/>
    <mergeCell ref="H448:H454"/>
    <mergeCell ref="I448:I454"/>
    <mergeCell ref="J448:J454"/>
    <mergeCell ref="K448:K454"/>
    <mergeCell ref="H436:H442"/>
    <mergeCell ref="I436:I442"/>
    <mergeCell ref="J436:J442"/>
    <mergeCell ref="K436:K442"/>
    <mergeCell ref="V436:V442"/>
    <mergeCell ref="W436:W442"/>
    <mergeCell ref="C436:C442"/>
    <mergeCell ref="D436:D442"/>
    <mergeCell ref="E436:E442"/>
    <mergeCell ref="F436:F442"/>
    <mergeCell ref="G436:G442"/>
    <mergeCell ref="J460:J466"/>
    <mergeCell ref="K460:K466"/>
    <mergeCell ref="V460:V466"/>
    <mergeCell ref="W460:W466"/>
    <mergeCell ref="X460:X466"/>
    <mergeCell ref="V448:V454"/>
    <mergeCell ref="W448:W454"/>
    <mergeCell ref="X448:X454"/>
    <mergeCell ref="C460:C466"/>
    <mergeCell ref="D460:D466"/>
    <mergeCell ref="E460:E466"/>
    <mergeCell ref="F460:F466"/>
    <mergeCell ref="G460:G466"/>
    <mergeCell ref="H460:H466"/>
    <mergeCell ref="I460:I466"/>
    <mergeCell ref="J475:J481"/>
    <mergeCell ref="K475:K481"/>
    <mergeCell ref="V475:V481"/>
    <mergeCell ref="W475:W481"/>
    <mergeCell ref="X475:X481"/>
    <mergeCell ref="C487:C493"/>
    <mergeCell ref="D487:D493"/>
    <mergeCell ref="E487:E493"/>
    <mergeCell ref="F487:F493"/>
    <mergeCell ref="G487:G493"/>
    <mergeCell ref="C475:C481"/>
    <mergeCell ref="D475:D481"/>
    <mergeCell ref="E475:E481"/>
    <mergeCell ref="F475:F481"/>
    <mergeCell ref="G475:G481"/>
    <mergeCell ref="H475:H481"/>
    <mergeCell ref="I475:I481"/>
    <mergeCell ref="V508:V512"/>
    <mergeCell ref="W508:W512"/>
    <mergeCell ref="X508:X512"/>
    <mergeCell ref="C508:C512"/>
    <mergeCell ref="D508:D512"/>
    <mergeCell ref="E508:E512"/>
    <mergeCell ref="F508:F512"/>
    <mergeCell ref="G508:G512"/>
    <mergeCell ref="X487:X493"/>
    <mergeCell ref="H487:H493"/>
    <mergeCell ref="I487:I493"/>
    <mergeCell ref="J487:J493"/>
    <mergeCell ref="K487:K493"/>
    <mergeCell ref="V487:V493"/>
    <mergeCell ref="W487:W493"/>
    <mergeCell ref="H508:H512"/>
    <mergeCell ref="I508:I512"/>
    <mergeCell ref="J508:J512"/>
    <mergeCell ref="K508:K512"/>
  </mergeCells>
  <dataValidations count="1">
    <dataValidation type="list" allowBlank="1" showInputMessage="1" showErrorMessage="1" sqref="D2" xr:uid="{5B03206B-6C0F-2546-A6D6-B7E6C750E046}">
      <formula1>_xlfn.ANCHORARRAY($AY$4)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6B790-807B-6F44-9FCF-A78CB6EBE2C0}">
  <dimension ref="A1:BG116"/>
  <sheetViews>
    <sheetView workbookViewId="0">
      <selection activeCell="A80" sqref="A80:XFD85"/>
    </sheetView>
  </sheetViews>
  <sheetFormatPr defaultColWidth="12.42578125" defaultRowHeight="18.75"/>
  <cols>
    <col min="1" max="1" width="3.7109375" style="13" customWidth="1"/>
    <col min="2" max="2" width="3.7109375" style="58" customWidth="1"/>
    <col min="3" max="3" width="24.85546875" style="15" bestFit="1" customWidth="1"/>
    <col min="4" max="4" width="62.140625" style="15" customWidth="1"/>
    <col min="5" max="5" width="22.42578125" style="16" customWidth="1"/>
    <col min="6" max="7" width="11.28515625" style="16" customWidth="1"/>
    <col min="8" max="8" width="12.85546875" style="16" customWidth="1"/>
    <col min="9" max="9" width="12.42578125" style="16"/>
    <col min="10" max="10" width="13.28515625" style="16" customWidth="1"/>
    <col min="11" max="11" width="25.42578125" style="16" customWidth="1"/>
    <col min="12" max="12" width="9.7109375" style="16" customWidth="1"/>
    <col min="13" max="13" width="12.140625" style="16" customWidth="1"/>
    <col min="14" max="14" width="8.28515625" style="16" customWidth="1"/>
    <col min="15" max="16" width="13.85546875" style="16" customWidth="1"/>
    <col min="17" max="17" width="36.42578125" style="16" customWidth="1"/>
    <col min="18" max="18" width="14.140625" style="2" bestFit="1" customWidth="1"/>
    <col min="19" max="19" width="12.140625" style="2" bestFit="1" customWidth="1"/>
    <col min="20" max="20" width="36.28515625" style="2" customWidth="1"/>
    <col min="21" max="21" width="62.42578125" style="2" bestFit="1" customWidth="1"/>
    <col min="22" max="24" width="18.42578125" style="2" customWidth="1"/>
    <col min="25" max="16384" width="12.42578125" style="2"/>
  </cols>
  <sheetData>
    <row r="1" spans="1:59" ht="5.0999999999999996" customHeight="1">
      <c r="B1" s="14"/>
      <c r="BD1" s="17"/>
      <c r="BE1" s="17"/>
      <c r="BF1" s="17"/>
    </row>
    <row r="2" spans="1:59" ht="15.95" customHeight="1">
      <c r="A2" s="18"/>
      <c r="B2" s="19" t="str">
        <f>_xlfn.UNICHAR(129432)</f>
        <v>🦘</v>
      </c>
      <c r="C2" s="20"/>
      <c r="D2" s="96" t="s">
        <v>25</v>
      </c>
      <c r="E2" s="96"/>
      <c r="G2" s="21" t="str">
        <f ca="1">HYPERLINK("#Human!"&amp;ADDRESS(AX2,1),"Go to→"&amp;D2)</f>
        <v>Go to→MSSP Pricing</v>
      </c>
      <c r="I2" s="22"/>
      <c r="K2" s="21" t="str">
        <f>HYPERLINK("#Human!A5","Go to→Top")</f>
        <v>Go to→Top</v>
      </c>
      <c r="AR2" s="23" t="str">
        <f>D2</f>
        <v>MSSP Pricing</v>
      </c>
      <c r="AS2" s="23"/>
      <c r="AT2" s="23"/>
      <c r="AU2" s="23"/>
      <c r="AV2" s="23"/>
      <c r="AW2" s="24" t="s">
        <v>26</v>
      </c>
      <c r="AX2" s="23">
        <f ca="1">_xlfn.XMATCH(AR2,OFFSET(A1,0,0,2000))</f>
        <v>87</v>
      </c>
      <c r="AY2" s="25" t="s">
        <v>27</v>
      </c>
      <c r="BD2" s="17"/>
      <c r="BE2" s="17"/>
      <c r="BF2" s="17"/>
    </row>
    <row r="3" spans="1:59" ht="5.0999999999999996" customHeight="1">
      <c r="B3" s="14"/>
      <c r="BD3" s="17"/>
      <c r="BE3" s="17"/>
      <c r="BF3" s="17"/>
    </row>
    <row r="4" spans="1:59" ht="47.25">
      <c r="A4" s="26"/>
      <c r="B4" s="14"/>
      <c r="C4" s="27" t="s">
        <v>28</v>
      </c>
      <c r="D4" s="27" t="s">
        <v>29</v>
      </c>
      <c r="E4" s="27" t="s">
        <v>30</v>
      </c>
      <c r="F4" s="27" t="s">
        <v>31</v>
      </c>
      <c r="G4" s="27" t="s">
        <v>32</v>
      </c>
      <c r="H4" s="27" t="s">
        <v>33</v>
      </c>
      <c r="I4" s="27" t="s">
        <v>34</v>
      </c>
      <c r="J4" s="27" t="s">
        <v>35</v>
      </c>
      <c r="K4" s="27" t="s">
        <v>36</v>
      </c>
      <c r="L4" s="27" t="s">
        <v>37</v>
      </c>
      <c r="M4" s="27" t="s">
        <v>38</v>
      </c>
      <c r="N4" s="27" t="s">
        <v>39</v>
      </c>
      <c r="O4" s="27" t="s">
        <v>40</v>
      </c>
      <c r="P4" s="27" t="s">
        <v>41</v>
      </c>
      <c r="Q4" s="28" t="s">
        <v>42</v>
      </c>
      <c r="R4" s="28" t="s">
        <v>43</v>
      </c>
      <c r="S4" s="28" t="s">
        <v>44</v>
      </c>
      <c r="T4" s="27" t="s">
        <v>45</v>
      </c>
      <c r="U4" s="27" t="s">
        <v>46</v>
      </c>
      <c r="V4" s="27" t="s">
        <v>47</v>
      </c>
      <c r="W4" s="27" t="s">
        <v>48</v>
      </c>
      <c r="X4" s="27" t="s">
        <v>49</v>
      </c>
      <c r="Y4" s="29" t="s">
        <v>50</v>
      </c>
      <c r="Z4" s="29" t="s">
        <v>51</v>
      </c>
      <c r="AA4" s="29" t="s">
        <v>52</v>
      </c>
      <c r="AY4" s="2" t="str" cm="1">
        <f t="array" aca="1" ref="AY4:AY6" ca="1">_xlfn.LET(_xlpm.rnge,OFFSET(A4,0,0,2000,1),_xlfn._xlws.SORT(_xlfn.UNIQUE(_xlfn._xlws.FILTER(_xlpm.rnge,_xlpm.rnge&lt;&gt;""))))</f>
        <v>Educational Program Pricing</v>
      </c>
      <c r="BD4" s="17"/>
      <c r="BE4" s="17"/>
      <c r="BF4" s="17"/>
    </row>
    <row r="5" spans="1:59">
      <c r="B5" s="30"/>
      <c r="AY5" s="2" t="str">
        <f ca="1"/>
        <v>MSSP Pricing</v>
      </c>
      <c r="BD5" s="17"/>
      <c r="BE5" s="17"/>
      <c r="BF5" s="17"/>
      <c r="BG5" s="31"/>
    </row>
    <row r="6" spans="1:59" ht="27.75">
      <c r="A6" s="32" t="s">
        <v>636</v>
      </c>
      <c r="B6" s="33"/>
      <c r="C6" s="34"/>
      <c r="D6" s="34"/>
      <c r="E6" s="34"/>
      <c r="F6" s="34"/>
      <c r="G6" s="34"/>
      <c r="H6" s="34"/>
      <c r="I6" s="34"/>
      <c r="J6" s="34"/>
      <c r="K6" s="34"/>
      <c r="L6" s="35"/>
      <c r="M6" s="35"/>
      <c r="N6" s="35"/>
      <c r="O6" s="35"/>
      <c r="P6" s="35"/>
      <c r="Q6" s="35"/>
      <c r="R6" s="30"/>
      <c r="S6" s="30"/>
      <c r="T6" s="30"/>
      <c r="U6" s="30"/>
      <c r="V6" s="35"/>
      <c r="W6" s="35"/>
      <c r="X6" s="30"/>
      <c r="AY6" s="2" t="str">
        <f ca="1"/>
        <v>Tenable OT Security</v>
      </c>
      <c r="BD6" s="17"/>
      <c r="BE6" s="17"/>
      <c r="BF6" s="17"/>
    </row>
    <row r="7" spans="1:59">
      <c r="A7" s="26"/>
      <c r="B7" s="33"/>
      <c r="C7" s="34"/>
      <c r="D7" s="34"/>
      <c r="E7" s="34"/>
      <c r="F7" s="34"/>
      <c r="G7" s="34"/>
      <c r="H7" s="34"/>
      <c r="I7" s="34"/>
      <c r="J7" s="34"/>
      <c r="K7" s="34"/>
      <c r="L7" s="35"/>
      <c r="M7" s="35"/>
      <c r="N7" s="36"/>
      <c r="O7" s="37"/>
      <c r="P7" s="37"/>
      <c r="Q7" s="35"/>
      <c r="R7" s="38"/>
      <c r="S7" s="38"/>
      <c r="T7" s="39"/>
      <c r="U7" s="30"/>
      <c r="V7" s="35"/>
      <c r="W7" s="35"/>
      <c r="X7" s="30"/>
      <c r="BD7" s="17"/>
      <c r="BE7" s="17"/>
      <c r="BF7" s="17"/>
    </row>
    <row r="8" spans="1:59" ht="20.25">
      <c r="A8" s="26"/>
      <c r="B8" s="40" t="s">
        <v>636</v>
      </c>
      <c r="C8" s="35"/>
      <c r="D8" s="41"/>
      <c r="E8" s="41"/>
      <c r="F8" s="41"/>
      <c r="G8" s="41"/>
      <c r="H8" s="41"/>
      <c r="I8" s="41"/>
      <c r="J8" s="42"/>
      <c r="K8" s="41"/>
      <c r="L8" s="41"/>
      <c r="M8" s="41"/>
      <c r="N8" s="41"/>
      <c r="O8" s="41"/>
      <c r="P8" s="41"/>
      <c r="Q8" s="41"/>
      <c r="R8" s="43"/>
      <c r="S8" s="43"/>
      <c r="T8" s="43"/>
      <c r="U8" s="30"/>
      <c r="V8" s="35"/>
      <c r="W8" s="35"/>
      <c r="X8" s="30"/>
      <c r="BD8" s="17"/>
      <c r="BE8" s="17"/>
      <c r="BF8" s="17"/>
    </row>
    <row r="9" spans="1:59">
      <c r="A9" s="26"/>
      <c r="B9" s="44" t="s">
        <v>681</v>
      </c>
      <c r="C9" s="34"/>
      <c r="D9" s="34"/>
      <c r="E9" s="35"/>
      <c r="F9" s="35"/>
      <c r="G9" s="35"/>
      <c r="H9" s="35"/>
      <c r="I9" s="35"/>
      <c r="J9" s="35"/>
      <c r="K9" s="35"/>
      <c r="L9" s="35"/>
      <c r="M9" s="35"/>
      <c r="N9" s="35"/>
      <c r="O9" s="35"/>
      <c r="P9" s="35"/>
      <c r="Q9" s="35"/>
      <c r="R9" s="30"/>
      <c r="S9" s="30"/>
      <c r="T9" s="30"/>
      <c r="U9" s="30"/>
      <c r="V9" s="35"/>
      <c r="W9" s="35"/>
      <c r="X9" s="30"/>
      <c r="BD9" s="17"/>
      <c r="BE9" s="17"/>
      <c r="BF9" s="17"/>
    </row>
    <row r="10" spans="1:59">
      <c r="A10" s="26"/>
      <c r="B10" s="44" t="s">
        <v>682</v>
      </c>
      <c r="C10" s="34"/>
      <c r="D10" s="34"/>
      <c r="E10" s="35"/>
      <c r="F10" s="35"/>
      <c r="G10" s="35"/>
      <c r="H10" s="35"/>
      <c r="I10" s="35"/>
      <c r="J10" s="35"/>
      <c r="K10" s="35"/>
      <c r="L10" s="35"/>
      <c r="M10" s="35"/>
      <c r="N10" s="35"/>
      <c r="O10" s="35"/>
      <c r="P10" s="35"/>
      <c r="Q10" s="35"/>
      <c r="R10" s="30"/>
      <c r="S10" s="30"/>
      <c r="T10" s="30"/>
      <c r="U10" s="30"/>
      <c r="V10" s="35"/>
      <c r="W10" s="35"/>
      <c r="X10" s="30"/>
      <c r="BD10" s="17"/>
      <c r="BE10" s="17"/>
      <c r="BF10" s="17"/>
    </row>
    <row r="11" spans="1:59">
      <c r="B11" s="30"/>
      <c r="BD11" s="17"/>
      <c r="BE11" s="17"/>
      <c r="BF11" s="17"/>
      <c r="BG11" s="31"/>
    </row>
    <row r="12" spans="1:59" ht="15.95" customHeight="1">
      <c r="A12" s="26"/>
      <c r="B12" s="33"/>
      <c r="C12" s="94" t="s">
        <v>683</v>
      </c>
      <c r="D12" s="87" t="s">
        <v>636</v>
      </c>
      <c r="E12" s="87" t="s">
        <v>636</v>
      </c>
      <c r="F12" s="87" t="s">
        <v>58</v>
      </c>
      <c r="G12" s="87" t="s">
        <v>59</v>
      </c>
      <c r="H12" s="87" t="s">
        <v>60</v>
      </c>
      <c r="I12" s="87" t="s">
        <v>61</v>
      </c>
      <c r="J12" s="95" t="s">
        <v>96</v>
      </c>
      <c r="K12" s="87" t="s">
        <v>63</v>
      </c>
      <c r="L12" s="48">
        <v>1</v>
      </c>
      <c r="M12" s="48" t="s">
        <v>64</v>
      </c>
      <c r="N12" s="49" t="s">
        <v>65</v>
      </c>
      <c r="O12" s="49">
        <v>100</v>
      </c>
      <c r="P12" s="50">
        <v>1000</v>
      </c>
      <c r="Q12" s="51" t="s">
        <v>97</v>
      </c>
      <c r="R12" s="52">
        <v>0</v>
      </c>
      <c r="S12" s="53">
        <v>55</v>
      </c>
      <c r="T12" s="54" t="s">
        <v>684</v>
      </c>
      <c r="U12" s="54"/>
      <c r="V12" s="88"/>
      <c r="W12" s="88"/>
      <c r="X12" s="91"/>
      <c r="BD12" s="17"/>
      <c r="BE12" s="17"/>
      <c r="BF12" s="17"/>
    </row>
    <row r="13" spans="1:59">
      <c r="A13" s="26"/>
      <c r="B13" s="33"/>
      <c r="C13" s="94" t="s">
        <v>683</v>
      </c>
      <c r="D13" s="87" t="s">
        <v>636</v>
      </c>
      <c r="E13" s="87" t="s">
        <v>636</v>
      </c>
      <c r="F13" s="87" t="s">
        <v>58</v>
      </c>
      <c r="G13" s="87" t="s">
        <v>59</v>
      </c>
      <c r="H13" s="87" t="s">
        <v>60</v>
      </c>
      <c r="I13" s="87" t="s">
        <v>61</v>
      </c>
      <c r="J13" s="95" t="s">
        <v>96</v>
      </c>
      <c r="K13" s="87" t="s">
        <v>63</v>
      </c>
      <c r="L13" s="48">
        <v>1</v>
      </c>
      <c r="M13" s="48" t="s">
        <v>64</v>
      </c>
      <c r="N13" s="49" t="s">
        <v>68</v>
      </c>
      <c r="O13" s="50">
        <v>1001</v>
      </c>
      <c r="P13" s="50">
        <v>5000</v>
      </c>
      <c r="Q13" s="51" t="s">
        <v>99</v>
      </c>
      <c r="R13" s="52">
        <v>55000</v>
      </c>
      <c r="S13" s="53">
        <v>27.2</v>
      </c>
      <c r="T13" s="54" t="s">
        <v>684</v>
      </c>
      <c r="U13" s="54"/>
      <c r="V13" s="89"/>
      <c r="W13" s="89"/>
      <c r="X13" s="92"/>
      <c r="BD13" s="17"/>
      <c r="BE13" s="17"/>
      <c r="BF13" s="17"/>
    </row>
    <row r="14" spans="1:59">
      <c r="A14" s="26"/>
      <c r="B14" s="33"/>
      <c r="C14" s="94" t="s">
        <v>683</v>
      </c>
      <c r="D14" s="87" t="s">
        <v>636</v>
      </c>
      <c r="E14" s="87" t="s">
        <v>636</v>
      </c>
      <c r="F14" s="87" t="s">
        <v>58</v>
      </c>
      <c r="G14" s="87" t="s">
        <v>59</v>
      </c>
      <c r="H14" s="87" t="s">
        <v>60</v>
      </c>
      <c r="I14" s="87" t="s">
        <v>61</v>
      </c>
      <c r="J14" s="95" t="s">
        <v>96</v>
      </c>
      <c r="K14" s="87" t="s">
        <v>63</v>
      </c>
      <c r="L14" s="48">
        <v>1</v>
      </c>
      <c r="M14" s="48" t="s">
        <v>64</v>
      </c>
      <c r="N14" s="49" t="s">
        <v>70</v>
      </c>
      <c r="O14" s="50">
        <v>5001</v>
      </c>
      <c r="P14" s="50">
        <v>10000</v>
      </c>
      <c r="Q14" s="51" t="s">
        <v>100</v>
      </c>
      <c r="R14" s="52">
        <v>163800</v>
      </c>
      <c r="S14" s="53">
        <v>16</v>
      </c>
      <c r="T14" s="54" t="s">
        <v>684</v>
      </c>
      <c r="U14" s="54"/>
      <c r="V14" s="89"/>
      <c r="W14" s="89"/>
      <c r="X14" s="92"/>
      <c r="BD14" s="17"/>
      <c r="BE14" s="17"/>
      <c r="BF14" s="17"/>
    </row>
    <row r="15" spans="1:59">
      <c r="A15" s="26"/>
      <c r="B15" s="33"/>
      <c r="C15" s="94" t="s">
        <v>683</v>
      </c>
      <c r="D15" s="87" t="s">
        <v>636</v>
      </c>
      <c r="E15" s="87" t="s">
        <v>636</v>
      </c>
      <c r="F15" s="87" t="s">
        <v>58</v>
      </c>
      <c r="G15" s="87" t="s">
        <v>59</v>
      </c>
      <c r="H15" s="87" t="s">
        <v>60</v>
      </c>
      <c r="I15" s="87" t="s">
        <v>61</v>
      </c>
      <c r="J15" s="95" t="s">
        <v>96</v>
      </c>
      <c r="K15" s="87" t="s">
        <v>63</v>
      </c>
      <c r="L15" s="48">
        <v>1</v>
      </c>
      <c r="M15" s="48" t="s">
        <v>64</v>
      </c>
      <c r="N15" s="49" t="s">
        <v>72</v>
      </c>
      <c r="O15" s="50">
        <v>10001</v>
      </c>
      <c r="P15" s="50">
        <v>20000</v>
      </c>
      <c r="Q15" s="51" t="s">
        <v>101</v>
      </c>
      <c r="R15" s="52">
        <v>243800</v>
      </c>
      <c r="S15" s="53">
        <v>8.8000000000000007</v>
      </c>
      <c r="T15" s="54" t="s">
        <v>684</v>
      </c>
      <c r="U15" s="54"/>
      <c r="V15" s="89"/>
      <c r="W15" s="89"/>
      <c r="X15" s="92"/>
      <c r="BD15" s="17"/>
      <c r="BE15" s="17"/>
      <c r="BF15" s="17"/>
    </row>
    <row r="16" spans="1:59">
      <c r="A16" s="26"/>
      <c r="B16" s="33"/>
      <c r="C16" s="94" t="s">
        <v>683</v>
      </c>
      <c r="D16" s="87" t="s">
        <v>636</v>
      </c>
      <c r="E16" s="87" t="s">
        <v>636</v>
      </c>
      <c r="F16" s="87" t="s">
        <v>58</v>
      </c>
      <c r="G16" s="87" t="s">
        <v>59</v>
      </c>
      <c r="H16" s="87" t="s">
        <v>60</v>
      </c>
      <c r="I16" s="87" t="s">
        <v>61</v>
      </c>
      <c r="J16" s="95" t="s">
        <v>96</v>
      </c>
      <c r="K16" s="87" t="s">
        <v>63</v>
      </c>
      <c r="L16" s="48">
        <v>1</v>
      </c>
      <c r="M16" s="48" t="s">
        <v>64</v>
      </c>
      <c r="N16" s="49" t="s">
        <v>74</v>
      </c>
      <c r="O16" s="50">
        <v>20001</v>
      </c>
      <c r="P16" s="50">
        <v>50000</v>
      </c>
      <c r="Q16" s="51" t="s">
        <v>102</v>
      </c>
      <c r="R16" s="52">
        <v>331800</v>
      </c>
      <c r="S16" s="53">
        <v>6</v>
      </c>
      <c r="T16" s="54" t="s">
        <v>684</v>
      </c>
      <c r="U16" s="54"/>
      <c r="V16" s="89"/>
      <c r="W16" s="89"/>
      <c r="X16" s="92"/>
      <c r="BD16" s="17"/>
      <c r="BE16" s="17"/>
      <c r="BF16" s="17"/>
    </row>
    <row r="17" spans="1:59">
      <c r="A17" s="26"/>
      <c r="B17" s="33"/>
      <c r="C17" s="94" t="s">
        <v>683</v>
      </c>
      <c r="D17" s="87" t="s">
        <v>636</v>
      </c>
      <c r="E17" s="87" t="s">
        <v>636</v>
      </c>
      <c r="F17" s="87" t="s">
        <v>58</v>
      </c>
      <c r="G17" s="87" t="s">
        <v>59</v>
      </c>
      <c r="H17" s="87" t="s">
        <v>60</v>
      </c>
      <c r="I17" s="87" t="s">
        <v>61</v>
      </c>
      <c r="J17" s="95" t="s">
        <v>96</v>
      </c>
      <c r="K17" s="87" t="s">
        <v>63</v>
      </c>
      <c r="L17" s="48">
        <v>1</v>
      </c>
      <c r="M17" s="48" t="s">
        <v>64</v>
      </c>
      <c r="N17" s="49" t="s">
        <v>76</v>
      </c>
      <c r="O17" s="50">
        <v>50001</v>
      </c>
      <c r="P17" s="50">
        <v>100000</v>
      </c>
      <c r="Q17" s="51" t="s">
        <v>103</v>
      </c>
      <c r="R17" s="52">
        <v>511800</v>
      </c>
      <c r="S17" s="53">
        <v>5.2</v>
      </c>
      <c r="T17" s="54" t="s">
        <v>684</v>
      </c>
      <c r="U17" s="54"/>
      <c r="V17" s="89"/>
      <c r="W17" s="89"/>
      <c r="X17" s="92"/>
      <c r="BD17" s="17"/>
      <c r="BE17" s="17"/>
      <c r="BF17" s="17"/>
    </row>
    <row r="18" spans="1:59">
      <c r="A18" s="26"/>
      <c r="B18" s="33"/>
      <c r="C18" s="94" t="s">
        <v>683</v>
      </c>
      <c r="D18" s="87" t="s">
        <v>636</v>
      </c>
      <c r="E18" s="87" t="s">
        <v>636</v>
      </c>
      <c r="F18" s="87" t="s">
        <v>58</v>
      </c>
      <c r="G18" s="87" t="s">
        <v>59</v>
      </c>
      <c r="H18" s="87" t="s">
        <v>60</v>
      </c>
      <c r="I18" s="87" t="s">
        <v>61</v>
      </c>
      <c r="J18" s="95" t="s">
        <v>96</v>
      </c>
      <c r="K18" s="87" t="s">
        <v>63</v>
      </c>
      <c r="L18" s="48">
        <v>1</v>
      </c>
      <c r="M18" s="48" t="s">
        <v>64</v>
      </c>
      <c r="N18" s="49" t="s">
        <v>78</v>
      </c>
      <c r="O18" s="50">
        <v>100001</v>
      </c>
      <c r="P18" s="50">
        <v>9999999999</v>
      </c>
      <c r="Q18" s="51" t="s">
        <v>104</v>
      </c>
      <c r="R18" s="52">
        <v>771800</v>
      </c>
      <c r="S18" s="53">
        <v>4.8</v>
      </c>
      <c r="T18" s="54" t="s">
        <v>684</v>
      </c>
      <c r="U18" s="54"/>
      <c r="V18" s="90"/>
      <c r="W18" s="90"/>
      <c r="X18" s="93"/>
      <c r="BD18" s="17"/>
      <c r="BE18" s="17"/>
      <c r="BF18" s="17"/>
    </row>
    <row r="19" spans="1:59">
      <c r="B19" s="30"/>
      <c r="BD19" s="17"/>
      <c r="BE19" s="17"/>
      <c r="BF19" s="17"/>
      <c r="BG19" s="31"/>
    </row>
    <row r="20" spans="1:59" ht="20.25">
      <c r="A20" s="26"/>
      <c r="B20" s="40" t="s">
        <v>685</v>
      </c>
      <c r="C20" s="35"/>
      <c r="D20" s="41"/>
      <c r="E20" s="41"/>
      <c r="F20" s="41"/>
      <c r="G20" s="41"/>
      <c r="H20" s="41"/>
      <c r="I20" s="41"/>
      <c r="J20" s="42"/>
      <c r="K20" s="41"/>
      <c r="L20" s="41"/>
      <c r="M20" s="41"/>
      <c r="N20" s="41"/>
      <c r="O20" s="41"/>
      <c r="P20" s="41"/>
      <c r="Q20" s="41"/>
      <c r="R20" s="43"/>
      <c r="S20" s="43"/>
      <c r="T20" s="43"/>
      <c r="U20" s="30"/>
      <c r="V20" s="35"/>
      <c r="W20" s="35"/>
      <c r="X20" s="30"/>
      <c r="BD20" s="17"/>
      <c r="BE20" s="17"/>
      <c r="BF20" s="17"/>
      <c r="BG20" s="31"/>
    </row>
    <row r="21" spans="1:59">
      <c r="A21" s="26"/>
      <c r="B21" s="44" t="s">
        <v>681</v>
      </c>
      <c r="C21" s="34"/>
      <c r="D21" s="34"/>
      <c r="E21" s="35"/>
      <c r="F21" s="35"/>
      <c r="G21" s="35"/>
      <c r="H21" s="35"/>
      <c r="I21" s="35"/>
      <c r="J21" s="35"/>
      <c r="K21" s="35"/>
      <c r="L21" s="35"/>
      <c r="M21" s="35"/>
      <c r="N21" s="35"/>
      <c r="O21" s="35"/>
      <c r="P21" s="35"/>
      <c r="Q21" s="35"/>
      <c r="R21" s="30"/>
      <c r="S21" s="30"/>
      <c r="T21" s="30"/>
      <c r="U21" s="30"/>
      <c r="V21" s="35"/>
      <c r="W21" s="35"/>
      <c r="X21" s="30"/>
      <c r="BD21" s="17"/>
      <c r="BE21" s="17"/>
      <c r="BF21" s="17"/>
    </row>
    <row r="22" spans="1:59">
      <c r="A22" s="26"/>
      <c r="B22" s="44" t="s">
        <v>686</v>
      </c>
      <c r="C22" s="34"/>
      <c r="D22" s="34"/>
      <c r="E22" s="35"/>
      <c r="F22" s="35"/>
      <c r="G22" s="35"/>
      <c r="H22" s="35"/>
      <c r="I22" s="35"/>
      <c r="J22" s="35"/>
      <c r="K22" s="35"/>
      <c r="L22" s="35"/>
      <c r="M22" s="35"/>
      <c r="N22" s="35"/>
      <c r="O22" s="35"/>
      <c r="P22" s="35"/>
      <c r="Q22" s="35"/>
      <c r="R22" s="30"/>
      <c r="S22" s="30"/>
      <c r="T22" s="30"/>
      <c r="U22" s="30"/>
      <c r="V22" s="35"/>
      <c r="W22" s="35"/>
      <c r="X22" s="30"/>
      <c r="BD22" s="17"/>
      <c r="BE22" s="17"/>
      <c r="BF22" s="17"/>
    </row>
    <row r="23" spans="1:59">
      <c r="B23" s="30"/>
      <c r="BD23" s="17"/>
      <c r="BE23" s="17"/>
      <c r="BF23" s="17"/>
      <c r="BG23" s="31"/>
    </row>
    <row r="24" spans="1:59" ht="15.95" customHeight="1">
      <c r="A24" s="26"/>
      <c r="B24" s="33"/>
      <c r="C24" s="94" t="s">
        <v>687</v>
      </c>
      <c r="D24" s="87" t="s">
        <v>636</v>
      </c>
      <c r="E24" s="87" t="s">
        <v>636</v>
      </c>
      <c r="F24" s="87" t="s">
        <v>58</v>
      </c>
      <c r="G24" s="87" t="s">
        <v>59</v>
      </c>
      <c r="H24" s="87" t="s">
        <v>348</v>
      </c>
      <c r="I24" s="87" t="s">
        <v>61</v>
      </c>
      <c r="J24" s="95" t="s">
        <v>96</v>
      </c>
      <c r="K24" s="87" t="s">
        <v>319</v>
      </c>
      <c r="L24" s="48" t="s">
        <v>332</v>
      </c>
      <c r="M24" s="48" t="s">
        <v>64</v>
      </c>
      <c r="N24" s="49" t="s">
        <v>65</v>
      </c>
      <c r="O24" s="49">
        <v>100</v>
      </c>
      <c r="P24" s="50">
        <v>1000</v>
      </c>
      <c r="Q24" s="51" t="s">
        <v>688</v>
      </c>
      <c r="R24" s="52">
        <v>0</v>
      </c>
      <c r="S24" s="53">
        <v>96.25</v>
      </c>
      <c r="T24" s="54" t="s">
        <v>689</v>
      </c>
      <c r="U24" s="54"/>
      <c r="V24" s="88"/>
      <c r="W24" s="88"/>
      <c r="X24" s="91"/>
      <c r="BD24" s="17"/>
      <c r="BE24" s="17"/>
      <c r="BF24" s="17"/>
    </row>
    <row r="25" spans="1:59">
      <c r="A25" s="26"/>
      <c r="B25" s="33"/>
      <c r="C25" s="94" t="s">
        <v>687</v>
      </c>
      <c r="D25" s="87" t="s">
        <v>636</v>
      </c>
      <c r="E25" s="87" t="s">
        <v>636</v>
      </c>
      <c r="F25" s="87" t="s">
        <v>58</v>
      </c>
      <c r="G25" s="87" t="s">
        <v>59</v>
      </c>
      <c r="H25" s="87" t="s">
        <v>348</v>
      </c>
      <c r="I25" s="87" t="s">
        <v>61</v>
      </c>
      <c r="J25" s="95" t="s">
        <v>96</v>
      </c>
      <c r="K25" s="87" t="s">
        <v>319</v>
      </c>
      <c r="L25" s="48" t="s">
        <v>332</v>
      </c>
      <c r="M25" s="48" t="s">
        <v>64</v>
      </c>
      <c r="N25" s="49" t="s">
        <v>68</v>
      </c>
      <c r="O25" s="50">
        <v>1001</v>
      </c>
      <c r="P25" s="50">
        <v>5000</v>
      </c>
      <c r="Q25" s="51" t="s">
        <v>690</v>
      </c>
      <c r="R25" s="52">
        <v>96250</v>
      </c>
      <c r="S25" s="53">
        <v>47.6</v>
      </c>
      <c r="T25" s="54" t="s">
        <v>689</v>
      </c>
      <c r="U25" s="54"/>
      <c r="V25" s="89"/>
      <c r="W25" s="89"/>
      <c r="X25" s="92"/>
      <c r="BD25" s="17"/>
      <c r="BE25" s="17"/>
      <c r="BF25" s="17"/>
    </row>
    <row r="26" spans="1:59">
      <c r="A26" s="26"/>
      <c r="B26" s="33"/>
      <c r="C26" s="94" t="s">
        <v>687</v>
      </c>
      <c r="D26" s="87" t="s">
        <v>636</v>
      </c>
      <c r="E26" s="87" t="s">
        <v>636</v>
      </c>
      <c r="F26" s="87" t="s">
        <v>58</v>
      </c>
      <c r="G26" s="87" t="s">
        <v>59</v>
      </c>
      <c r="H26" s="87" t="s">
        <v>348</v>
      </c>
      <c r="I26" s="87" t="s">
        <v>61</v>
      </c>
      <c r="J26" s="95" t="s">
        <v>96</v>
      </c>
      <c r="K26" s="87" t="s">
        <v>319</v>
      </c>
      <c r="L26" s="48" t="s">
        <v>332</v>
      </c>
      <c r="M26" s="48" t="s">
        <v>64</v>
      </c>
      <c r="N26" s="49" t="s">
        <v>70</v>
      </c>
      <c r="O26" s="50">
        <v>5001</v>
      </c>
      <c r="P26" s="50">
        <v>10000</v>
      </c>
      <c r="Q26" s="51" t="s">
        <v>691</v>
      </c>
      <c r="R26" s="52">
        <v>286650</v>
      </c>
      <c r="S26" s="53">
        <v>28</v>
      </c>
      <c r="T26" s="54" t="s">
        <v>689</v>
      </c>
      <c r="U26" s="54"/>
      <c r="V26" s="89"/>
      <c r="W26" s="89"/>
      <c r="X26" s="92"/>
      <c r="BD26" s="17"/>
      <c r="BE26" s="17"/>
      <c r="BF26" s="17"/>
    </row>
    <row r="27" spans="1:59">
      <c r="A27" s="26"/>
      <c r="B27" s="33"/>
      <c r="C27" s="94" t="s">
        <v>687</v>
      </c>
      <c r="D27" s="87" t="s">
        <v>636</v>
      </c>
      <c r="E27" s="87" t="s">
        <v>636</v>
      </c>
      <c r="F27" s="87" t="s">
        <v>58</v>
      </c>
      <c r="G27" s="87" t="s">
        <v>59</v>
      </c>
      <c r="H27" s="87" t="s">
        <v>348</v>
      </c>
      <c r="I27" s="87" t="s">
        <v>61</v>
      </c>
      <c r="J27" s="95" t="s">
        <v>96</v>
      </c>
      <c r="K27" s="87" t="s">
        <v>319</v>
      </c>
      <c r="L27" s="48" t="s">
        <v>332</v>
      </c>
      <c r="M27" s="48" t="s">
        <v>64</v>
      </c>
      <c r="N27" s="49" t="s">
        <v>72</v>
      </c>
      <c r="O27" s="50">
        <v>10001</v>
      </c>
      <c r="P27" s="50">
        <v>20000</v>
      </c>
      <c r="Q27" s="51" t="s">
        <v>692</v>
      </c>
      <c r="R27" s="52">
        <v>426650</v>
      </c>
      <c r="S27" s="53">
        <v>15.4</v>
      </c>
      <c r="T27" s="54" t="s">
        <v>689</v>
      </c>
      <c r="U27" s="54"/>
      <c r="V27" s="89"/>
      <c r="W27" s="89"/>
      <c r="X27" s="92"/>
      <c r="BD27" s="17"/>
      <c r="BE27" s="17"/>
      <c r="BF27" s="17"/>
    </row>
    <row r="28" spans="1:59">
      <c r="A28" s="26"/>
      <c r="B28" s="33"/>
      <c r="C28" s="94" t="s">
        <v>687</v>
      </c>
      <c r="D28" s="87" t="s">
        <v>636</v>
      </c>
      <c r="E28" s="87" t="s">
        <v>636</v>
      </c>
      <c r="F28" s="87" t="s">
        <v>58</v>
      </c>
      <c r="G28" s="87" t="s">
        <v>59</v>
      </c>
      <c r="H28" s="87" t="s">
        <v>348</v>
      </c>
      <c r="I28" s="87" t="s">
        <v>61</v>
      </c>
      <c r="J28" s="95" t="s">
        <v>96</v>
      </c>
      <c r="K28" s="87" t="s">
        <v>319</v>
      </c>
      <c r="L28" s="48" t="s">
        <v>332</v>
      </c>
      <c r="M28" s="48" t="s">
        <v>64</v>
      </c>
      <c r="N28" s="49" t="s">
        <v>74</v>
      </c>
      <c r="O28" s="50">
        <v>20001</v>
      </c>
      <c r="P28" s="50">
        <v>50000</v>
      </c>
      <c r="Q28" s="51" t="s">
        <v>693</v>
      </c>
      <c r="R28" s="52">
        <v>580650</v>
      </c>
      <c r="S28" s="53">
        <v>10.5</v>
      </c>
      <c r="T28" s="54" t="s">
        <v>689</v>
      </c>
      <c r="U28" s="54"/>
      <c r="V28" s="89"/>
      <c r="W28" s="89"/>
      <c r="X28" s="92"/>
      <c r="BD28" s="17"/>
      <c r="BE28" s="17"/>
      <c r="BF28" s="17"/>
    </row>
    <row r="29" spans="1:59">
      <c r="A29" s="26"/>
      <c r="B29" s="33"/>
      <c r="C29" s="94" t="s">
        <v>687</v>
      </c>
      <c r="D29" s="87" t="s">
        <v>636</v>
      </c>
      <c r="E29" s="87" t="s">
        <v>636</v>
      </c>
      <c r="F29" s="87" t="s">
        <v>58</v>
      </c>
      <c r="G29" s="87" t="s">
        <v>59</v>
      </c>
      <c r="H29" s="87" t="s">
        <v>348</v>
      </c>
      <c r="I29" s="87" t="s">
        <v>61</v>
      </c>
      <c r="J29" s="95" t="s">
        <v>96</v>
      </c>
      <c r="K29" s="87" t="s">
        <v>319</v>
      </c>
      <c r="L29" s="48" t="s">
        <v>332</v>
      </c>
      <c r="M29" s="48" t="s">
        <v>64</v>
      </c>
      <c r="N29" s="49" t="s">
        <v>76</v>
      </c>
      <c r="O29" s="50">
        <v>50001</v>
      </c>
      <c r="P29" s="50">
        <v>100000</v>
      </c>
      <c r="Q29" s="51" t="s">
        <v>694</v>
      </c>
      <c r="R29" s="52">
        <v>895659</v>
      </c>
      <c r="S29" s="53">
        <v>9.1</v>
      </c>
      <c r="T29" s="54" t="s">
        <v>689</v>
      </c>
      <c r="U29" s="54"/>
      <c r="V29" s="89"/>
      <c r="W29" s="89"/>
      <c r="X29" s="92"/>
      <c r="BD29" s="17"/>
      <c r="BE29" s="17"/>
      <c r="BF29" s="17"/>
    </row>
    <row r="30" spans="1:59">
      <c r="A30" s="26"/>
      <c r="B30" s="33"/>
      <c r="C30" s="94" t="s">
        <v>687</v>
      </c>
      <c r="D30" s="87" t="s">
        <v>636</v>
      </c>
      <c r="E30" s="87" t="s">
        <v>636</v>
      </c>
      <c r="F30" s="87" t="s">
        <v>58</v>
      </c>
      <c r="G30" s="87" t="s">
        <v>59</v>
      </c>
      <c r="H30" s="87" t="s">
        <v>348</v>
      </c>
      <c r="I30" s="87" t="s">
        <v>61</v>
      </c>
      <c r="J30" s="95" t="s">
        <v>96</v>
      </c>
      <c r="K30" s="87" t="s">
        <v>319</v>
      </c>
      <c r="L30" s="48" t="s">
        <v>332</v>
      </c>
      <c r="M30" s="48" t="s">
        <v>64</v>
      </c>
      <c r="N30" s="49" t="s">
        <v>78</v>
      </c>
      <c r="O30" s="50">
        <v>100001</v>
      </c>
      <c r="P30" s="50">
        <v>9999999999</v>
      </c>
      <c r="Q30" s="51" t="s">
        <v>695</v>
      </c>
      <c r="R30" s="52">
        <v>1350650</v>
      </c>
      <c r="S30" s="53">
        <v>8.4</v>
      </c>
      <c r="T30" s="54" t="s">
        <v>689</v>
      </c>
      <c r="U30" s="54"/>
      <c r="V30" s="90"/>
      <c r="W30" s="90"/>
      <c r="X30" s="93"/>
      <c r="BD30" s="17"/>
      <c r="BE30" s="17"/>
      <c r="BF30" s="17"/>
    </row>
    <row r="31" spans="1:59">
      <c r="B31" s="30"/>
      <c r="BD31" s="17"/>
      <c r="BE31" s="17"/>
      <c r="BF31" s="17"/>
      <c r="BG31" s="31"/>
    </row>
    <row r="32" spans="1:59" ht="20.25">
      <c r="A32" s="26"/>
      <c r="B32" s="40" t="s">
        <v>696</v>
      </c>
      <c r="C32" s="35"/>
      <c r="D32" s="41"/>
      <c r="E32" s="41"/>
      <c r="F32" s="41"/>
      <c r="G32" s="41"/>
      <c r="H32" s="41"/>
      <c r="I32" s="41"/>
      <c r="J32" s="42"/>
      <c r="K32" s="41"/>
      <c r="L32" s="41"/>
      <c r="M32" s="41"/>
      <c r="N32" s="41"/>
      <c r="O32" s="41"/>
      <c r="P32" s="41"/>
      <c r="Q32" s="41"/>
      <c r="R32" s="43"/>
      <c r="S32" s="43"/>
      <c r="T32" s="43"/>
      <c r="U32" s="30"/>
      <c r="V32" s="35"/>
      <c r="W32" s="35"/>
      <c r="X32" s="30"/>
      <c r="BD32" s="17"/>
      <c r="BE32" s="17"/>
      <c r="BF32" s="17"/>
      <c r="BG32" s="31"/>
    </row>
    <row r="33" spans="1:59">
      <c r="A33" s="26"/>
      <c r="B33" s="44" t="s">
        <v>681</v>
      </c>
      <c r="C33" s="34"/>
      <c r="D33" s="34"/>
      <c r="E33" s="35"/>
      <c r="F33" s="35"/>
      <c r="G33" s="35"/>
      <c r="H33" s="35"/>
      <c r="I33" s="35"/>
      <c r="J33" s="35"/>
      <c r="K33" s="35"/>
      <c r="L33" s="35"/>
      <c r="M33" s="35"/>
      <c r="N33" s="35"/>
      <c r="O33" s="35"/>
      <c r="P33" s="35"/>
      <c r="Q33" s="35"/>
      <c r="R33" s="30"/>
      <c r="S33" s="30"/>
      <c r="T33" s="30"/>
      <c r="U33" s="30"/>
      <c r="V33" s="35"/>
      <c r="W33" s="35"/>
      <c r="X33" s="30"/>
      <c r="BD33" s="17"/>
      <c r="BE33" s="17"/>
      <c r="BF33" s="17"/>
    </row>
    <row r="34" spans="1:59">
      <c r="A34" s="26"/>
      <c r="B34" s="44" t="s">
        <v>697</v>
      </c>
      <c r="C34" s="34"/>
      <c r="D34" s="34"/>
      <c r="E34" s="35"/>
      <c r="F34" s="35"/>
      <c r="G34" s="35"/>
      <c r="H34" s="35"/>
      <c r="I34" s="35"/>
      <c r="J34" s="35"/>
      <c r="K34" s="35"/>
      <c r="L34" s="35"/>
      <c r="M34" s="35"/>
      <c r="N34" s="35"/>
      <c r="O34" s="35"/>
      <c r="P34" s="35"/>
      <c r="Q34" s="35"/>
      <c r="R34" s="30"/>
      <c r="S34" s="30"/>
      <c r="T34" s="30"/>
      <c r="U34" s="30"/>
      <c r="V34" s="35"/>
      <c r="W34" s="35"/>
      <c r="X34" s="30"/>
      <c r="BD34" s="17"/>
      <c r="BE34" s="17"/>
      <c r="BF34" s="17"/>
    </row>
    <row r="35" spans="1:59">
      <c r="B35" s="30"/>
      <c r="BD35" s="17"/>
      <c r="BE35" s="17"/>
      <c r="BF35" s="17"/>
      <c r="BG35" s="31"/>
    </row>
    <row r="36" spans="1:59" ht="15.95" customHeight="1">
      <c r="A36" s="26"/>
      <c r="B36" s="33"/>
      <c r="C36" s="94" t="s">
        <v>698</v>
      </c>
      <c r="D36" s="87" t="s">
        <v>636</v>
      </c>
      <c r="E36" s="87" t="s">
        <v>636</v>
      </c>
      <c r="F36" s="87" t="s">
        <v>58</v>
      </c>
      <c r="G36" s="87" t="s">
        <v>59</v>
      </c>
      <c r="H36" s="87" t="s">
        <v>60</v>
      </c>
      <c r="I36" s="87" t="s">
        <v>360</v>
      </c>
      <c r="J36" s="95" t="s">
        <v>96</v>
      </c>
      <c r="K36" s="87" t="s">
        <v>63</v>
      </c>
      <c r="L36" s="48">
        <v>1</v>
      </c>
      <c r="M36" s="48" t="s">
        <v>64</v>
      </c>
      <c r="N36" s="49" t="s">
        <v>65</v>
      </c>
      <c r="O36" s="49">
        <v>100</v>
      </c>
      <c r="P36" s="50">
        <v>1000</v>
      </c>
      <c r="Q36" s="51" t="s">
        <v>699</v>
      </c>
      <c r="R36" s="52">
        <v>0</v>
      </c>
      <c r="S36" s="53">
        <v>28.88</v>
      </c>
      <c r="T36" s="54" t="s">
        <v>700</v>
      </c>
      <c r="U36" s="54"/>
      <c r="V36" s="88"/>
      <c r="W36" s="88"/>
      <c r="X36" s="91"/>
      <c r="BD36" s="17"/>
      <c r="BE36" s="17"/>
      <c r="BF36" s="17"/>
    </row>
    <row r="37" spans="1:59">
      <c r="A37" s="26"/>
      <c r="B37" s="33"/>
      <c r="C37" s="94" t="s">
        <v>698</v>
      </c>
      <c r="D37" s="87" t="s">
        <v>636</v>
      </c>
      <c r="E37" s="87" t="s">
        <v>636</v>
      </c>
      <c r="F37" s="87" t="s">
        <v>58</v>
      </c>
      <c r="G37" s="87" t="s">
        <v>59</v>
      </c>
      <c r="H37" s="87" t="s">
        <v>60</v>
      </c>
      <c r="I37" s="87" t="s">
        <v>360</v>
      </c>
      <c r="J37" s="95" t="s">
        <v>96</v>
      </c>
      <c r="K37" s="87" t="s">
        <v>63</v>
      </c>
      <c r="L37" s="48">
        <v>1</v>
      </c>
      <c r="M37" s="48" t="s">
        <v>64</v>
      </c>
      <c r="N37" s="49" t="s">
        <v>68</v>
      </c>
      <c r="O37" s="50">
        <v>1001</v>
      </c>
      <c r="P37" s="50">
        <v>5000</v>
      </c>
      <c r="Q37" s="51" t="s">
        <v>701</v>
      </c>
      <c r="R37" s="52">
        <v>28880</v>
      </c>
      <c r="S37" s="53">
        <v>14.28</v>
      </c>
      <c r="T37" s="54" t="s">
        <v>700</v>
      </c>
      <c r="U37" s="54"/>
      <c r="V37" s="89"/>
      <c r="W37" s="89"/>
      <c r="X37" s="92"/>
      <c r="BD37" s="17"/>
      <c r="BE37" s="17"/>
      <c r="BF37" s="17"/>
    </row>
    <row r="38" spans="1:59">
      <c r="A38" s="26"/>
      <c r="B38" s="33"/>
      <c r="C38" s="94" t="s">
        <v>698</v>
      </c>
      <c r="D38" s="87" t="s">
        <v>636</v>
      </c>
      <c r="E38" s="87" t="s">
        <v>636</v>
      </c>
      <c r="F38" s="87" t="s">
        <v>58</v>
      </c>
      <c r="G38" s="87" t="s">
        <v>59</v>
      </c>
      <c r="H38" s="87" t="s">
        <v>60</v>
      </c>
      <c r="I38" s="87" t="s">
        <v>360</v>
      </c>
      <c r="J38" s="95" t="s">
        <v>96</v>
      </c>
      <c r="K38" s="87" t="s">
        <v>63</v>
      </c>
      <c r="L38" s="48">
        <v>1</v>
      </c>
      <c r="M38" s="48" t="s">
        <v>64</v>
      </c>
      <c r="N38" s="49" t="s">
        <v>70</v>
      </c>
      <c r="O38" s="50">
        <v>5001</v>
      </c>
      <c r="P38" s="50">
        <v>10000</v>
      </c>
      <c r="Q38" s="51" t="s">
        <v>702</v>
      </c>
      <c r="R38" s="52">
        <v>86000</v>
      </c>
      <c r="S38" s="53">
        <v>8.4</v>
      </c>
      <c r="T38" s="54" t="s">
        <v>700</v>
      </c>
      <c r="U38" s="54"/>
      <c r="V38" s="89"/>
      <c r="W38" s="89"/>
      <c r="X38" s="92"/>
      <c r="BD38" s="17"/>
      <c r="BE38" s="17"/>
      <c r="BF38" s="17"/>
    </row>
    <row r="39" spans="1:59">
      <c r="A39" s="26"/>
      <c r="B39" s="33"/>
      <c r="C39" s="94" t="s">
        <v>698</v>
      </c>
      <c r="D39" s="87" t="s">
        <v>636</v>
      </c>
      <c r="E39" s="87" t="s">
        <v>636</v>
      </c>
      <c r="F39" s="87" t="s">
        <v>58</v>
      </c>
      <c r="G39" s="87" t="s">
        <v>59</v>
      </c>
      <c r="H39" s="87" t="s">
        <v>60</v>
      </c>
      <c r="I39" s="87" t="s">
        <v>360</v>
      </c>
      <c r="J39" s="95" t="s">
        <v>96</v>
      </c>
      <c r="K39" s="87" t="s">
        <v>63</v>
      </c>
      <c r="L39" s="48">
        <v>1</v>
      </c>
      <c r="M39" s="48" t="s">
        <v>64</v>
      </c>
      <c r="N39" s="49" t="s">
        <v>72</v>
      </c>
      <c r="O39" s="50">
        <v>10001</v>
      </c>
      <c r="P39" s="50">
        <v>20000</v>
      </c>
      <c r="Q39" s="51" t="s">
        <v>703</v>
      </c>
      <c r="R39" s="52">
        <v>128000</v>
      </c>
      <c r="S39" s="53">
        <v>4.62</v>
      </c>
      <c r="T39" s="54" t="s">
        <v>700</v>
      </c>
      <c r="U39" s="54"/>
      <c r="V39" s="89"/>
      <c r="W39" s="89"/>
      <c r="X39" s="92"/>
      <c r="BD39" s="17"/>
      <c r="BE39" s="17"/>
      <c r="BF39" s="17"/>
    </row>
    <row r="40" spans="1:59">
      <c r="A40" s="26"/>
      <c r="B40" s="33"/>
      <c r="C40" s="94" t="s">
        <v>698</v>
      </c>
      <c r="D40" s="87" t="s">
        <v>636</v>
      </c>
      <c r="E40" s="87" t="s">
        <v>636</v>
      </c>
      <c r="F40" s="87" t="s">
        <v>58</v>
      </c>
      <c r="G40" s="87" t="s">
        <v>59</v>
      </c>
      <c r="H40" s="87" t="s">
        <v>60</v>
      </c>
      <c r="I40" s="87" t="s">
        <v>360</v>
      </c>
      <c r="J40" s="95" t="s">
        <v>96</v>
      </c>
      <c r="K40" s="87" t="s">
        <v>63</v>
      </c>
      <c r="L40" s="48">
        <v>1</v>
      </c>
      <c r="M40" s="48" t="s">
        <v>64</v>
      </c>
      <c r="N40" s="49" t="s">
        <v>74</v>
      </c>
      <c r="O40" s="50">
        <v>20001</v>
      </c>
      <c r="P40" s="50">
        <v>50000</v>
      </c>
      <c r="Q40" s="51" t="s">
        <v>704</v>
      </c>
      <c r="R40" s="52">
        <v>174200</v>
      </c>
      <c r="S40" s="53">
        <v>3.15</v>
      </c>
      <c r="T40" s="54" t="s">
        <v>700</v>
      </c>
      <c r="U40" s="54"/>
      <c r="V40" s="89"/>
      <c r="W40" s="89"/>
      <c r="X40" s="92"/>
      <c r="BD40" s="17"/>
      <c r="BE40" s="17"/>
      <c r="BF40" s="17"/>
    </row>
    <row r="41" spans="1:59">
      <c r="A41" s="26"/>
      <c r="B41" s="33"/>
      <c r="C41" s="94" t="s">
        <v>698</v>
      </c>
      <c r="D41" s="87" t="s">
        <v>636</v>
      </c>
      <c r="E41" s="87" t="s">
        <v>636</v>
      </c>
      <c r="F41" s="87" t="s">
        <v>58</v>
      </c>
      <c r="G41" s="87" t="s">
        <v>59</v>
      </c>
      <c r="H41" s="87" t="s">
        <v>60</v>
      </c>
      <c r="I41" s="87" t="s">
        <v>360</v>
      </c>
      <c r="J41" s="95" t="s">
        <v>96</v>
      </c>
      <c r="K41" s="87" t="s">
        <v>63</v>
      </c>
      <c r="L41" s="48">
        <v>1</v>
      </c>
      <c r="M41" s="48" t="s">
        <v>64</v>
      </c>
      <c r="N41" s="49" t="s">
        <v>76</v>
      </c>
      <c r="O41" s="50">
        <v>50001</v>
      </c>
      <c r="P41" s="50">
        <v>100000</v>
      </c>
      <c r="Q41" s="51" t="s">
        <v>705</v>
      </c>
      <c r="R41" s="52">
        <v>268700</v>
      </c>
      <c r="S41" s="53">
        <v>2.73</v>
      </c>
      <c r="T41" s="54" t="s">
        <v>700</v>
      </c>
      <c r="U41" s="54"/>
      <c r="V41" s="89"/>
      <c r="W41" s="89"/>
      <c r="X41" s="92"/>
      <c r="BD41" s="17"/>
      <c r="BE41" s="17"/>
      <c r="BF41" s="17"/>
    </row>
    <row r="42" spans="1:59">
      <c r="A42" s="26"/>
      <c r="B42" s="33"/>
      <c r="C42" s="94" t="s">
        <v>698</v>
      </c>
      <c r="D42" s="87" t="s">
        <v>636</v>
      </c>
      <c r="E42" s="87" t="s">
        <v>636</v>
      </c>
      <c r="F42" s="87" t="s">
        <v>58</v>
      </c>
      <c r="G42" s="87" t="s">
        <v>59</v>
      </c>
      <c r="H42" s="87" t="s">
        <v>60</v>
      </c>
      <c r="I42" s="87" t="s">
        <v>360</v>
      </c>
      <c r="J42" s="95" t="s">
        <v>96</v>
      </c>
      <c r="K42" s="87" t="s">
        <v>63</v>
      </c>
      <c r="L42" s="48">
        <v>1</v>
      </c>
      <c r="M42" s="48" t="s">
        <v>64</v>
      </c>
      <c r="N42" s="49" t="s">
        <v>78</v>
      </c>
      <c r="O42" s="50">
        <v>100001</v>
      </c>
      <c r="P42" s="50">
        <v>9999999999</v>
      </c>
      <c r="Q42" s="51" t="s">
        <v>706</v>
      </c>
      <c r="R42" s="52">
        <v>405200</v>
      </c>
      <c r="S42" s="53">
        <v>2.52</v>
      </c>
      <c r="T42" s="54" t="s">
        <v>700</v>
      </c>
      <c r="U42" s="54"/>
      <c r="V42" s="90"/>
      <c r="W42" s="90"/>
      <c r="X42" s="93"/>
      <c r="BD42" s="17"/>
      <c r="BE42" s="17"/>
      <c r="BF42" s="17"/>
    </row>
    <row r="43" spans="1:59">
      <c r="B43" s="30"/>
      <c r="BD43" s="17"/>
      <c r="BE43" s="17"/>
      <c r="BF43" s="17"/>
      <c r="BG43" s="31"/>
    </row>
    <row r="44" spans="1:59" ht="20.25">
      <c r="A44" s="26"/>
      <c r="B44" s="40" t="s">
        <v>707</v>
      </c>
      <c r="C44" s="35"/>
      <c r="D44" s="41"/>
      <c r="E44" s="41"/>
      <c r="F44" s="41"/>
      <c r="G44" s="41"/>
      <c r="H44" s="41"/>
      <c r="I44" s="41"/>
      <c r="J44" s="42"/>
      <c r="K44" s="41"/>
      <c r="L44" s="41"/>
      <c r="M44" s="41"/>
      <c r="N44" s="41"/>
      <c r="O44" s="41"/>
      <c r="P44" s="41"/>
      <c r="Q44" s="41"/>
      <c r="R44" s="43"/>
      <c r="S44" s="43"/>
      <c r="T44" s="43"/>
      <c r="U44" s="30"/>
      <c r="V44" s="35"/>
      <c r="W44" s="35"/>
      <c r="X44" s="30"/>
      <c r="BD44" s="17"/>
      <c r="BE44" s="17"/>
      <c r="BF44" s="17"/>
      <c r="BG44" s="31"/>
    </row>
    <row r="45" spans="1:59">
      <c r="A45" s="26"/>
      <c r="B45" s="44" t="s">
        <v>708</v>
      </c>
      <c r="C45" s="34"/>
      <c r="D45" s="34"/>
      <c r="E45" s="35"/>
      <c r="F45" s="35"/>
      <c r="G45" s="35"/>
      <c r="H45" s="35"/>
      <c r="I45" s="35"/>
      <c r="J45" s="35"/>
      <c r="K45" s="35"/>
      <c r="L45" s="35"/>
      <c r="M45" s="35"/>
      <c r="N45" s="35"/>
      <c r="O45" s="35"/>
      <c r="P45" s="35"/>
      <c r="Q45" s="35"/>
      <c r="R45" s="30"/>
      <c r="S45" s="30"/>
      <c r="T45" s="30"/>
      <c r="U45" s="30"/>
      <c r="V45" s="35"/>
      <c r="W45" s="35"/>
      <c r="X45" s="30"/>
      <c r="BD45" s="17"/>
      <c r="BE45" s="17"/>
      <c r="BF45" s="17"/>
    </row>
    <row r="46" spans="1:59">
      <c r="A46" s="26"/>
      <c r="B46" s="44"/>
      <c r="C46" s="34"/>
      <c r="D46" s="34"/>
      <c r="E46" s="35"/>
      <c r="F46" s="35"/>
      <c r="G46" s="35"/>
      <c r="H46" s="35"/>
      <c r="I46" s="35"/>
      <c r="J46" s="35"/>
      <c r="K46" s="35"/>
      <c r="L46" s="35"/>
      <c r="M46" s="35"/>
      <c r="N46" s="35"/>
      <c r="O46" s="35"/>
      <c r="P46" s="35"/>
      <c r="Q46" s="35"/>
      <c r="R46" s="30"/>
      <c r="S46" s="30"/>
      <c r="T46" s="30"/>
      <c r="U46" s="30"/>
      <c r="V46" s="35"/>
      <c r="W46" s="35"/>
      <c r="X46" s="30"/>
      <c r="BD46" s="17"/>
      <c r="BE46" s="17"/>
      <c r="BF46" s="17"/>
    </row>
    <row r="47" spans="1:59">
      <c r="B47" s="30"/>
      <c r="BD47" s="17"/>
      <c r="BE47" s="17"/>
      <c r="BF47" s="17"/>
      <c r="BG47" s="31"/>
    </row>
    <row r="48" spans="1:59" ht="31.5">
      <c r="A48" s="26"/>
      <c r="B48" s="33"/>
      <c r="C48" s="45" t="s">
        <v>709</v>
      </c>
      <c r="D48" s="46" t="s">
        <v>707</v>
      </c>
      <c r="E48" s="46" t="s">
        <v>636</v>
      </c>
      <c r="F48" s="46" t="s">
        <v>58</v>
      </c>
      <c r="G48" s="46" t="s">
        <v>59</v>
      </c>
      <c r="H48" s="46" t="s">
        <v>60</v>
      </c>
      <c r="I48" s="46" t="s">
        <v>61</v>
      </c>
      <c r="J48" s="47"/>
      <c r="K48" s="46" t="s">
        <v>63</v>
      </c>
      <c r="L48" s="48">
        <v>1</v>
      </c>
      <c r="M48" s="48" t="s">
        <v>141</v>
      </c>
      <c r="N48" s="49"/>
      <c r="O48" s="49"/>
      <c r="P48" s="50"/>
      <c r="Q48" s="51">
        <v>25000</v>
      </c>
      <c r="R48" s="52"/>
      <c r="S48" s="53">
        <v>25000</v>
      </c>
      <c r="T48" s="54" t="s">
        <v>710</v>
      </c>
      <c r="U48" s="55"/>
      <c r="V48" s="56"/>
      <c r="W48" s="56"/>
      <c r="X48" s="57"/>
      <c r="BD48" s="17"/>
      <c r="BE48" s="17"/>
      <c r="BF48" s="17"/>
    </row>
    <row r="49" spans="1:59">
      <c r="A49" s="26"/>
      <c r="B49" s="33"/>
      <c r="C49" s="45" t="s">
        <v>711</v>
      </c>
      <c r="D49" s="46" t="s">
        <v>707</v>
      </c>
      <c r="E49" s="46" t="s">
        <v>636</v>
      </c>
      <c r="F49" s="46" t="s">
        <v>58</v>
      </c>
      <c r="G49" s="46" t="s">
        <v>59</v>
      </c>
      <c r="H49" s="46" t="s">
        <v>348</v>
      </c>
      <c r="I49" s="46" t="s">
        <v>61</v>
      </c>
      <c r="J49" s="47"/>
      <c r="K49" s="46"/>
      <c r="L49" s="48">
        <v>1</v>
      </c>
      <c r="M49" s="48" t="s">
        <v>141</v>
      </c>
      <c r="N49" s="49"/>
      <c r="O49" s="49"/>
      <c r="P49" s="50"/>
      <c r="Q49" s="51">
        <v>83325</v>
      </c>
      <c r="R49" s="52"/>
      <c r="S49" s="53">
        <v>83325</v>
      </c>
      <c r="T49" s="54" t="s">
        <v>712</v>
      </c>
      <c r="U49" s="55"/>
      <c r="V49" s="56"/>
      <c r="W49" s="56"/>
      <c r="X49" s="57"/>
      <c r="BD49" s="17"/>
      <c r="BE49" s="17"/>
      <c r="BF49" s="17"/>
    </row>
    <row r="50" spans="1:59" ht="31.5">
      <c r="A50" s="26"/>
      <c r="B50" s="33"/>
      <c r="C50" s="45" t="s">
        <v>713</v>
      </c>
      <c r="D50" s="46" t="s">
        <v>714</v>
      </c>
      <c r="E50" s="46" t="s">
        <v>636</v>
      </c>
      <c r="F50" s="46" t="s">
        <v>58</v>
      </c>
      <c r="G50" s="46" t="s">
        <v>59</v>
      </c>
      <c r="H50" s="46" t="s">
        <v>60</v>
      </c>
      <c r="I50" s="46" t="s">
        <v>360</v>
      </c>
      <c r="J50" s="47"/>
      <c r="K50" s="46" t="s">
        <v>63</v>
      </c>
      <c r="L50" s="48">
        <v>1</v>
      </c>
      <c r="M50" s="48" t="s">
        <v>141</v>
      </c>
      <c r="N50" s="49"/>
      <c r="O50" s="49"/>
      <c r="P50" s="50"/>
      <c r="Q50" s="51">
        <v>24997.5</v>
      </c>
      <c r="R50" s="52"/>
      <c r="S50" s="53">
        <v>24997.5</v>
      </c>
      <c r="T50" s="54" t="s">
        <v>715</v>
      </c>
      <c r="U50" s="55"/>
      <c r="V50" s="56"/>
      <c r="W50" s="56"/>
      <c r="X50" s="57"/>
      <c r="BD50" s="17"/>
      <c r="BE50" s="17"/>
      <c r="BF50" s="17"/>
    </row>
    <row r="51" spans="1:59">
      <c r="B51" s="30"/>
      <c r="BD51" s="17"/>
      <c r="BE51" s="17"/>
      <c r="BF51" s="17"/>
      <c r="BG51" s="31"/>
    </row>
    <row r="52" spans="1:59" ht="20.25">
      <c r="A52" s="26"/>
      <c r="B52" s="40" t="s">
        <v>716</v>
      </c>
      <c r="C52" s="35"/>
      <c r="D52" s="41"/>
      <c r="E52" s="41"/>
      <c r="F52" s="41"/>
      <c r="G52" s="41"/>
      <c r="H52" s="41"/>
      <c r="I52" s="41"/>
      <c r="J52" s="42"/>
      <c r="K52" s="41"/>
      <c r="L52" s="41"/>
      <c r="M52" s="41"/>
      <c r="N52" s="41"/>
      <c r="O52" s="41"/>
      <c r="P52" s="41"/>
      <c r="Q52" s="41"/>
      <c r="R52" s="43"/>
      <c r="S52" s="43"/>
      <c r="T52" s="43"/>
      <c r="U52" s="30"/>
      <c r="V52" s="35"/>
      <c r="W52" s="35"/>
      <c r="X52" s="30"/>
      <c r="BD52" s="17"/>
      <c r="BE52" s="17"/>
      <c r="BF52" s="17"/>
      <c r="BG52" s="31"/>
    </row>
    <row r="53" spans="1:59">
      <c r="A53" s="26"/>
      <c r="B53" s="44" t="s">
        <v>717</v>
      </c>
      <c r="C53" s="34"/>
      <c r="D53" s="34"/>
      <c r="E53" s="35"/>
      <c r="F53" s="35"/>
      <c r="G53" s="35"/>
      <c r="H53" s="35"/>
      <c r="I53" s="35"/>
      <c r="J53" s="35"/>
      <c r="K53" s="35"/>
      <c r="L53" s="35"/>
      <c r="M53" s="35"/>
      <c r="N53" s="35"/>
      <c r="O53" s="35"/>
      <c r="P53" s="35"/>
      <c r="Q53" s="35"/>
      <c r="R53" s="30"/>
      <c r="S53" s="30"/>
      <c r="T53" s="30"/>
      <c r="U53" s="30"/>
      <c r="V53" s="35"/>
      <c r="W53" s="35"/>
      <c r="X53" s="30"/>
      <c r="BD53" s="17"/>
      <c r="BE53" s="17"/>
      <c r="BF53" s="17"/>
    </row>
    <row r="54" spans="1:59">
      <c r="A54" s="26"/>
      <c r="B54" s="44"/>
      <c r="C54" s="34"/>
      <c r="D54" s="34"/>
      <c r="E54" s="35"/>
      <c r="F54" s="35"/>
      <c r="G54" s="35"/>
      <c r="H54" s="35"/>
      <c r="I54" s="35"/>
      <c r="J54" s="35"/>
      <c r="K54" s="35"/>
      <c r="L54" s="35"/>
      <c r="M54" s="35"/>
      <c r="N54" s="35"/>
      <c r="O54" s="35"/>
      <c r="P54" s="35"/>
      <c r="Q54" s="35"/>
      <c r="R54" s="30"/>
      <c r="S54" s="30"/>
      <c r="T54" s="30"/>
      <c r="U54" s="30"/>
      <c r="V54" s="35"/>
      <c r="W54" s="35"/>
      <c r="X54" s="30"/>
      <c r="BD54" s="17"/>
      <c r="BE54" s="17"/>
      <c r="BF54" s="17"/>
    </row>
    <row r="55" spans="1:59">
      <c r="B55" s="30"/>
      <c r="BD55" s="17"/>
      <c r="BE55" s="17"/>
      <c r="BF55" s="17"/>
      <c r="BG55" s="31"/>
    </row>
    <row r="56" spans="1:59" s="103" customFormat="1">
      <c r="A56" s="97"/>
      <c r="B56" s="109"/>
      <c r="C56" s="133" t="s">
        <v>718</v>
      </c>
      <c r="D56" s="133" t="s">
        <v>719</v>
      </c>
      <c r="E56" s="133" t="s">
        <v>636</v>
      </c>
      <c r="F56" s="133" t="s">
        <v>58</v>
      </c>
      <c r="G56" s="133" t="s">
        <v>59</v>
      </c>
      <c r="H56" s="133" t="s">
        <v>348</v>
      </c>
      <c r="I56" s="133" t="s">
        <v>61</v>
      </c>
      <c r="J56" s="133"/>
      <c r="K56" s="133" t="s">
        <v>17</v>
      </c>
      <c r="L56" s="111" t="s">
        <v>332</v>
      </c>
      <c r="M56" s="111" t="s">
        <v>141</v>
      </c>
      <c r="N56" s="111"/>
      <c r="O56" s="111"/>
      <c r="P56" s="112"/>
      <c r="Q56" s="113">
        <v>7500</v>
      </c>
      <c r="R56" s="114"/>
      <c r="S56" s="115">
        <v>7500</v>
      </c>
      <c r="T56" s="116" t="s">
        <v>720</v>
      </c>
      <c r="U56" s="116"/>
      <c r="V56" s="111"/>
      <c r="W56" s="111"/>
      <c r="X56" s="134"/>
    </row>
    <row r="57" spans="1:59">
      <c r="A57" s="26"/>
      <c r="B57" s="33"/>
      <c r="C57" s="45" t="s">
        <v>721</v>
      </c>
      <c r="D57" s="46" t="s">
        <v>722</v>
      </c>
      <c r="E57" s="46" t="s">
        <v>636</v>
      </c>
      <c r="F57" s="46" t="s">
        <v>58</v>
      </c>
      <c r="G57" s="46" t="s">
        <v>59</v>
      </c>
      <c r="H57" s="46" t="s">
        <v>348</v>
      </c>
      <c r="I57" s="46" t="s">
        <v>61</v>
      </c>
      <c r="J57" s="47"/>
      <c r="K57" s="46" t="s">
        <v>17</v>
      </c>
      <c r="L57" s="48" t="s">
        <v>332</v>
      </c>
      <c r="M57" s="48" t="s">
        <v>141</v>
      </c>
      <c r="N57" s="49"/>
      <c r="O57" s="49"/>
      <c r="P57" s="50"/>
      <c r="Q57" s="51">
        <v>20000</v>
      </c>
      <c r="R57" s="52"/>
      <c r="S57" s="53">
        <v>20000</v>
      </c>
      <c r="T57" s="54" t="s">
        <v>723</v>
      </c>
      <c r="U57" s="55"/>
      <c r="V57" s="56"/>
      <c r="W57" s="56"/>
      <c r="X57" s="57"/>
      <c r="BD57" s="17"/>
      <c r="BE57" s="17"/>
      <c r="BF57" s="17"/>
    </row>
    <row r="58" spans="1:59">
      <c r="A58" s="26"/>
      <c r="B58" s="33"/>
      <c r="C58" s="45" t="s">
        <v>724</v>
      </c>
      <c r="D58" s="46" t="s">
        <v>725</v>
      </c>
      <c r="E58" s="46" t="s">
        <v>636</v>
      </c>
      <c r="F58" s="46" t="s">
        <v>58</v>
      </c>
      <c r="G58" s="46" t="s">
        <v>59</v>
      </c>
      <c r="H58" s="46" t="s">
        <v>348</v>
      </c>
      <c r="I58" s="46" t="s">
        <v>61</v>
      </c>
      <c r="J58" s="47"/>
      <c r="K58" s="46" t="s">
        <v>17</v>
      </c>
      <c r="L58" s="48" t="s">
        <v>332</v>
      </c>
      <c r="M58" s="48" t="s">
        <v>141</v>
      </c>
      <c r="N58" s="49"/>
      <c r="O58" s="49"/>
      <c r="P58" s="50"/>
      <c r="Q58" s="51">
        <v>1500</v>
      </c>
      <c r="R58" s="52"/>
      <c r="S58" s="53">
        <v>1500</v>
      </c>
      <c r="T58" s="54" t="s">
        <v>726</v>
      </c>
      <c r="U58" s="55"/>
      <c r="V58" s="56"/>
      <c r="W58" s="56"/>
      <c r="X58" s="57"/>
      <c r="BD58" s="17"/>
      <c r="BE58" s="17"/>
      <c r="BF58" s="17"/>
    </row>
    <row r="59" spans="1:59">
      <c r="A59" s="26"/>
      <c r="B59" s="33"/>
      <c r="C59" s="45" t="s">
        <v>727</v>
      </c>
      <c r="D59" s="46" t="s">
        <v>728</v>
      </c>
      <c r="E59" s="46" t="s">
        <v>636</v>
      </c>
      <c r="F59" s="46" t="s">
        <v>58</v>
      </c>
      <c r="G59" s="46" t="s">
        <v>59</v>
      </c>
      <c r="H59" s="46" t="s">
        <v>348</v>
      </c>
      <c r="I59" s="46" t="s">
        <v>61</v>
      </c>
      <c r="J59" s="47"/>
      <c r="K59" s="46" t="s">
        <v>17</v>
      </c>
      <c r="L59" s="48" t="s">
        <v>332</v>
      </c>
      <c r="M59" s="48" t="s">
        <v>141</v>
      </c>
      <c r="N59" s="49"/>
      <c r="O59" s="49"/>
      <c r="P59" s="50"/>
      <c r="Q59" s="51">
        <v>4000</v>
      </c>
      <c r="R59" s="52"/>
      <c r="S59" s="53">
        <v>4000</v>
      </c>
      <c r="T59" s="54" t="s">
        <v>729</v>
      </c>
      <c r="U59" s="55"/>
      <c r="V59" s="56"/>
      <c r="W59" s="56"/>
      <c r="X59" s="57"/>
      <c r="BD59" s="17"/>
      <c r="BE59" s="17"/>
      <c r="BF59" s="17"/>
    </row>
    <row r="60" spans="1:59">
      <c r="B60" s="30"/>
      <c r="BD60" s="17"/>
      <c r="BE60" s="17"/>
      <c r="BF60" s="17"/>
      <c r="BG60" s="31"/>
    </row>
    <row r="61" spans="1:59" ht="20.25">
      <c r="A61" s="26"/>
      <c r="B61" s="40" t="s">
        <v>730</v>
      </c>
      <c r="C61" s="35"/>
      <c r="D61" s="41"/>
      <c r="E61" s="41"/>
      <c r="F61" s="41"/>
      <c r="G61" s="41"/>
      <c r="H61" s="41"/>
      <c r="I61" s="41"/>
      <c r="J61" s="42"/>
      <c r="K61" s="41"/>
      <c r="L61" s="41"/>
      <c r="M61" s="41"/>
      <c r="N61" s="41"/>
      <c r="O61" s="41"/>
      <c r="P61" s="41"/>
      <c r="Q61" s="41"/>
      <c r="R61" s="43"/>
      <c r="S61" s="43"/>
      <c r="T61" s="43"/>
      <c r="U61" s="30"/>
      <c r="V61" s="35"/>
      <c r="W61" s="35"/>
      <c r="X61" s="30"/>
      <c r="BD61" s="17"/>
      <c r="BE61" s="17"/>
      <c r="BF61" s="17"/>
      <c r="BG61" s="31"/>
    </row>
    <row r="62" spans="1:59">
      <c r="A62" s="26"/>
      <c r="B62" s="44" t="s">
        <v>731</v>
      </c>
      <c r="C62" s="34"/>
      <c r="D62" s="34"/>
      <c r="E62" s="35"/>
      <c r="F62" s="35"/>
      <c r="G62" s="35"/>
      <c r="H62" s="35"/>
      <c r="I62" s="35"/>
      <c r="J62" s="35"/>
      <c r="K62" s="35"/>
      <c r="L62" s="35"/>
      <c r="M62" s="35"/>
      <c r="N62" s="35"/>
      <c r="O62" s="35"/>
      <c r="P62" s="35"/>
      <c r="Q62" s="35"/>
      <c r="R62" s="30"/>
      <c r="S62" s="30"/>
      <c r="T62" s="30"/>
      <c r="U62" s="30"/>
      <c r="V62" s="35"/>
      <c r="W62" s="35"/>
      <c r="X62" s="30"/>
      <c r="BD62" s="17"/>
      <c r="BE62" s="17"/>
      <c r="BF62" s="17"/>
    </row>
    <row r="63" spans="1:59">
      <c r="A63" s="26"/>
      <c r="B63" s="44"/>
      <c r="C63" s="34"/>
      <c r="D63" s="34"/>
      <c r="E63" s="35"/>
      <c r="F63" s="35"/>
      <c r="G63" s="35"/>
      <c r="H63" s="35"/>
      <c r="I63" s="35"/>
      <c r="J63" s="35"/>
      <c r="K63" s="35"/>
      <c r="L63" s="35"/>
      <c r="M63" s="35"/>
      <c r="N63" s="35"/>
      <c r="O63" s="35"/>
      <c r="P63" s="35"/>
      <c r="Q63" s="35"/>
      <c r="R63" s="30"/>
      <c r="S63" s="30"/>
      <c r="T63" s="30"/>
      <c r="U63" s="30"/>
      <c r="V63" s="35"/>
      <c r="W63" s="35"/>
      <c r="X63" s="30"/>
      <c r="BD63" s="17"/>
      <c r="BE63" s="17"/>
      <c r="BF63" s="17"/>
    </row>
    <row r="64" spans="1:59">
      <c r="B64" s="30"/>
      <c r="BD64" s="17"/>
      <c r="BE64" s="17"/>
      <c r="BF64" s="17"/>
      <c r="BG64" s="31"/>
    </row>
    <row r="65" spans="1:59" ht="31.5">
      <c r="A65" s="26"/>
      <c r="B65" s="33"/>
      <c r="C65" s="45" t="s">
        <v>732</v>
      </c>
      <c r="D65" s="46" t="s">
        <v>733</v>
      </c>
      <c r="E65" s="46" t="s">
        <v>334</v>
      </c>
      <c r="F65" s="46" t="s">
        <v>58</v>
      </c>
      <c r="G65" s="46" t="s">
        <v>59</v>
      </c>
      <c r="H65" s="46" t="s">
        <v>60</v>
      </c>
      <c r="I65" s="46" t="s">
        <v>61</v>
      </c>
      <c r="J65" s="47" t="s">
        <v>641</v>
      </c>
      <c r="K65" s="46" t="s">
        <v>63</v>
      </c>
      <c r="L65" s="48">
        <v>1</v>
      </c>
      <c r="M65" s="48" t="s">
        <v>637</v>
      </c>
      <c r="N65" s="49"/>
      <c r="O65" s="49"/>
      <c r="P65" s="50"/>
      <c r="Q65" s="51">
        <v>0</v>
      </c>
      <c r="R65" s="52"/>
      <c r="S65" s="53">
        <v>0</v>
      </c>
      <c r="T65" s="54" t="s">
        <v>734</v>
      </c>
      <c r="U65" s="55"/>
      <c r="V65" s="56"/>
      <c r="W65" s="56"/>
      <c r="X65" s="57"/>
      <c r="BD65" s="17"/>
      <c r="BE65" s="17"/>
      <c r="BF65" s="17"/>
    </row>
    <row r="66" spans="1:59" ht="31.5">
      <c r="A66" s="26"/>
      <c r="B66" s="33"/>
      <c r="C66" s="45" t="s">
        <v>735</v>
      </c>
      <c r="D66" s="46" t="s">
        <v>736</v>
      </c>
      <c r="E66" s="46" t="s">
        <v>334</v>
      </c>
      <c r="F66" s="46" t="s">
        <v>58</v>
      </c>
      <c r="G66" s="46" t="s">
        <v>59</v>
      </c>
      <c r="H66" s="46" t="s">
        <v>145</v>
      </c>
      <c r="I66" s="46" t="s">
        <v>61</v>
      </c>
      <c r="J66" s="47"/>
      <c r="K66" s="46" t="s">
        <v>63</v>
      </c>
      <c r="L66" s="48">
        <v>1</v>
      </c>
      <c r="M66" s="48" t="s">
        <v>141</v>
      </c>
      <c r="N66" s="49"/>
      <c r="O66" s="49"/>
      <c r="P66" s="50"/>
      <c r="Q66" s="51">
        <v>0</v>
      </c>
      <c r="R66" s="52"/>
      <c r="S66" s="53">
        <v>0</v>
      </c>
      <c r="T66" s="54" t="s">
        <v>737</v>
      </c>
      <c r="U66" s="55"/>
      <c r="V66" s="56"/>
      <c r="W66" s="56"/>
      <c r="X66" s="57"/>
      <c r="BD66" s="17"/>
      <c r="BE66" s="17"/>
      <c r="BF66" s="17"/>
    </row>
    <row r="67" spans="1:59">
      <c r="B67" s="30"/>
      <c r="BD67" s="17"/>
      <c r="BE67" s="17"/>
      <c r="BF67" s="17"/>
      <c r="BG67" s="31"/>
    </row>
    <row r="68" spans="1:59" ht="20.25">
      <c r="A68" s="26"/>
      <c r="B68" s="40" t="s">
        <v>738</v>
      </c>
      <c r="C68" s="35"/>
      <c r="D68" s="41"/>
      <c r="E68" s="41"/>
      <c r="F68" s="41"/>
      <c r="G68" s="41"/>
      <c r="H68" s="41"/>
      <c r="I68" s="41"/>
      <c r="J68" s="42"/>
      <c r="K68" s="41"/>
      <c r="L68" s="41"/>
      <c r="M68" s="41"/>
      <c r="N68" s="41"/>
      <c r="O68" s="41"/>
      <c r="P68" s="41"/>
      <c r="Q68" s="41"/>
      <c r="R68" s="43"/>
      <c r="S68" s="43"/>
      <c r="T68" s="43"/>
      <c r="U68" s="30"/>
      <c r="V68" s="35"/>
      <c r="W68" s="35"/>
      <c r="X68" s="30"/>
      <c r="BD68" s="17"/>
      <c r="BE68" s="17"/>
      <c r="BF68" s="17"/>
      <c r="BG68" s="31"/>
    </row>
    <row r="69" spans="1:59">
      <c r="A69" s="26"/>
      <c r="B69" s="44" t="s">
        <v>739</v>
      </c>
      <c r="C69" s="34"/>
      <c r="D69" s="34"/>
      <c r="E69" s="35"/>
      <c r="F69" s="35"/>
      <c r="G69" s="35"/>
      <c r="H69" s="35"/>
      <c r="I69" s="35"/>
      <c r="J69" s="35"/>
      <c r="K69" s="35"/>
      <c r="L69" s="35"/>
      <c r="M69" s="35"/>
      <c r="N69" s="35"/>
      <c r="O69" s="35"/>
      <c r="P69" s="35"/>
      <c r="Q69" s="35"/>
      <c r="R69" s="30"/>
      <c r="S69" s="30"/>
      <c r="T69" s="30"/>
      <c r="U69" s="30"/>
      <c r="V69" s="35"/>
      <c r="W69" s="35"/>
      <c r="X69" s="30"/>
      <c r="BD69" s="17"/>
      <c r="BE69" s="17"/>
      <c r="BF69" s="17"/>
    </row>
    <row r="70" spans="1:59">
      <c r="A70" s="26"/>
      <c r="B70" s="44" t="s">
        <v>740</v>
      </c>
      <c r="C70" s="34"/>
      <c r="D70" s="34"/>
      <c r="E70" s="35"/>
      <c r="F70" s="35"/>
      <c r="G70" s="35"/>
      <c r="H70" s="35"/>
      <c r="I70" s="35"/>
      <c r="J70" s="35"/>
      <c r="K70" s="35"/>
      <c r="L70" s="35"/>
      <c r="M70" s="35"/>
      <c r="N70" s="35"/>
      <c r="O70" s="35"/>
      <c r="P70" s="35"/>
      <c r="Q70" s="35"/>
      <c r="R70" s="30"/>
      <c r="S70" s="30"/>
      <c r="T70" s="30"/>
      <c r="U70" s="30"/>
      <c r="V70" s="35"/>
      <c r="W70" s="35"/>
      <c r="X70" s="30"/>
      <c r="BD70" s="17"/>
      <c r="BE70" s="17"/>
      <c r="BF70" s="17"/>
    </row>
    <row r="71" spans="1:59">
      <c r="B71" s="30"/>
      <c r="BD71" s="17"/>
      <c r="BE71" s="17"/>
      <c r="BF71" s="17"/>
      <c r="BG71" s="31"/>
    </row>
    <row r="72" spans="1:59" ht="15.95" customHeight="1">
      <c r="A72" s="26"/>
      <c r="B72" s="33"/>
      <c r="C72" s="94" t="s">
        <v>741</v>
      </c>
      <c r="D72" s="87" t="s">
        <v>738</v>
      </c>
      <c r="E72" s="87" t="s">
        <v>636</v>
      </c>
      <c r="F72" s="87" t="s">
        <v>58</v>
      </c>
      <c r="G72" s="87" t="s">
        <v>59</v>
      </c>
      <c r="H72" s="87" t="s">
        <v>60</v>
      </c>
      <c r="I72" s="87" t="s">
        <v>61</v>
      </c>
      <c r="J72" s="95" t="s">
        <v>96</v>
      </c>
      <c r="K72" s="87" t="s">
        <v>319</v>
      </c>
      <c r="L72" s="48">
        <v>1</v>
      </c>
      <c r="M72" s="48" t="s">
        <v>64</v>
      </c>
      <c r="N72" s="49" t="s">
        <v>65</v>
      </c>
      <c r="O72" s="49">
        <v>500</v>
      </c>
      <c r="P72" s="50">
        <v>1000</v>
      </c>
      <c r="Q72" s="51" t="s">
        <v>97</v>
      </c>
      <c r="R72" s="52">
        <v>0</v>
      </c>
      <c r="S72" s="53">
        <v>55</v>
      </c>
      <c r="T72" s="54" t="s">
        <v>742</v>
      </c>
      <c r="U72" s="54"/>
      <c r="V72" s="88"/>
      <c r="W72" s="88"/>
      <c r="X72" s="91"/>
      <c r="BD72" s="17"/>
      <c r="BE72" s="17"/>
      <c r="BF72" s="17"/>
    </row>
    <row r="73" spans="1:59">
      <c r="A73" s="26"/>
      <c r="B73" s="33"/>
      <c r="C73" s="94" t="s">
        <v>741</v>
      </c>
      <c r="D73" s="87" t="s">
        <v>738</v>
      </c>
      <c r="E73" s="87" t="s">
        <v>636</v>
      </c>
      <c r="F73" s="87" t="s">
        <v>58</v>
      </c>
      <c r="G73" s="87" t="s">
        <v>59</v>
      </c>
      <c r="H73" s="87" t="s">
        <v>60</v>
      </c>
      <c r="I73" s="87" t="s">
        <v>61</v>
      </c>
      <c r="J73" s="95" t="s">
        <v>96</v>
      </c>
      <c r="K73" s="87" t="s">
        <v>319</v>
      </c>
      <c r="L73" s="48">
        <v>1</v>
      </c>
      <c r="M73" s="48" t="s">
        <v>64</v>
      </c>
      <c r="N73" s="49" t="s">
        <v>68</v>
      </c>
      <c r="O73" s="50">
        <v>1001</v>
      </c>
      <c r="P73" s="50">
        <v>5000</v>
      </c>
      <c r="Q73" s="51" t="s">
        <v>99</v>
      </c>
      <c r="R73" s="52">
        <v>55000</v>
      </c>
      <c r="S73" s="53">
        <v>27.2</v>
      </c>
      <c r="T73" s="54" t="s">
        <v>742</v>
      </c>
      <c r="U73" s="54"/>
      <c r="V73" s="89"/>
      <c r="W73" s="89"/>
      <c r="X73" s="92"/>
      <c r="BD73" s="17"/>
      <c r="BE73" s="17"/>
      <c r="BF73" s="17"/>
    </row>
    <row r="74" spans="1:59">
      <c r="A74" s="26"/>
      <c r="B74" s="33"/>
      <c r="C74" s="94" t="s">
        <v>741</v>
      </c>
      <c r="D74" s="87" t="s">
        <v>738</v>
      </c>
      <c r="E74" s="87" t="s">
        <v>636</v>
      </c>
      <c r="F74" s="87" t="s">
        <v>58</v>
      </c>
      <c r="G74" s="87" t="s">
        <v>59</v>
      </c>
      <c r="H74" s="87" t="s">
        <v>60</v>
      </c>
      <c r="I74" s="87" t="s">
        <v>61</v>
      </c>
      <c r="J74" s="95" t="s">
        <v>96</v>
      </c>
      <c r="K74" s="87" t="s">
        <v>319</v>
      </c>
      <c r="L74" s="48">
        <v>1</v>
      </c>
      <c r="M74" s="48" t="s">
        <v>64</v>
      </c>
      <c r="N74" s="49" t="s">
        <v>70</v>
      </c>
      <c r="O74" s="50">
        <v>5001</v>
      </c>
      <c r="P74" s="50">
        <v>10000</v>
      </c>
      <c r="Q74" s="51" t="s">
        <v>100</v>
      </c>
      <c r="R74" s="52">
        <v>163800</v>
      </c>
      <c r="S74" s="53">
        <v>16</v>
      </c>
      <c r="T74" s="54" t="s">
        <v>742</v>
      </c>
      <c r="U74" s="54"/>
      <c r="V74" s="89"/>
      <c r="W74" s="89"/>
      <c r="X74" s="92"/>
      <c r="BD74" s="17"/>
      <c r="BE74" s="17"/>
      <c r="BF74" s="17"/>
    </row>
    <row r="75" spans="1:59">
      <c r="A75" s="26"/>
      <c r="B75" s="33"/>
      <c r="C75" s="94" t="s">
        <v>741</v>
      </c>
      <c r="D75" s="87" t="s">
        <v>738</v>
      </c>
      <c r="E75" s="87" t="s">
        <v>636</v>
      </c>
      <c r="F75" s="87" t="s">
        <v>58</v>
      </c>
      <c r="G75" s="87" t="s">
        <v>59</v>
      </c>
      <c r="H75" s="87" t="s">
        <v>60</v>
      </c>
      <c r="I75" s="87" t="s">
        <v>61</v>
      </c>
      <c r="J75" s="95" t="s">
        <v>96</v>
      </c>
      <c r="K75" s="87" t="s">
        <v>319</v>
      </c>
      <c r="L75" s="48">
        <v>1</v>
      </c>
      <c r="M75" s="48" t="s">
        <v>64</v>
      </c>
      <c r="N75" s="49" t="s">
        <v>72</v>
      </c>
      <c r="O75" s="50">
        <v>10001</v>
      </c>
      <c r="P75" s="50">
        <v>20000</v>
      </c>
      <c r="Q75" s="51" t="s">
        <v>101</v>
      </c>
      <c r="R75" s="52">
        <v>243800</v>
      </c>
      <c r="S75" s="53">
        <v>8.8000000000000007</v>
      </c>
      <c r="T75" s="54" t="s">
        <v>742</v>
      </c>
      <c r="U75" s="54"/>
      <c r="V75" s="89"/>
      <c r="W75" s="89"/>
      <c r="X75" s="92"/>
      <c r="BD75" s="17"/>
      <c r="BE75" s="17"/>
      <c r="BF75" s="17"/>
    </row>
    <row r="76" spans="1:59">
      <c r="A76" s="26"/>
      <c r="B76" s="33"/>
      <c r="C76" s="94" t="s">
        <v>741</v>
      </c>
      <c r="D76" s="87" t="s">
        <v>738</v>
      </c>
      <c r="E76" s="87" t="s">
        <v>636</v>
      </c>
      <c r="F76" s="87" t="s">
        <v>58</v>
      </c>
      <c r="G76" s="87" t="s">
        <v>59</v>
      </c>
      <c r="H76" s="87" t="s">
        <v>60</v>
      </c>
      <c r="I76" s="87" t="s">
        <v>61</v>
      </c>
      <c r="J76" s="95" t="s">
        <v>96</v>
      </c>
      <c r="K76" s="87" t="s">
        <v>319</v>
      </c>
      <c r="L76" s="48">
        <v>1</v>
      </c>
      <c r="M76" s="48" t="s">
        <v>64</v>
      </c>
      <c r="N76" s="49" t="s">
        <v>74</v>
      </c>
      <c r="O76" s="50">
        <v>20001</v>
      </c>
      <c r="P76" s="50">
        <v>50000</v>
      </c>
      <c r="Q76" s="51" t="s">
        <v>102</v>
      </c>
      <c r="R76" s="52">
        <v>331800</v>
      </c>
      <c r="S76" s="53">
        <v>6</v>
      </c>
      <c r="T76" s="54" t="s">
        <v>742</v>
      </c>
      <c r="U76" s="54"/>
      <c r="V76" s="89"/>
      <c r="W76" s="89"/>
      <c r="X76" s="92"/>
      <c r="BD76" s="17"/>
      <c r="BE76" s="17"/>
      <c r="BF76" s="17"/>
    </row>
    <row r="77" spans="1:59">
      <c r="A77" s="26"/>
      <c r="B77" s="33"/>
      <c r="C77" s="94" t="s">
        <v>741</v>
      </c>
      <c r="D77" s="87" t="s">
        <v>738</v>
      </c>
      <c r="E77" s="87" t="s">
        <v>636</v>
      </c>
      <c r="F77" s="87" t="s">
        <v>58</v>
      </c>
      <c r="G77" s="87" t="s">
        <v>59</v>
      </c>
      <c r="H77" s="87" t="s">
        <v>60</v>
      </c>
      <c r="I77" s="87" t="s">
        <v>61</v>
      </c>
      <c r="J77" s="95" t="s">
        <v>96</v>
      </c>
      <c r="K77" s="87" t="s">
        <v>319</v>
      </c>
      <c r="L77" s="48">
        <v>1</v>
      </c>
      <c r="M77" s="48" t="s">
        <v>64</v>
      </c>
      <c r="N77" s="49" t="s">
        <v>76</v>
      </c>
      <c r="O77" s="50">
        <v>50001</v>
      </c>
      <c r="P77" s="50">
        <v>100000</v>
      </c>
      <c r="Q77" s="51" t="s">
        <v>103</v>
      </c>
      <c r="R77" s="52">
        <v>511800</v>
      </c>
      <c r="S77" s="53">
        <v>5.2</v>
      </c>
      <c r="T77" s="54" t="s">
        <v>742</v>
      </c>
      <c r="U77" s="54"/>
      <c r="V77" s="89"/>
      <c r="W77" s="89"/>
      <c r="X77" s="92"/>
      <c r="BD77" s="17"/>
      <c r="BE77" s="17"/>
      <c r="BF77" s="17"/>
    </row>
    <row r="78" spans="1:59">
      <c r="A78" s="26"/>
      <c r="B78" s="33"/>
      <c r="C78" s="94" t="s">
        <v>741</v>
      </c>
      <c r="D78" s="87" t="s">
        <v>738</v>
      </c>
      <c r="E78" s="87" t="s">
        <v>636</v>
      </c>
      <c r="F78" s="87" t="s">
        <v>58</v>
      </c>
      <c r="G78" s="87" t="s">
        <v>59</v>
      </c>
      <c r="H78" s="87" t="s">
        <v>60</v>
      </c>
      <c r="I78" s="87" t="s">
        <v>61</v>
      </c>
      <c r="J78" s="95" t="s">
        <v>96</v>
      </c>
      <c r="K78" s="87" t="s">
        <v>319</v>
      </c>
      <c r="L78" s="48">
        <v>1</v>
      </c>
      <c r="M78" s="48" t="s">
        <v>64</v>
      </c>
      <c r="N78" s="49" t="s">
        <v>78</v>
      </c>
      <c r="O78" s="50">
        <v>100001</v>
      </c>
      <c r="P78" s="50">
        <v>9999999999</v>
      </c>
      <c r="Q78" s="51" t="s">
        <v>104</v>
      </c>
      <c r="R78" s="52">
        <v>771800</v>
      </c>
      <c r="S78" s="53">
        <v>4.8</v>
      </c>
      <c r="T78" s="54" t="s">
        <v>742</v>
      </c>
      <c r="U78" s="54"/>
      <c r="V78" s="90"/>
      <c r="W78" s="90"/>
      <c r="X78" s="93"/>
      <c r="BD78" s="17"/>
      <c r="BE78" s="17"/>
      <c r="BF78" s="17"/>
    </row>
    <row r="79" spans="1:59">
      <c r="B79" s="30"/>
      <c r="BD79" s="17"/>
      <c r="BE79" s="17"/>
      <c r="BF79" s="17"/>
      <c r="BG79" s="31"/>
    </row>
    <row r="80" spans="1:59" s="103" customFormat="1" ht="20.25">
      <c r="A80" s="97"/>
      <c r="B80" s="98" t="s">
        <v>743</v>
      </c>
      <c r="C80" s="99"/>
      <c r="D80" s="100"/>
      <c r="E80" s="100"/>
      <c r="F80" s="100"/>
      <c r="G80" s="100"/>
      <c r="H80" s="100"/>
      <c r="I80" s="100"/>
      <c r="J80" s="100"/>
      <c r="K80" s="100"/>
      <c r="L80" s="100"/>
      <c r="M80" s="100"/>
      <c r="N80" s="100"/>
      <c r="O80" s="100"/>
      <c r="P80" s="100"/>
      <c r="Q80" s="100"/>
      <c r="R80" s="101"/>
      <c r="S80" s="101"/>
      <c r="T80" s="101"/>
      <c r="U80" s="102"/>
      <c r="V80" s="99"/>
      <c r="W80" s="99"/>
      <c r="X80" s="102"/>
      <c r="BG80" s="108"/>
    </row>
    <row r="81" spans="1:59" s="103" customFormat="1">
      <c r="A81" s="97"/>
      <c r="B81" s="104" t="s">
        <v>744</v>
      </c>
      <c r="C81" s="105"/>
      <c r="D81" s="105"/>
      <c r="E81" s="99"/>
      <c r="F81" s="99"/>
      <c r="G81" s="99"/>
      <c r="H81" s="99"/>
      <c r="I81" s="99"/>
      <c r="J81" s="99"/>
      <c r="K81" s="99"/>
      <c r="L81" s="99"/>
      <c r="M81" s="99"/>
      <c r="N81" s="99"/>
      <c r="O81" s="99"/>
      <c r="P81" s="99"/>
      <c r="Q81" s="99"/>
      <c r="R81" s="102"/>
      <c r="S81" s="102"/>
      <c r="T81" s="102"/>
      <c r="U81" s="102"/>
      <c r="V81" s="99"/>
      <c r="W81" s="99"/>
      <c r="X81" s="102"/>
    </row>
    <row r="82" spans="1:59" s="103" customFormat="1">
      <c r="A82" s="97"/>
      <c r="B82" s="104"/>
      <c r="C82" s="105"/>
      <c r="D82" s="105"/>
      <c r="E82" s="99"/>
      <c r="F82" s="99"/>
      <c r="G82" s="99"/>
      <c r="H82" s="99"/>
      <c r="I82" s="99"/>
      <c r="J82" s="99"/>
      <c r="K82" s="99"/>
      <c r="L82" s="99"/>
      <c r="M82" s="99"/>
      <c r="N82" s="99"/>
      <c r="O82" s="99"/>
      <c r="P82" s="99"/>
      <c r="Q82" s="99"/>
      <c r="R82" s="102"/>
      <c r="S82" s="102"/>
      <c r="T82" s="102"/>
      <c r="U82" s="102"/>
      <c r="V82" s="99"/>
      <c r="W82" s="99"/>
      <c r="X82" s="102"/>
    </row>
    <row r="83" spans="1:59" s="103" customFormat="1">
      <c r="A83" s="97"/>
      <c r="B83" s="102"/>
      <c r="C83" s="106"/>
      <c r="D83" s="106"/>
      <c r="E83" s="107"/>
      <c r="F83" s="107"/>
      <c r="G83" s="107"/>
      <c r="H83" s="107"/>
      <c r="I83" s="107"/>
      <c r="J83" s="107"/>
      <c r="K83" s="107"/>
      <c r="L83" s="107"/>
      <c r="M83" s="107"/>
      <c r="N83" s="107"/>
      <c r="O83" s="107"/>
      <c r="P83" s="107"/>
      <c r="Q83" s="107"/>
      <c r="BG83" s="108"/>
    </row>
    <row r="84" spans="1:59" s="103" customFormat="1">
      <c r="A84" s="97"/>
      <c r="B84" s="109"/>
      <c r="C84" s="133" t="s">
        <v>745</v>
      </c>
      <c r="D84" s="133" t="s">
        <v>743</v>
      </c>
      <c r="E84" s="133" t="s">
        <v>636</v>
      </c>
      <c r="F84" s="133" t="s">
        <v>58</v>
      </c>
      <c r="G84" s="133" t="s">
        <v>59</v>
      </c>
      <c r="H84" s="133" t="s">
        <v>60</v>
      </c>
      <c r="I84" s="133" t="s">
        <v>61</v>
      </c>
      <c r="J84" s="133" t="s">
        <v>96</v>
      </c>
      <c r="K84" s="133" t="s">
        <v>171</v>
      </c>
      <c r="L84" s="111">
        <v>1</v>
      </c>
      <c r="M84" s="111" t="s">
        <v>141</v>
      </c>
      <c r="N84" s="111"/>
      <c r="O84" s="111"/>
      <c r="P84" s="112"/>
      <c r="Q84" s="113">
        <v>150000</v>
      </c>
      <c r="R84" s="114"/>
      <c r="S84" s="115">
        <v>150000</v>
      </c>
      <c r="T84" s="116" t="s">
        <v>744</v>
      </c>
      <c r="U84" s="116"/>
      <c r="V84" s="111"/>
      <c r="W84" s="111"/>
      <c r="X84" s="134"/>
    </row>
    <row r="85" spans="1:59" s="103" customFormat="1">
      <c r="A85" s="97"/>
      <c r="B85" s="102"/>
      <c r="C85" s="106"/>
      <c r="D85" s="106"/>
      <c r="E85" s="107"/>
      <c r="F85" s="107"/>
      <c r="G85" s="107"/>
      <c r="H85" s="107"/>
      <c r="I85" s="107"/>
      <c r="J85" s="107"/>
      <c r="K85" s="107"/>
      <c r="L85" s="107"/>
      <c r="M85" s="107"/>
      <c r="N85" s="107"/>
      <c r="O85" s="107"/>
      <c r="P85" s="107"/>
      <c r="Q85" s="107"/>
      <c r="BG85" s="108"/>
    </row>
    <row r="86" spans="1:59">
      <c r="B86" s="30"/>
      <c r="BD86" s="17"/>
      <c r="BE86" s="17"/>
      <c r="BF86" s="17"/>
      <c r="BG86" s="31"/>
    </row>
    <row r="87" spans="1:59" ht="27.75">
      <c r="A87" s="32" t="s">
        <v>25</v>
      </c>
      <c r="B87" s="33"/>
      <c r="C87" s="34"/>
      <c r="D87" s="34"/>
      <c r="E87" s="34"/>
      <c r="F87" s="34"/>
      <c r="G87" s="34"/>
      <c r="H87" s="34"/>
      <c r="I87" s="34"/>
      <c r="J87" s="34"/>
      <c r="K87" s="34"/>
      <c r="L87" s="35"/>
      <c r="M87" s="35"/>
      <c r="N87" s="35"/>
      <c r="O87" s="35"/>
      <c r="P87" s="35"/>
      <c r="Q87" s="35"/>
      <c r="R87" s="30"/>
      <c r="S87" s="30"/>
      <c r="T87" s="30"/>
      <c r="U87" s="30"/>
      <c r="V87" s="35"/>
      <c r="W87" s="35"/>
      <c r="X87" s="30"/>
      <c r="BD87" s="17"/>
      <c r="BE87" s="17"/>
      <c r="BF87" s="17"/>
    </row>
    <row r="88" spans="1:59">
      <c r="A88" s="26"/>
      <c r="B88" s="33"/>
      <c r="C88" s="34"/>
      <c r="D88" s="34"/>
      <c r="E88" s="34"/>
      <c r="F88" s="34"/>
      <c r="G88" s="34"/>
      <c r="H88" s="34"/>
      <c r="I88" s="34"/>
      <c r="J88" s="34"/>
      <c r="K88" s="34"/>
      <c r="L88" s="35"/>
      <c r="M88" s="35"/>
      <c r="N88" s="36"/>
      <c r="O88" s="37"/>
      <c r="P88" s="37"/>
      <c r="Q88" s="35"/>
      <c r="R88" s="38"/>
      <c r="S88" s="38"/>
      <c r="T88" s="39"/>
      <c r="U88" s="30"/>
      <c r="V88" s="35"/>
      <c r="W88" s="35"/>
      <c r="X88" s="30"/>
      <c r="BD88" s="17"/>
      <c r="BE88" s="17"/>
      <c r="BF88" s="17"/>
    </row>
    <row r="89" spans="1:59" ht="20.25">
      <c r="A89" s="26"/>
      <c r="B89" s="40" t="s">
        <v>883</v>
      </c>
      <c r="C89" s="35"/>
      <c r="D89" s="41"/>
      <c r="E89" s="41"/>
      <c r="F89" s="41"/>
      <c r="G89" s="41"/>
      <c r="H89" s="41"/>
      <c r="I89" s="41"/>
      <c r="J89" s="42"/>
      <c r="K89" s="41"/>
      <c r="L89" s="41"/>
      <c r="M89" s="41"/>
      <c r="N89" s="41"/>
      <c r="O89" s="41"/>
      <c r="P89" s="41"/>
      <c r="Q89" s="41"/>
      <c r="R89" s="43"/>
      <c r="S89" s="43"/>
      <c r="T89" s="43"/>
      <c r="U89" s="30"/>
      <c r="V89" s="35"/>
      <c r="W89" s="35"/>
      <c r="X89" s="30"/>
      <c r="BD89" s="17"/>
      <c r="BE89" s="17"/>
      <c r="BF89" s="17"/>
      <c r="BG89" s="31"/>
    </row>
    <row r="90" spans="1:59">
      <c r="A90" s="26"/>
      <c r="B90" s="44" t="s">
        <v>884</v>
      </c>
      <c r="C90" s="34"/>
      <c r="D90" s="34"/>
      <c r="E90" s="35"/>
      <c r="F90" s="35"/>
      <c r="G90" s="35"/>
      <c r="H90" s="35"/>
      <c r="I90" s="35"/>
      <c r="J90" s="35"/>
      <c r="K90" s="35"/>
      <c r="L90" s="35"/>
      <c r="M90" s="35"/>
      <c r="N90" s="35"/>
      <c r="O90" s="35"/>
      <c r="P90" s="35"/>
      <c r="Q90" s="35"/>
      <c r="R90" s="30"/>
      <c r="S90" s="30"/>
      <c r="T90" s="30"/>
      <c r="U90" s="30"/>
      <c r="V90" s="35"/>
      <c r="W90" s="35"/>
      <c r="X90" s="30"/>
      <c r="BD90" s="17"/>
      <c r="BE90" s="17"/>
      <c r="BF90" s="17"/>
    </row>
    <row r="91" spans="1:59">
      <c r="A91" s="26"/>
      <c r="B91" s="44" t="s">
        <v>885</v>
      </c>
      <c r="C91" s="34"/>
      <c r="D91" s="34"/>
      <c r="E91" s="35"/>
      <c r="F91" s="35"/>
      <c r="G91" s="35"/>
      <c r="H91" s="35"/>
      <c r="I91" s="35"/>
      <c r="J91" s="35"/>
      <c r="K91" s="35"/>
      <c r="L91" s="35"/>
      <c r="M91" s="35"/>
      <c r="N91" s="35"/>
      <c r="O91" s="35"/>
      <c r="P91" s="35"/>
      <c r="Q91" s="35"/>
      <c r="R91" s="30"/>
      <c r="S91" s="30"/>
      <c r="T91" s="30"/>
      <c r="U91" s="30"/>
      <c r="V91" s="35"/>
      <c r="W91" s="35"/>
      <c r="X91" s="30"/>
      <c r="BD91" s="17"/>
      <c r="BE91" s="17"/>
      <c r="BF91" s="17"/>
    </row>
    <row r="92" spans="1:59">
      <c r="B92" s="30"/>
      <c r="BD92" s="17"/>
      <c r="BE92" s="17"/>
      <c r="BF92" s="17"/>
      <c r="BG92" s="31"/>
    </row>
    <row r="93" spans="1:59" ht="15.95" customHeight="1">
      <c r="A93" s="26"/>
      <c r="B93" s="33"/>
      <c r="C93" s="94" t="s">
        <v>683</v>
      </c>
      <c r="D93" s="87" t="s">
        <v>636</v>
      </c>
      <c r="E93" s="87" t="s">
        <v>636</v>
      </c>
      <c r="F93" s="87" t="s">
        <v>58</v>
      </c>
      <c r="G93" s="87" t="s">
        <v>859</v>
      </c>
      <c r="H93" s="87" t="s">
        <v>60</v>
      </c>
      <c r="I93" s="87" t="s">
        <v>61</v>
      </c>
      <c r="J93" s="95" t="s">
        <v>96</v>
      </c>
      <c r="K93" s="87" t="s">
        <v>63</v>
      </c>
      <c r="L93" s="48">
        <v>1</v>
      </c>
      <c r="M93" s="48" t="s">
        <v>64</v>
      </c>
      <c r="N93" s="49" t="s">
        <v>65</v>
      </c>
      <c r="O93" s="49">
        <v>100</v>
      </c>
      <c r="P93" s="50">
        <v>1000</v>
      </c>
      <c r="Q93" s="51" t="s">
        <v>214</v>
      </c>
      <c r="R93" s="52" t="s">
        <v>214</v>
      </c>
      <c r="S93" s="53">
        <v>55</v>
      </c>
      <c r="T93" s="54" t="s">
        <v>684</v>
      </c>
      <c r="U93" s="54" t="s">
        <v>886</v>
      </c>
      <c r="V93" s="88"/>
      <c r="W93" s="88"/>
      <c r="X93" s="91"/>
      <c r="BD93" s="17"/>
      <c r="BE93" s="17"/>
      <c r="BF93" s="17"/>
    </row>
    <row r="94" spans="1:59">
      <c r="A94" s="26"/>
      <c r="B94" s="33"/>
      <c r="C94" s="94" t="s">
        <v>683</v>
      </c>
      <c r="D94" s="87" t="s">
        <v>636</v>
      </c>
      <c r="E94" s="87" t="s">
        <v>636</v>
      </c>
      <c r="F94" s="87" t="s">
        <v>58</v>
      </c>
      <c r="G94" s="87" t="s">
        <v>859</v>
      </c>
      <c r="H94" s="87" t="s">
        <v>60</v>
      </c>
      <c r="I94" s="87" t="s">
        <v>61</v>
      </c>
      <c r="J94" s="95" t="s">
        <v>96</v>
      </c>
      <c r="K94" s="87" t="s">
        <v>63</v>
      </c>
      <c r="L94" s="48">
        <v>1</v>
      </c>
      <c r="M94" s="48" t="s">
        <v>64</v>
      </c>
      <c r="N94" s="49" t="s">
        <v>68</v>
      </c>
      <c r="O94" s="50">
        <v>1001</v>
      </c>
      <c r="P94" s="50">
        <v>50000</v>
      </c>
      <c r="Q94" s="51" t="s">
        <v>214</v>
      </c>
      <c r="R94" s="52" t="s">
        <v>214</v>
      </c>
      <c r="S94" s="53">
        <v>30.51</v>
      </c>
      <c r="T94" s="54" t="s">
        <v>684</v>
      </c>
      <c r="U94" s="54" t="s">
        <v>886</v>
      </c>
      <c r="V94" s="89"/>
      <c r="W94" s="89"/>
      <c r="X94" s="92"/>
      <c r="BD94" s="17"/>
      <c r="BE94" s="17"/>
      <c r="BF94" s="17"/>
    </row>
    <row r="95" spans="1:59">
      <c r="A95" s="26"/>
      <c r="B95" s="33"/>
      <c r="C95" s="94" t="s">
        <v>683</v>
      </c>
      <c r="D95" s="87" t="s">
        <v>636</v>
      </c>
      <c r="E95" s="87" t="s">
        <v>636</v>
      </c>
      <c r="F95" s="87" t="s">
        <v>58</v>
      </c>
      <c r="G95" s="87" t="s">
        <v>859</v>
      </c>
      <c r="H95" s="87" t="s">
        <v>60</v>
      </c>
      <c r="I95" s="87" t="s">
        <v>61</v>
      </c>
      <c r="J95" s="95" t="s">
        <v>96</v>
      </c>
      <c r="K95" s="87" t="s">
        <v>63</v>
      </c>
      <c r="L95" s="48">
        <v>1</v>
      </c>
      <c r="M95" s="48" t="s">
        <v>64</v>
      </c>
      <c r="N95" s="49" t="s">
        <v>70</v>
      </c>
      <c r="O95" s="50">
        <v>50001</v>
      </c>
      <c r="P95" s="50">
        <v>100000</v>
      </c>
      <c r="Q95" s="51" t="s">
        <v>214</v>
      </c>
      <c r="R95" s="52" t="s">
        <v>214</v>
      </c>
      <c r="S95" s="53">
        <v>26.78</v>
      </c>
      <c r="T95" s="54" t="s">
        <v>684</v>
      </c>
      <c r="U95" s="54" t="s">
        <v>886</v>
      </c>
      <c r="V95" s="89"/>
      <c r="W95" s="89"/>
      <c r="X95" s="92"/>
      <c r="BD95" s="17"/>
      <c r="BE95" s="17"/>
      <c r="BF95" s="17"/>
    </row>
    <row r="96" spans="1:59">
      <c r="A96" s="26"/>
      <c r="B96" s="33"/>
      <c r="C96" s="94" t="s">
        <v>683</v>
      </c>
      <c r="D96" s="87" t="s">
        <v>636</v>
      </c>
      <c r="E96" s="87" t="s">
        <v>636</v>
      </c>
      <c r="F96" s="87" t="s">
        <v>58</v>
      </c>
      <c r="G96" s="87" t="s">
        <v>859</v>
      </c>
      <c r="H96" s="87" t="s">
        <v>60</v>
      </c>
      <c r="I96" s="87" t="s">
        <v>61</v>
      </c>
      <c r="J96" s="95" t="s">
        <v>96</v>
      </c>
      <c r="K96" s="87" t="s">
        <v>63</v>
      </c>
      <c r="L96" s="48">
        <v>1</v>
      </c>
      <c r="M96" s="48" t="s">
        <v>64</v>
      </c>
      <c r="N96" s="49" t="s">
        <v>72</v>
      </c>
      <c r="O96" s="50">
        <v>100001</v>
      </c>
      <c r="P96" s="50">
        <v>250000</v>
      </c>
      <c r="Q96" s="51" t="s">
        <v>214</v>
      </c>
      <c r="R96" s="52" t="s">
        <v>214</v>
      </c>
      <c r="S96" s="53">
        <v>23.52</v>
      </c>
      <c r="T96" s="54" t="s">
        <v>684</v>
      </c>
      <c r="U96" s="54" t="s">
        <v>886</v>
      </c>
      <c r="V96" s="89"/>
      <c r="W96" s="89"/>
      <c r="X96" s="92"/>
      <c r="BD96" s="17"/>
      <c r="BE96" s="17"/>
      <c r="BF96" s="17"/>
    </row>
    <row r="97" spans="1:59">
      <c r="A97" s="26"/>
      <c r="B97" s="33"/>
      <c r="C97" s="94" t="s">
        <v>683</v>
      </c>
      <c r="D97" s="87" t="s">
        <v>636</v>
      </c>
      <c r="E97" s="87" t="s">
        <v>636</v>
      </c>
      <c r="F97" s="87" t="s">
        <v>58</v>
      </c>
      <c r="G97" s="87" t="s">
        <v>859</v>
      </c>
      <c r="H97" s="87" t="s">
        <v>60</v>
      </c>
      <c r="I97" s="87" t="s">
        <v>61</v>
      </c>
      <c r="J97" s="95" t="s">
        <v>96</v>
      </c>
      <c r="K97" s="87" t="s">
        <v>63</v>
      </c>
      <c r="L97" s="48">
        <v>1</v>
      </c>
      <c r="M97" s="48" t="s">
        <v>64</v>
      </c>
      <c r="N97" s="49" t="s">
        <v>74</v>
      </c>
      <c r="O97" s="50">
        <v>250001</v>
      </c>
      <c r="P97" s="50">
        <v>500000</v>
      </c>
      <c r="Q97" s="51" t="s">
        <v>214</v>
      </c>
      <c r="R97" s="52" t="s">
        <v>214</v>
      </c>
      <c r="S97" s="53">
        <v>20.66</v>
      </c>
      <c r="T97" s="54" t="s">
        <v>684</v>
      </c>
      <c r="U97" s="54" t="s">
        <v>886</v>
      </c>
      <c r="V97" s="89"/>
      <c r="W97" s="89"/>
      <c r="X97" s="92"/>
      <c r="BD97" s="17"/>
      <c r="BE97" s="17"/>
      <c r="BF97" s="17"/>
    </row>
    <row r="98" spans="1:59">
      <c r="A98" s="26"/>
      <c r="B98" s="33"/>
      <c r="C98" s="94" t="s">
        <v>683</v>
      </c>
      <c r="D98" s="87" t="s">
        <v>636</v>
      </c>
      <c r="E98" s="87" t="s">
        <v>636</v>
      </c>
      <c r="F98" s="87" t="s">
        <v>58</v>
      </c>
      <c r="G98" s="87" t="s">
        <v>859</v>
      </c>
      <c r="H98" s="87" t="s">
        <v>60</v>
      </c>
      <c r="I98" s="87" t="s">
        <v>61</v>
      </c>
      <c r="J98" s="95" t="s">
        <v>96</v>
      </c>
      <c r="K98" s="87" t="s">
        <v>63</v>
      </c>
      <c r="L98" s="48">
        <v>1</v>
      </c>
      <c r="M98" s="48" t="s">
        <v>64</v>
      </c>
      <c r="N98" s="49" t="s">
        <v>76</v>
      </c>
      <c r="O98" s="50">
        <v>500001</v>
      </c>
      <c r="P98" s="50">
        <v>750000</v>
      </c>
      <c r="Q98" s="51" t="s">
        <v>214</v>
      </c>
      <c r="R98" s="52" t="s">
        <v>214</v>
      </c>
      <c r="S98" s="53">
        <v>18.13</v>
      </c>
      <c r="T98" s="54" t="s">
        <v>684</v>
      </c>
      <c r="U98" s="54" t="s">
        <v>886</v>
      </c>
      <c r="V98" s="89"/>
      <c r="W98" s="89"/>
      <c r="X98" s="92"/>
      <c r="BD98" s="17"/>
      <c r="BE98" s="17"/>
      <c r="BF98" s="17"/>
    </row>
    <row r="99" spans="1:59">
      <c r="A99" s="26"/>
      <c r="B99" s="33"/>
      <c r="C99" s="94" t="s">
        <v>683</v>
      </c>
      <c r="D99" s="87" t="s">
        <v>636</v>
      </c>
      <c r="E99" s="87" t="s">
        <v>636</v>
      </c>
      <c r="F99" s="87" t="s">
        <v>58</v>
      </c>
      <c r="G99" s="87" t="s">
        <v>859</v>
      </c>
      <c r="H99" s="87" t="s">
        <v>60</v>
      </c>
      <c r="I99" s="87" t="s">
        <v>61</v>
      </c>
      <c r="J99" s="95" t="s">
        <v>96</v>
      </c>
      <c r="K99" s="87" t="s">
        <v>63</v>
      </c>
      <c r="L99" s="48">
        <v>1</v>
      </c>
      <c r="M99" s="48" t="s">
        <v>64</v>
      </c>
      <c r="N99" s="49" t="s">
        <v>78</v>
      </c>
      <c r="O99" s="50">
        <v>750001</v>
      </c>
      <c r="P99" s="50">
        <v>9999999999</v>
      </c>
      <c r="Q99" s="51" t="s">
        <v>214</v>
      </c>
      <c r="R99" s="52" t="s">
        <v>214</v>
      </c>
      <c r="S99" s="53">
        <v>15.92</v>
      </c>
      <c r="T99" s="54" t="s">
        <v>684</v>
      </c>
      <c r="U99" s="54" t="s">
        <v>886</v>
      </c>
      <c r="V99" s="90"/>
      <c r="W99" s="90"/>
      <c r="X99" s="93"/>
      <c r="BD99" s="17"/>
      <c r="BE99" s="17"/>
      <c r="BF99" s="17"/>
    </row>
    <row r="100" spans="1:59">
      <c r="A100" s="26"/>
      <c r="B100" s="33"/>
      <c r="C100" s="59"/>
      <c r="D100" s="60"/>
      <c r="E100" s="60"/>
      <c r="F100" s="60"/>
      <c r="G100" s="60"/>
      <c r="H100" s="60"/>
      <c r="I100" s="60"/>
      <c r="J100" s="61"/>
      <c r="K100" s="60"/>
      <c r="L100" s="62"/>
      <c r="M100" s="62"/>
      <c r="N100" s="63"/>
      <c r="O100" s="64"/>
      <c r="P100" s="64"/>
      <c r="Q100" s="65"/>
      <c r="R100" s="66"/>
      <c r="S100" s="67"/>
      <c r="T100" s="68"/>
      <c r="U100" s="68"/>
      <c r="V100" s="69"/>
      <c r="W100" s="69"/>
      <c r="X100" s="70"/>
      <c r="BD100" s="17"/>
      <c r="BE100" s="17"/>
      <c r="BF100" s="17"/>
    </row>
    <row r="101" spans="1:59">
      <c r="B101" s="30"/>
      <c r="BD101" s="17"/>
      <c r="BE101" s="17"/>
      <c r="BF101" s="17"/>
      <c r="BG101" s="31"/>
    </row>
    <row r="102" spans="1:59" ht="27.75">
      <c r="A102" s="32" t="s">
        <v>910</v>
      </c>
      <c r="B102" s="33"/>
      <c r="C102" s="34"/>
      <c r="D102" s="34"/>
      <c r="E102" s="34"/>
      <c r="F102" s="34"/>
      <c r="G102" s="34"/>
      <c r="H102" s="34"/>
      <c r="I102" s="34"/>
      <c r="J102" s="34"/>
      <c r="K102" s="34"/>
      <c r="L102" s="35"/>
      <c r="M102" s="35"/>
      <c r="N102" s="35"/>
      <c r="O102" s="35"/>
      <c r="P102" s="35"/>
      <c r="Q102" s="35"/>
      <c r="R102" s="30"/>
      <c r="S102" s="30"/>
      <c r="T102" s="30"/>
      <c r="U102" s="30"/>
      <c r="V102" s="35"/>
      <c r="W102" s="35"/>
      <c r="X102" s="30"/>
      <c r="BD102" s="17"/>
      <c r="BE102" s="17"/>
      <c r="BF102" s="17"/>
    </row>
    <row r="103" spans="1:59">
      <c r="A103" s="26"/>
      <c r="B103" s="33"/>
      <c r="C103" s="34"/>
      <c r="D103" s="34"/>
      <c r="E103" s="34"/>
      <c r="F103" s="34"/>
      <c r="G103" s="34"/>
      <c r="H103" s="34"/>
      <c r="I103" s="34"/>
      <c r="J103" s="34"/>
      <c r="K103" s="34"/>
      <c r="L103" s="35"/>
      <c r="M103" s="35"/>
      <c r="N103" s="36"/>
      <c r="O103" s="37"/>
      <c r="P103" s="37"/>
      <c r="Q103" s="35"/>
      <c r="R103" s="38"/>
      <c r="S103" s="38"/>
      <c r="T103" s="39"/>
      <c r="U103" s="30"/>
      <c r="V103" s="35"/>
      <c r="W103" s="35"/>
      <c r="X103" s="30"/>
      <c r="BD103" s="17"/>
      <c r="BE103" s="17"/>
      <c r="BF103" s="17"/>
    </row>
    <row r="104" spans="1:59" ht="20.25">
      <c r="A104" s="26"/>
      <c r="B104" s="40" t="s">
        <v>968</v>
      </c>
      <c r="C104" s="35"/>
      <c r="D104" s="41"/>
      <c r="E104" s="41"/>
      <c r="F104" s="41"/>
      <c r="G104" s="41"/>
      <c r="H104" s="41"/>
      <c r="I104" s="41"/>
      <c r="J104" s="42"/>
      <c r="K104" s="41"/>
      <c r="L104" s="41"/>
      <c r="M104" s="41"/>
      <c r="N104" s="41"/>
      <c r="O104" s="41"/>
      <c r="P104" s="41"/>
      <c r="Q104" s="41"/>
      <c r="R104" s="43"/>
      <c r="S104" s="43"/>
      <c r="T104" s="43"/>
      <c r="U104" s="30"/>
      <c r="V104" s="35"/>
      <c r="W104" s="35"/>
      <c r="X104" s="30"/>
      <c r="BD104" s="17"/>
      <c r="BE104" s="17"/>
      <c r="BF104" s="17"/>
    </row>
    <row r="105" spans="1:59">
      <c r="A105" s="26"/>
      <c r="B105" s="44" t="s">
        <v>969</v>
      </c>
      <c r="C105" s="34"/>
      <c r="D105" s="34"/>
      <c r="E105" s="35"/>
      <c r="F105" s="35"/>
      <c r="G105" s="35"/>
      <c r="H105" s="35"/>
      <c r="I105" s="35"/>
      <c r="J105" s="35"/>
      <c r="K105" s="35"/>
      <c r="L105" s="35"/>
      <c r="M105" s="35"/>
      <c r="N105" s="35"/>
      <c r="O105" s="35"/>
      <c r="P105" s="35"/>
      <c r="Q105" s="35"/>
      <c r="R105" s="30"/>
      <c r="S105" s="30"/>
      <c r="T105" s="30"/>
      <c r="U105" s="30"/>
      <c r="V105" s="35"/>
      <c r="W105" s="35"/>
      <c r="X105" s="30"/>
      <c r="BD105" s="17"/>
      <c r="BE105" s="17"/>
      <c r="BF105" s="17"/>
    </row>
    <row r="106" spans="1:59">
      <c r="A106" s="26"/>
      <c r="B106" s="44" t="s">
        <v>970</v>
      </c>
      <c r="C106" s="34"/>
      <c r="D106" s="34"/>
      <c r="E106" s="35"/>
      <c r="F106" s="35"/>
      <c r="G106" s="35"/>
      <c r="H106" s="35"/>
      <c r="I106" s="35"/>
      <c r="J106" s="35"/>
      <c r="K106" s="35"/>
      <c r="L106" s="35"/>
      <c r="M106" s="35"/>
      <c r="N106" s="35"/>
      <c r="O106" s="35"/>
      <c r="P106" s="35"/>
      <c r="Q106" s="35"/>
      <c r="R106" s="30"/>
      <c r="S106" s="30"/>
      <c r="T106" s="30"/>
      <c r="U106" s="30"/>
      <c r="V106" s="35"/>
      <c r="W106" s="35"/>
      <c r="X106" s="30"/>
      <c r="BD106" s="17"/>
      <c r="BE106" s="17"/>
      <c r="BF106" s="17"/>
    </row>
    <row r="107" spans="1:59">
      <c r="B107" s="30"/>
      <c r="BD107" s="17"/>
      <c r="BE107" s="17"/>
      <c r="BF107" s="17"/>
      <c r="BG107" s="31"/>
    </row>
    <row r="108" spans="1:59" ht="15.95" customHeight="1">
      <c r="A108" s="26"/>
      <c r="B108" s="33"/>
      <c r="C108" s="94" t="s">
        <v>971</v>
      </c>
      <c r="D108" s="87" t="s">
        <v>636</v>
      </c>
      <c r="E108" s="87" t="s">
        <v>636</v>
      </c>
      <c r="F108" s="87" t="s">
        <v>58</v>
      </c>
      <c r="G108" s="87" t="s">
        <v>914</v>
      </c>
      <c r="H108" s="87" t="s">
        <v>60</v>
      </c>
      <c r="I108" s="87" t="s">
        <v>61</v>
      </c>
      <c r="J108" s="95" t="s">
        <v>96</v>
      </c>
      <c r="K108" s="87" t="s">
        <v>63</v>
      </c>
      <c r="L108" s="48">
        <v>1</v>
      </c>
      <c r="M108" s="48" t="s">
        <v>64</v>
      </c>
      <c r="N108" s="49" t="s">
        <v>65</v>
      </c>
      <c r="O108" s="49">
        <v>100</v>
      </c>
      <c r="P108" s="50">
        <v>1000</v>
      </c>
      <c r="Q108" s="51" t="s">
        <v>158</v>
      </c>
      <c r="R108" s="52">
        <v>0</v>
      </c>
      <c r="S108" s="53">
        <v>27.5</v>
      </c>
      <c r="T108" s="54" t="s">
        <v>972</v>
      </c>
      <c r="U108" s="54"/>
      <c r="V108" s="88"/>
      <c r="W108" s="88"/>
      <c r="X108" s="91"/>
      <c r="BD108" s="17"/>
      <c r="BE108" s="17"/>
      <c r="BF108" s="17"/>
    </row>
    <row r="109" spans="1:59">
      <c r="A109" s="26"/>
      <c r="B109" s="33"/>
      <c r="C109" s="94" t="s">
        <v>971</v>
      </c>
      <c r="D109" s="87" t="s">
        <v>636</v>
      </c>
      <c r="E109" s="87" t="s">
        <v>636</v>
      </c>
      <c r="F109" s="87" t="s">
        <v>58</v>
      </c>
      <c r="G109" s="87" t="s">
        <v>914</v>
      </c>
      <c r="H109" s="87" t="s">
        <v>60</v>
      </c>
      <c r="I109" s="87" t="s">
        <v>61</v>
      </c>
      <c r="J109" s="95" t="s">
        <v>96</v>
      </c>
      <c r="K109" s="87" t="s">
        <v>63</v>
      </c>
      <c r="L109" s="48">
        <v>1</v>
      </c>
      <c r="M109" s="48" t="s">
        <v>64</v>
      </c>
      <c r="N109" s="49" t="s">
        <v>68</v>
      </c>
      <c r="O109" s="50">
        <v>1001</v>
      </c>
      <c r="P109" s="50">
        <v>5000</v>
      </c>
      <c r="Q109" s="51" t="s">
        <v>159</v>
      </c>
      <c r="R109" s="52">
        <v>27500</v>
      </c>
      <c r="S109" s="53">
        <v>13.6</v>
      </c>
      <c r="T109" s="54" t="s">
        <v>972</v>
      </c>
      <c r="U109" s="54"/>
      <c r="V109" s="89"/>
      <c r="W109" s="89"/>
      <c r="X109" s="92"/>
      <c r="BD109" s="17"/>
      <c r="BE109" s="17"/>
      <c r="BF109" s="17"/>
    </row>
    <row r="110" spans="1:59">
      <c r="A110" s="26"/>
      <c r="B110" s="33"/>
      <c r="C110" s="94" t="s">
        <v>971</v>
      </c>
      <c r="D110" s="87" t="s">
        <v>636</v>
      </c>
      <c r="E110" s="87" t="s">
        <v>636</v>
      </c>
      <c r="F110" s="87" t="s">
        <v>58</v>
      </c>
      <c r="G110" s="87" t="s">
        <v>914</v>
      </c>
      <c r="H110" s="87" t="s">
        <v>60</v>
      </c>
      <c r="I110" s="87" t="s">
        <v>61</v>
      </c>
      <c r="J110" s="95" t="s">
        <v>96</v>
      </c>
      <c r="K110" s="87" t="s">
        <v>63</v>
      </c>
      <c r="L110" s="48">
        <v>1</v>
      </c>
      <c r="M110" s="48" t="s">
        <v>64</v>
      </c>
      <c r="N110" s="49" t="s">
        <v>70</v>
      </c>
      <c r="O110" s="50">
        <v>5001</v>
      </c>
      <c r="P110" s="50">
        <v>10000</v>
      </c>
      <c r="Q110" s="51" t="s">
        <v>160</v>
      </c>
      <c r="R110" s="52">
        <v>81900</v>
      </c>
      <c r="S110" s="53">
        <v>8</v>
      </c>
      <c r="T110" s="54" t="s">
        <v>972</v>
      </c>
      <c r="U110" s="54"/>
      <c r="V110" s="89"/>
      <c r="W110" s="89"/>
      <c r="X110" s="92"/>
      <c r="BD110" s="17"/>
      <c r="BE110" s="17"/>
      <c r="BF110" s="17"/>
    </row>
    <row r="111" spans="1:59">
      <c r="A111" s="26"/>
      <c r="B111" s="33"/>
      <c r="C111" s="94" t="s">
        <v>971</v>
      </c>
      <c r="D111" s="87" t="s">
        <v>636</v>
      </c>
      <c r="E111" s="87" t="s">
        <v>636</v>
      </c>
      <c r="F111" s="87" t="s">
        <v>58</v>
      </c>
      <c r="G111" s="87" t="s">
        <v>914</v>
      </c>
      <c r="H111" s="87" t="s">
        <v>60</v>
      </c>
      <c r="I111" s="87" t="s">
        <v>61</v>
      </c>
      <c r="J111" s="95" t="s">
        <v>96</v>
      </c>
      <c r="K111" s="87" t="s">
        <v>63</v>
      </c>
      <c r="L111" s="48">
        <v>1</v>
      </c>
      <c r="M111" s="48" t="s">
        <v>64</v>
      </c>
      <c r="N111" s="49" t="s">
        <v>72</v>
      </c>
      <c r="O111" s="50">
        <v>10001</v>
      </c>
      <c r="P111" s="50">
        <v>20000</v>
      </c>
      <c r="Q111" s="51" t="s">
        <v>161</v>
      </c>
      <c r="R111" s="52">
        <v>121900</v>
      </c>
      <c r="S111" s="53">
        <v>4.4000000000000004</v>
      </c>
      <c r="T111" s="54" t="s">
        <v>972</v>
      </c>
      <c r="U111" s="54"/>
      <c r="V111" s="89"/>
      <c r="W111" s="89"/>
      <c r="X111" s="92"/>
      <c r="BD111" s="17"/>
      <c r="BE111" s="17"/>
      <c r="BF111" s="17"/>
    </row>
    <row r="112" spans="1:59">
      <c r="A112" s="26"/>
      <c r="B112" s="33"/>
      <c r="C112" s="94" t="s">
        <v>971</v>
      </c>
      <c r="D112" s="87" t="s">
        <v>636</v>
      </c>
      <c r="E112" s="87" t="s">
        <v>636</v>
      </c>
      <c r="F112" s="87" t="s">
        <v>58</v>
      </c>
      <c r="G112" s="87" t="s">
        <v>914</v>
      </c>
      <c r="H112" s="87" t="s">
        <v>60</v>
      </c>
      <c r="I112" s="87" t="s">
        <v>61</v>
      </c>
      <c r="J112" s="95" t="s">
        <v>96</v>
      </c>
      <c r="K112" s="87" t="s">
        <v>63</v>
      </c>
      <c r="L112" s="48">
        <v>1</v>
      </c>
      <c r="M112" s="48" t="s">
        <v>64</v>
      </c>
      <c r="N112" s="49" t="s">
        <v>74</v>
      </c>
      <c r="O112" s="50">
        <v>20001</v>
      </c>
      <c r="P112" s="50">
        <v>50000</v>
      </c>
      <c r="Q112" s="51" t="s">
        <v>162</v>
      </c>
      <c r="R112" s="52">
        <v>165900</v>
      </c>
      <c r="S112" s="53">
        <v>3</v>
      </c>
      <c r="T112" s="54" t="s">
        <v>972</v>
      </c>
      <c r="U112" s="54"/>
      <c r="V112" s="89"/>
      <c r="W112" s="89"/>
      <c r="X112" s="92"/>
      <c r="BD112" s="17"/>
      <c r="BE112" s="17"/>
      <c r="BF112" s="17"/>
    </row>
    <row r="113" spans="1:59">
      <c r="A113" s="26"/>
      <c r="B113" s="33"/>
      <c r="C113" s="94" t="s">
        <v>971</v>
      </c>
      <c r="D113" s="87" t="s">
        <v>636</v>
      </c>
      <c r="E113" s="87" t="s">
        <v>636</v>
      </c>
      <c r="F113" s="87" t="s">
        <v>58</v>
      </c>
      <c r="G113" s="87" t="s">
        <v>914</v>
      </c>
      <c r="H113" s="87" t="s">
        <v>60</v>
      </c>
      <c r="I113" s="87" t="s">
        <v>61</v>
      </c>
      <c r="J113" s="95" t="s">
        <v>96</v>
      </c>
      <c r="K113" s="87" t="s">
        <v>63</v>
      </c>
      <c r="L113" s="48">
        <v>1</v>
      </c>
      <c r="M113" s="48" t="s">
        <v>64</v>
      </c>
      <c r="N113" s="49" t="s">
        <v>76</v>
      </c>
      <c r="O113" s="50">
        <v>50001</v>
      </c>
      <c r="P113" s="50">
        <v>100000</v>
      </c>
      <c r="Q113" s="51" t="s">
        <v>973</v>
      </c>
      <c r="R113" s="52">
        <v>255900</v>
      </c>
      <c r="S113" s="53">
        <v>2.6</v>
      </c>
      <c r="T113" s="54" t="s">
        <v>972</v>
      </c>
      <c r="U113" s="54"/>
      <c r="V113" s="89"/>
      <c r="W113" s="89"/>
      <c r="X113" s="92"/>
      <c r="BD113" s="17"/>
      <c r="BE113" s="17"/>
      <c r="BF113" s="17"/>
    </row>
    <row r="114" spans="1:59">
      <c r="A114" s="26"/>
      <c r="B114" s="33"/>
      <c r="C114" s="94" t="s">
        <v>971</v>
      </c>
      <c r="D114" s="87" t="s">
        <v>636</v>
      </c>
      <c r="E114" s="87" t="s">
        <v>636</v>
      </c>
      <c r="F114" s="87" t="s">
        <v>58</v>
      </c>
      <c r="G114" s="87" t="s">
        <v>914</v>
      </c>
      <c r="H114" s="87" t="s">
        <v>60</v>
      </c>
      <c r="I114" s="87" t="s">
        <v>61</v>
      </c>
      <c r="J114" s="95" t="s">
        <v>96</v>
      </c>
      <c r="K114" s="87" t="s">
        <v>63</v>
      </c>
      <c r="L114" s="48">
        <v>1</v>
      </c>
      <c r="M114" s="48" t="s">
        <v>64</v>
      </c>
      <c r="N114" s="49" t="s">
        <v>78</v>
      </c>
      <c r="O114" s="50">
        <v>100001</v>
      </c>
      <c r="P114" s="50">
        <v>9999999999</v>
      </c>
      <c r="Q114" s="51" t="s">
        <v>163</v>
      </c>
      <c r="R114" s="52">
        <v>385900</v>
      </c>
      <c r="S114" s="53">
        <v>2.4</v>
      </c>
      <c r="T114" s="54" t="s">
        <v>972</v>
      </c>
      <c r="U114" s="54"/>
      <c r="V114" s="90"/>
      <c r="W114" s="90"/>
      <c r="X114" s="93"/>
      <c r="BD114" s="17"/>
      <c r="BE114" s="17"/>
      <c r="BF114" s="17"/>
    </row>
    <row r="115" spans="1:59">
      <c r="B115" s="30"/>
      <c r="BD115" s="17"/>
      <c r="BE115" s="17"/>
      <c r="BF115" s="17"/>
      <c r="BG115" s="31"/>
    </row>
    <row r="116" spans="1:59">
      <c r="B116" s="30"/>
      <c r="BD116" s="17"/>
      <c r="BE116" s="17"/>
      <c r="BF116" s="17"/>
      <c r="BG116" s="31"/>
    </row>
  </sheetData>
  <mergeCells count="73">
    <mergeCell ref="H12:H18"/>
    <mergeCell ref="I12:I18"/>
    <mergeCell ref="D2:E2"/>
    <mergeCell ref="C12:C18"/>
    <mergeCell ref="D12:D18"/>
    <mergeCell ref="E12:E18"/>
    <mergeCell ref="F12:F18"/>
    <mergeCell ref="G12:G18"/>
    <mergeCell ref="C24:C30"/>
    <mergeCell ref="D24:D30"/>
    <mergeCell ref="E24:E30"/>
    <mergeCell ref="F24:F30"/>
    <mergeCell ref="G24:G30"/>
    <mergeCell ref="J12:J18"/>
    <mergeCell ref="K12:K18"/>
    <mergeCell ref="V12:V18"/>
    <mergeCell ref="W12:W18"/>
    <mergeCell ref="X12:X18"/>
    <mergeCell ref="X24:X30"/>
    <mergeCell ref="C36:C42"/>
    <mergeCell ref="D36:D42"/>
    <mergeCell ref="E36:E42"/>
    <mergeCell ref="F36:F42"/>
    <mergeCell ref="G36:G42"/>
    <mergeCell ref="H36:H42"/>
    <mergeCell ref="I36:I42"/>
    <mergeCell ref="J36:J42"/>
    <mergeCell ref="K36:K42"/>
    <mergeCell ref="H24:H30"/>
    <mergeCell ref="I24:I30"/>
    <mergeCell ref="J24:J30"/>
    <mergeCell ref="K24:K30"/>
    <mergeCell ref="V24:V30"/>
    <mergeCell ref="W24:W30"/>
    <mergeCell ref="V36:V42"/>
    <mergeCell ref="W36:W42"/>
    <mergeCell ref="X36:X42"/>
    <mergeCell ref="C72:C78"/>
    <mergeCell ref="D72:D78"/>
    <mergeCell ref="E72:E78"/>
    <mergeCell ref="F72:F78"/>
    <mergeCell ref="G72:G78"/>
    <mergeCell ref="H72:H78"/>
    <mergeCell ref="I72:I78"/>
    <mergeCell ref="J72:J78"/>
    <mergeCell ref="K72:K78"/>
    <mergeCell ref="V72:V78"/>
    <mergeCell ref="W72:W78"/>
    <mergeCell ref="X72:X78"/>
    <mergeCell ref="W93:W99"/>
    <mergeCell ref="X93:X99"/>
    <mergeCell ref="C93:C99"/>
    <mergeCell ref="D93:D99"/>
    <mergeCell ref="E93:E99"/>
    <mergeCell ref="F93:F99"/>
    <mergeCell ref="G93:G99"/>
    <mergeCell ref="H93:H99"/>
    <mergeCell ref="I93:I99"/>
    <mergeCell ref="H108:H114"/>
    <mergeCell ref="I108:I114"/>
    <mergeCell ref="J93:J99"/>
    <mergeCell ref="K93:K99"/>
    <mergeCell ref="V93:V99"/>
    <mergeCell ref="C108:C114"/>
    <mergeCell ref="D108:D114"/>
    <mergeCell ref="E108:E114"/>
    <mergeCell ref="F108:F114"/>
    <mergeCell ref="G108:G114"/>
    <mergeCell ref="J108:J114"/>
    <mergeCell ref="K108:K114"/>
    <mergeCell ref="V108:V114"/>
    <mergeCell ref="W108:W114"/>
    <mergeCell ref="X108:X114"/>
  </mergeCells>
  <dataValidations count="1">
    <dataValidation type="list" allowBlank="1" showInputMessage="1" showErrorMessage="1" sqref="D2" xr:uid="{297206BC-10DD-A344-9AA5-4E99668DD967}">
      <formula1>_xlfn.ANCHORARRAY($AY$4)</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36098-E157-DA48-AD38-A4CD6E1A844F}">
  <dimension ref="A1:BG52"/>
  <sheetViews>
    <sheetView topLeftCell="A46" workbookViewId="0">
      <selection activeCell="E18" sqref="E18"/>
    </sheetView>
  </sheetViews>
  <sheetFormatPr defaultColWidth="12.42578125" defaultRowHeight="18.75"/>
  <cols>
    <col min="1" max="1" width="3.7109375" style="13" customWidth="1"/>
    <col min="2" max="2" width="3.7109375" style="58" customWidth="1"/>
    <col min="3" max="3" width="24.85546875" style="15" bestFit="1" customWidth="1"/>
    <col min="4" max="4" width="62.140625" style="15" customWidth="1"/>
    <col min="5" max="5" width="22.42578125" style="16" customWidth="1"/>
    <col min="6" max="7" width="11.28515625" style="16" customWidth="1"/>
    <col min="8" max="8" width="12.85546875" style="16" customWidth="1"/>
    <col min="9" max="9" width="12.42578125" style="16"/>
    <col min="10" max="10" width="13.28515625" style="16" customWidth="1"/>
    <col min="11" max="11" width="25.42578125" style="16" customWidth="1"/>
    <col min="12" max="12" width="9.7109375" style="16" customWidth="1"/>
    <col min="13" max="13" width="12.140625" style="16" customWidth="1"/>
    <col min="14" max="14" width="8.28515625" style="16" customWidth="1"/>
    <col min="15" max="16" width="13.85546875" style="16" customWidth="1"/>
    <col min="17" max="17" width="36.42578125" style="16" customWidth="1"/>
    <col min="18" max="18" width="14.140625" style="2" bestFit="1" customWidth="1"/>
    <col min="19" max="19" width="12.140625" style="2" bestFit="1" customWidth="1"/>
    <col min="20" max="20" width="36.28515625" style="2" customWidth="1"/>
    <col min="21" max="21" width="62.42578125" style="2" bestFit="1" customWidth="1"/>
    <col min="22" max="24" width="18.42578125" style="2" customWidth="1"/>
    <col min="25" max="16384" width="12.42578125" style="2"/>
  </cols>
  <sheetData>
    <row r="1" spans="1:59" ht="5.0999999999999996" customHeight="1">
      <c r="B1" s="14"/>
      <c r="BD1" s="17"/>
      <c r="BE1" s="17"/>
      <c r="BF1" s="17"/>
    </row>
    <row r="2" spans="1:59" ht="15.95" customHeight="1">
      <c r="A2" s="18"/>
      <c r="B2" s="19" t="str">
        <f>_xlfn.UNICHAR(129432)</f>
        <v>🦘</v>
      </c>
      <c r="C2" s="20"/>
      <c r="D2" s="96" t="s">
        <v>25</v>
      </c>
      <c r="E2" s="96"/>
      <c r="G2" s="21" t="e">
        <f ca="1">HYPERLINK("#Human!"&amp;ADDRESS(AX2,1),"Go to→"&amp;D2)</f>
        <v>#N/A</v>
      </c>
      <c r="I2" s="22"/>
      <c r="K2" s="21" t="str">
        <f>HYPERLINK("#Human!A5","Go to→Top")</f>
        <v>Go to→Top</v>
      </c>
      <c r="AR2" s="23" t="str">
        <f>D2</f>
        <v>MSSP Pricing</v>
      </c>
      <c r="AS2" s="23"/>
      <c r="AT2" s="23"/>
      <c r="AU2" s="23"/>
      <c r="AV2" s="23"/>
      <c r="AW2" s="24" t="s">
        <v>26</v>
      </c>
      <c r="AX2" s="23" t="e">
        <f ca="1">_xlfn.XMATCH(AR2,OFFSET(A1,0,0,2000))</f>
        <v>#N/A</v>
      </c>
      <c r="AY2" s="25" t="s">
        <v>27</v>
      </c>
      <c r="BD2" s="17"/>
      <c r="BE2" s="17"/>
      <c r="BF2" s="17"/>
    </row>
    <row r="3" spans="1:59" ht="5.0999999999999996" customHeight="1">
      <c r="B3" s="14"/>
      <c r="BD3" s="17"/>
      <c r="BE3" s="17"/>
      <c r="BF3" s="17"/>
    </row>
    <row r="4" spans="1:59" ht="47.25">
      <c r="A4" s="26"/>
      <c r="B4" s="14"/>
      <c r="C4" s="27" t="s">
        <v>28</v>
      </c>
      <c r="D4" s="27" t="s">
        <v>29</v>
      </c>
      <c r="E4" s="27" t="s">
        <v>30</v>
      </c>
      <c r="F4" s="27" t="s">
        <v>31</v>
      </c>
      <c r="G4" s="27" t="s">
        <v>32</v>
      </c>
      <c r="H4" s="27" t="s">
        <v>33</v>
      </c>
      <c r="I4" s="27" t="s">
        <v>34</v>
      </c>
      <c r="J4" s="27" t="s">
        <v>35</v>
      </c>
      <c r="K4" s="27" t="s">
        <v>36</v>
      </c>
      <c r="L4" s="27" t="s">
        <v>37</v>
      </c>
      <c r="M4" s="27" t="s">
        <v>38</v>
      </c>
      <c r="N4" s="27" t="s">
        <v>39</v>
      </c>
      <c r="O4" s="27" t="s">
        <v>40</v>
      </c>
      <c r="P4" s="27" t="s">
        <v>41</v>
      </c>
      <c r="Q4" s="28" t="s">
        <v>42</v>
      </c>
      <c r="R4" s="28" t="s">
        <v>43</v>
      </c>
      <c r="S4" s="28" t="s">
        <v>44</v>
      </c>
      <c r="T4" s="27" t="s">
        <v>45</v>
      </c>
      <c r="U4" s="27" t="s">
        <v>46</v>
      </c>
      <c r="V4" s="27" t="s">
        <v>47</v>
      </c>
      <c r="W4" s="27" t="s">
        <v>48</v>
      </c>
      <c r="X4" s="27" t="s">
        <v>49</v>
      </c>
      <c r="Y4" s="29" t="s">
        <v>50</v>
      </c>
      <c r="Z4" s="29" t="s">
        <v>51</v>
      </c>
      <c r="AA4" s="29" t="s">
        <v>52</v>
      </c>
      <c r="AY4" s="2" t="str" cm="1">
        <f t="array" aca="1" ref="AY4" ca="1">_xlfn.LET(_xlpm.rnge,OFFSET(A4,0,0,2000,1),_xlfn._xlws.SORT(_xlfn.UNIQUE(_xlfn._xlws.FILTER(_xlpm.rnge,_xlpm.rnge&lt;&gt;""))))</f>
        <v>Nessus</v>
      </c>
      <c r="BD4" s="17"/>
      <c r="BE4" s="17"/>
      <c r="BF4" s="17"/>
    </row>
    <row r="5" spans="1:59">
      <c r="B5" s="30"/>
      <c r="BD5" s="17"/>
      <c r="BE5" s="17"/>
      <c r="BF5" s="17"/>
      <c r="BG5" s="31"/>
    </row>
    <row r="6" spans="1:59" ht="27.75">
      <c r="A6" s="32" t="s">
        <v>746</v>
      </c>
      <c r="B6" s="33"/>
      <c r="C6" s="34"/>
      <c r="D6" s="34"/>
      <c r="E6" s="34"/>
      <c r="F6" s="34"/>
      <c r="G6" s="34"/>
      <c r="H6" s="34"/>
      <c r="I6" s="34"/>
      <c r="J6" s="34"/>
      <c r="K6" s="34"/>
      <c r="L6" s="35"/>
      <c r="M6" s="35"/>
      <c r="N6" s="35"/>
      <c r="O6" s="35"/>
      <c r="P6" s="35"/>
      <c r="Q6" s="35"/>
      <c r="R6" s="30"/>
      <c r="S6" s="30"/>
      <c r="T6" s="30"/>
      <c r="U6" s="30"/>
      <c r="V6" s="35"/>
      <c r="W6" s="35"/>
      <c r="X6" s="30"/>
      <c r="BD6" s="17"/>
      <c r="BE6" s="17"/>
      <c r="BF6" s="17"/>
    </row>
    <row r="7" spans="1:59">
      <c r="A7" s="26"/>
      <c r="B7" s="33"/>
      <c r="C7" s="34"/>
      <c r="D7" s="34"/>
      <c r="E7" s="34"/>
      <c r="F7" s="34"/>
      <c r="G7" s="34"/>
      <c r="H7" s="34"/>
      <c r="I7" s="34"/>
      <c r="J7" s="34"/>
      <c r="K7" s="34"/>
      <c r="L7" s="35"/>
      <c r="M7" s="35"/>
      <c r="N7" s="36"/>
      <c r="O7" s="37"/>
      <c r="P7" s="37"/>
      <c r="Q7" s="35"/>
      <c r="R7" s="38"/>
      <c r="S7" s="38"/>
      <c r="T7" s="39"/>
      <c r="U7" s="30"/>
      <c r="V7" s="35"/>
      <c r="W7" s="35"/>
      <c r="X7" s="30"/>
      <c r="BD7" s="17"/>
      <c r="BE7" s="17"/>
      <c r="BF7" s="17"/>
    </row>
    <row r="8" spans="1:59" s="103" customFormat="1" ht="20.25">
      <c r="A8" s="97"/>
      <c r="B8" s="98" t="s">
        <v>747</v>
      </c>
      <c r="C8" s="99"/>
      <c r="D8" s="100"/>
      <c r="E8" s="100"/>
      <c r="F8" s="100"/>
      <c r="G8" s="100"/>
      <c r="H8" s="100"/>
      <c r="I8" s="100"/>
      <c r="J8" s="100"/>
      <c r="K8" s="100"/>
      <c r="L8" s="100"/>
      <c r="M8" s="100"/>
      <c r="N8" s="100"/>
      <c r="O8" s="100"/>
      <c r="P8" s="100"/>
      <c r="Q8" s="100"/>
      <c r="R8" s="101"/>
      <c r="S8" s="101"/>
      <c r="T8" s="101"/>
      <c r="U8" s="102"/>
      <c r="V8" s="99"/>
      <c r="W8" s="99"/>
      <c r="X8" s="102"/>
    </row>
    <row r="9" spans="1:59" s="103" customFormat="1">
      <c r="A9" s="97"/>
      <c r="B9" s="104" t="s">
        <v>748</v>
      </c>
      <c r="C9" s="105"/>
      <c r="D9" s="105"/>
      <c r="E9" s="99"/>
      <c r="F9" s="99"/>
      <c r="G9" s="99"/>
      <c r="H9" s="99"/>
      <c r="I9" s="99"/>
      <c r="J9" s="99"/>
      <c r="K9" s="99"/>
      <c r="L9" s="99"/>
      <c r="M9" s="99"/>
      <c r="N9" s="99"/>
      <c r="O9" s="99"/>
      <c r="P9" s="99"/>
      <c r="Q9" s="99"/>
      <c r="R9" s="102"/>
      <c r="S9" s="102"/>
      <c r="T9" s="102"/>
      <c r="U9" s="102"/>
      <c r="V9" s="99"/>
      <c r="W9" s="99"/>
      <c r="X9" s="102"/>
    </row>
    <row r="10" spans="1:59" s="103" customFormat="1">
      <c r="A10" s="97"/>
      <c r="B10" s="104"/>
      <c r="C10" s="105"/>
      <c r="D10" s="105"/>
      <c r="E10" s="99"/>
      <c r="F10" s="99"/>
      <c r="G10" s="99"/>
      <c r="H10" s="99"/>
      <c r="I10" s="99"/>
      <c r="J10" s="99"/>
      <c r="K10" s="99"/>
      <c r="L10" s="99"/>
      <c r="M10" s="99"/>
      <c r="N10" s="99"/>
      <c r="O10" s="99"/>
      <c r="P10" s="99"/>
      <c r="Q10" s="99"/>
      <c r="R10" s="102"/>
      <c r="S10" s="102"/>
      <c r="T10" s="102"/>
      <c r="U10" s="102"/>
      <c r="V10" s="99"/>
      <c r="W10" s="99"/>
      <c r="X10" s="102"/>
    </row>
    <row r="11" spans="1:59" s="103" customFormat="1">
      <c r="A11" s="97"/>
      <c r="B11" s="102"/>
      <c r="C11" s="106"/>
      <c r="D11" s="106"/>
      <c r="E11" s="107"/>
      <c r="F11" s="107"/>
      <c r="G11" s="107"/>
      <c r="H11" s="107"/>
      <c r="I11" s="107"/>
      <c r="J11" s="107"/>
      <c r="K11" s="107"/>
      <c r="L11" s="107"/>
      <c r="M11" s="107"/>
      <c r="N11" s="107"/>
      <c r="O11" s="107"/>
      <c r="P11" s="107"/>
      <c r="Q11" s="107"/>
      <c r="BG11" s="108"/>
    </row>
    <row r="12" spans="1:59" s="103" customFormat="1">
      <c r="A12" s="97"/>
      <c r="B12" s="109"/>
      <c r="C12" s="133" t="s">
        <v>749</v>
      </c>
      <c r="D12" s="133" t="s">
        <v>750</v>
      </c>
      <c r="E12" s="133" t="s">
        <v>639</v>
      </c>
      <c r="F12" s="133" t="s">
        <v>58</v>
      </c>
      <c r="G12" s="133" t="s">
        <v>59</v>
      </c>
      <c r="H12" s="133" t="s">
        <v>60</v>
      </c>
      <c r="I12" s="133" t="s">
        <v>61</v>
      </c>
      <c r="J12" s="133"/>
      <c r="K12" s="133" t="s">
        <v>751</v>
      </c>
      <c r="L12" s="111">
        <v>1</v>
      </c>
      <c r="M12" s="111" t="s">
        <v>141</v>
      </c>
      <c r="N12" s="111"/>
      <c r="O12" s="111"/>
      <c r="P12" s="112"/>
      <c r="Q12" s="113">
        <v>4390</v>
      </c>
      <c r="R12" s="114"/>
      <c r="S12" s="115">
        <v>4390</v>
      </c>
      <c r="T12" s="116" t="s">
        <v>748</v>
      </c>
      <c r="U12" s="116"/>
      <c r="V12" s="111"/>
      <c r="W12" s="111"/>
      <c r="X12" s="134"/>
    </row>
    <row r="13" spans="1:59" s="103" customFormat="1">
      <c r="A13" s="97"/>
      <c r="B13" s="109"/>
      <c r="C13" s="133" t="s">
        <v>752</v>
      </c>
      <c r="D13" s="133" t="s">
        <v>750</v>
      </c>
      <c r="E13" s="133" t="s">
        <v>639</v>
      </c>
      <c r="F13" s="133" t="s">
        <v>58</v>
      </c>
      <c r="G13" s="133" t="s">
        <v>189</v>
      </c>
      <c r="H13" s="133" t="s">
        <v>60</v>
      </c>
      <c r="I13" s="133" t="s">
        <v>61</v>
      </c>
      <c r="J13" s="133"/>
      <c r="K13" s="133" t="s">
        <v>200</v>
      </c>
      <c r="L13" s="111">
        <v>1</v>
      </c>
      <c r="M13" s="111" t="s">
        <v>141</v>
      </c>
      <c r="N13" s="111"/>
      <c r="O13" s="111"/>
      <c r="P13" s="112"/>
      <c r="Q13" s="113">
        <v>4390</v>
      </c>
      <c r="R13" s="114"/>
      <c r="S13" s="115">
        <v>4390</v>
      </c>
      <c r="T13" s="116" t="s">
        <v>748</v>
      </c>
      <c r="U13" s="116" t="s">
        <v>753</v>
      </c>
      <c r="V13" s="111"/>
      <c r="W13" s="111"/>
      <c r="X13" s="134"/>
    </row>
    <row r="14" spans="1:59" s="103" customFormat="1" ht="31.5">
      <c r="A14" s="97"/>
      <c r="B14" s="109"/>
      <c r="C14" s="133" t="s">
        <v>754</v>
      </c>
      <c r="D14" s="133" t="s">
        <v>755</v>
      </c>
      <c r="E14" s="133" t="s">
        <v>639</v>
      </c>
      <c r="F14" s="133" t="s">
        <v>58</v>
      </c>
      <c r="G14" s="133" t="s">
        <v>189</v>
      </c>
      <c r="H14" s="133" t="s">
        <v>60</v>
      </c>
      <c r="I14" s="133" t="s">
        <v>61</v>
      </c>
      <c r="J14" s="133"/>
      <c r="K14" s="133" t="s">
        <v>751</v>
      </c>
      <c r="L14" s="111">
        <v>2</v>
      </c>
      <c r="M14" s="111" t="s">
        <v>141</v>
      </c>
      <c r="N14" s="111"/>
      <c r="O14" s="111"/>
      <c r="P14" s="112"/>
      <c r="Q14" s="113">
        <v>8560.5</v>
      </c>
      <c r="R14" s="114"/>
      <c r="S14" s="115">
        <v>8560.5</v>
      </c>
      <c r="T14" s="116" t="s">
        <v>756</v>
      </c>
      <c r="U14" s="116" t="s">
        <v>753</v>
      </c>
      <c r="V14" s="111"/>
      <c r="W14" s="111"/>
      <c r="X14" s="134"/>
    </row>
    <row r="15" spans="1:59" s="103" customFormat="1" ht="31.5">
      <c r="A15" s="97"/>
      <c r="B15" s="109"/>
      <c r="C15" s="133" t="s">
        <v>757</v>
      </c>
      <c r="D15" s="133" t="s">
        <v>755</v>
      </c>
      <c r="E15" s="133" t="s">
        <v>639</v>
      </c>
      <c r="F15" s="133" t="s">
        <v>58</v>
      </c>
      <c r="G15" s="133" t="s">
        <v>189</v>
      </c>
      <c r="H15" s="133" t="s">
        <v>60</v>
      </c>
      <c r="I15" s="133" t="s">
        <v>61</v>
      </c>
      <c r="J15" s="133"/>
      <c r="K15" s="133" t="s">
        <v>200</v>
      </c>
      <c r="L15" s="111">
        <v>2</v>
      </c>
      <c r="M15" s="111" t="s">
        <v>141</v>
      </c>
      <c r="N15" s="111"/>
      <c r="O15" s="111"/>
      <c r="P15" s="112"/>
      <c r="Q15" s="113">
        <v>8560.5</v>
      </c>
      <c r="R15" s="114"/>
      <c r="S15" s="115">
        <v>8560.5</v>
      </c>
      <c r="T15" s="116" t="s">
        <v>756</v>
      </c>
      <c r="U15" s="116" t="s">
        <v>753</v>
      </c>
      <c r="V15" s="111"/>
      <c r="W15" s="111"/>
      <c r="X15" s="134"/>
    </row>
    <row r="16" spans="1:59" s="103" customFormat="1" ht="31.5">
      <c r="A16" s="97"/>
      <c r="B16" s="109"/>
      <c r="C16" s="133" t="s">
        <v>758</v>
      </c>
      <c r="D16" s="133" t="s">
        <v>759</v>
      </c>
      <c r="E16" s="133" t="s">
        <v>639</v>
      </c>
      <c r="F16" s="133" t="s">
        <v>58</v>
      </c>
      <c r="G16" s="133" t="s">
        <v>189</v>
      </c>
      <c r="H16" s="133" t="s">
        <v>60</v>
      </c>
      <c r="I16" s="133" t="s">
        <v>61</v>
      </c>
      <c r="J16" s="133"/>
      <c r="K16" s="133" t="s">
        <v>751</v>
      </c>
      <c r="L16" s="111">
        <v>3</v>
      </c>
      <c r="M16" s="111" t="s">
        <v>141</v>
      </c>
      <c r="N16" s="111"/>
      <c r="O16" s="111"/>
      <c r="P16" s="112"/>
      <c r="Q16" s="113">
        <v>12511.5</v>
      </c>
      <c r="R16" s="114"/>
      <c r="S16" s="115">
        <v>12511.5</v>
      </c>
      <c r="T16" s="116" t="s">
        <v>760</v>
      </c>
      <c r="U16" s="116" t="s">
        <v>753</v>
      </c>
      <c r="V16" s="111"/>
      <c r="W16" s="111"/>
      <c r="X16" s="134"/>
    </row>
    <row r="17" spans="1:59" s="103" customFormat="1" ht="31.5">
      <c r="A17" s="97"/>
      <c r="B17" s="109"/>
      <c r="C17" s="133" t="s">
        <v>761</v>
      </c>
      <c r="D17" s="133" t="s">
        <v>759</v>
      </c>
      <c r="E17" s="133" t="s">
        <v>639</v>
      </c>
      <c r="F17" s="133" t="s">
        <v>58</v>
      </c>
      <c r="G17" s="133" t="s">
        <v>189</v>
      </c>
      <c r="H17" s="133" t="s">
        <v>60</v>
      </c>
      <c r="I17" s="133" t="s">
        <v>61</v>
      </c>
      <c r="J17" s="133"/>
      <c r="K17" s="133" t="s">
        <v>200</v>
      </c>
      <c r="L17" s="111">
        <v>3</v>
      </c>
      <c r="M17" s="111" t="s">
        <v>141</v>
      </c>
      <c r="N17" s="111"/>
      <c r="O17" s="111"/>
      <c r="P17" s="112"/>
      <c r="Q17" s="113">
        <v>12511.5</v>
      </c>
      <c r="R17" s="114"/>
      <c r="S17" s="115">
        <v>12511.5</v>
      </c>
      <c r="T17" s="116" t="s">
        <v>760</v>
      </c>
      <c r="U17" s="116" t="s">
        <v>753</v>
      </c>
      <c r="V17" s="111"/>
      <c r="W17" s="111"/>
      <c r="X17" s="134"/>
    </row>
    <row r="18" spans="1:59" s="103" customFormat="1" ht="31.5">
      <c r="A18" s="97"/>
      <c r="B18" s="109"/>
      <c r="C18" s="133" t="s">
        <v>762</v>
      </c>
      <c r="D18" s="133" t="s">
        <v>763</v>
      </c>
      <c r="E18" s="133" t="s">
        <v>639</v>
      </c>
      <c r="F18" s="133" t="s">
        <v>58</v>
      </c>
      <c r="G18" s="133" t="s">
        <v>189</v>
      </c>
      <c r="H18" s="133" t="s">
        <v>60</v>
      </c>
      <c r="I18" s="133" t="s">
        <v>61</v>
      </c>
      <c r="J18" s="133"/>
      <c r="K18" s="133" t="s">
        <v>751</v>
      </c>
      <c r="L18" s="111">
        <v>4</v>
      </c>
      <c r="M18" s="111" t="s">
        <v>141</v>
      </c>
      <c r="N18" s="111"/>
      <c r="O18" s="111"/>
      <c r="P18" s="112"/>
      <c r="Q18" s="113">
        <v>16243</v>
      </c>
      <c r="R18" s="114"/>
      <c r="S18" s="115">
        <v>16243</v>
      </c>
      <c r="T18" s="116" t="s">
        <v>764</v>
      </c>
      <c r="U18" s="116" t="s">
        <v>190</v>
      </c>
      <c r="V18" s="111"/>
      <c r="W18" s="111"/>
      <c r="X18" s="134"/>
    </row>
    <row r="19" spans="1:59" s="103" customFormat="1" ht="31.5">
      <c r="A19" s="97"/>
      <c r="B19" s="109"/>
      <c r="C19" s="133" t="s">
        <v>765</v>
      </c>
      <c r="D19" s="133" t="s">
        <v>763</v>
      </c>
      <c r="E19" s="133" t="s">
        <v>639</v>
      </c>
      <c r="F19" s="133" t="s">
        <v>58</v>
      </c>
      <c r="G19" s="133" t="s">
        <v>189</v>
      </c>
      <c r="H19" s="133" t="s">
        <v>60</v>
      </c>
      <c r="I19" s="133" t="s">
        <v>61</v>
      </c>
      <c r="J19" s="133"/>
      <c r="K19" s="133" t="s">
        <v>200</v>
      </c>
      <c r="L19" s="111">
        <v>4</v>
      </c>
      <c r="M19" s="111" t="s">
        <v>141</v>
      </c>
      <c r="N19" s="111"/>
      <c r="O19" s="111"/>
      <c r="P19" s="112"/>
      <c r="Q19" s="113">
        <v>16243</v>
      </c>
      <c r="R19" s="114"/>
      <c r="S19" s="115">
        <v>16243</v>
      </c>
      <c r="T19" s="116" t="s">
        <v>764</v>
      </c>
      <c r="U19" s="116" t="s">
        <v>190</v>
      </c>
      <c r="V19" s="111"/>
      <c r="W19" s="111"/>
      <c r="X19" s="134"/>
    </row>
    <row r="20" spans="1:59" s="103" customFormat="1" ht="31.5">
      <c r="A20" s="97"/>
      <c r="B20" s="109"/>
      <c r="C20" s="133" t="s">
        <v>766</v>
      </c>
      <c r="D20" s="133" t="s">
        <v>767</v>
      </c>
      <c r="E20" s="133" t="s">
        <v>639</v>
      </c>
      <c r="F20" s="133" t="s">
        <v>58</v>
      </c>
      <c r="G20" s="133" t="s">
        <v>189</v>
      </c>
      <c r="H20" s="133" t="s">
        <v>60</v>
      </c>
      <c r="I20" s="133" t="s">
        <v>61</v>
      </c>
      <c r="J20" s="133"/>
      <c r="K20" s="133" t="s">
        <v>751</v>
      </c>
      <c r="L20" s="111">
        <v>5</v>
      </c>
      <c r="M20" s="111" t="s">
        <v>141</v>
      </c>
      <c r="N20" s="111"/>
      <c r="O20" s="111"/>
      <c r="P20" s="112"/>
      <c r="Q20" s="113">
        <v>19755</v>
      </c>
      <c r="R20" s="114"/>
      <c r="S20" s="115">
        <v>19755</v>
      </c>
      <c r="T20" s="116" t="s">
        <v>768</v>
      </c>
      <c r="U20" s="116" t="s">
        <v>190</v>
      </c>
      <c r="V20" s="111"/>
      <c r="W20" s="111"/>
      <c r="X20" s="134"/>
    </row>
    <row r="21" spans="1:59" s="103" customFormat="1" ht="31.5">
      <c r="A21" s="97"/>
      <c r="B21" s="109"/>
      <c r="C21" s="133" t="s">
        <v>769</v>
      </c>
      <c r="D21" s="133" t="s">
        <v>767</v>
      </c>
      <c r="E21" s="133" t="s">
        <v>639</v>
      </c>
      <c r="F21" s="133" t="s">
        <v>58</v>
      </c>
      <c r="G21" s="133" t="s">
        <v>189</v>
      </c>
      <c r="H21" s="133" t="s">
        <v>60</v>
      </c>
      <c r="I21" s="133" t="s">
        <v>61</v>
      </c>
      <c r="J21" s="133"/>
      <c r="K21" s="133" t="s">
        <v>200</v>
      </c>
      <c r="L21" s="111">
        <v>5</v>
      </c>
      <c r="M21" s="111" t="s">
        <v>141</v>
      </c>
      <c r="N21" s="111"/>
      <c r="O21" s="111"/>
      <c r="P21" s="112"/>
      <c r="Q21" s="113">
        <v>19755</v>
      </c>
      <c r="R21" s="114"/>
      <c r="S21" s="115">
        <v>19755</v>
      </c>
      <c r="T21" s="116" t="s">
        <v>768</v>
      </c>
      <c r="U21" s="116" t="s">
        <v>190</v>
      </c>
      <c r="V21" s="111"/>
      <c r="W21" s="111"/>
      <c r="X21" s="134"/>
    </row>
    <row r="22" spans="1:59" s="103" customFormat="1">
      <c r="A22" s="97"/>
      <c r="B22" s="102"/>
      <c r="C22" s="106"/>
      <c r="D22" s="106"/>
      <c r="E22" s="107"/>
      <c r="F22" s="107"/>
      <c r="G22" s="107"/>
      <c r="H22" s="107"/>
      <c r="I22" s="107"/>
      <c r="J22" s="107"/>
      <c r="K22" s="107"/>
      <c r="L22" s="107"/>
      <c r="M22" s="107"/>
      <c r="N22" s="107"/>
      <c r="O22" s="107"/>
      <c r="P22" s="107"/>
      <c r="Q22" s="107"/>
      <c r="BG22" s="108"/>
    </row>
    <row r="23" spans="1:59" s="103" customFormat="1" ht="20.25">
      <c r="A23" s="97"/>
      <c r="B23" s="98" t="s">
        <v>770</v>
      </c>
      <c r="C23" s="99"/>
      <c r="D23" s="100"/>
      <c r="E23" s="100"/>
      <c r="F23" s="100"/>
      <c r="G23" s="100"/>
      <c r="H23" s="100"/>
      <c r="I23" s="100"/>
      <c r="J23" s="100"/>
      <c r="K23" s="100"/>
      <c r="L23" s="100"/>
      <c r="M23" s="100"/>
      <c r="N23" s="100"/>
      <c r="O23" s="100"/>
      <c r="P23" s="100"/>
      <c r="Q23" s="100"/>
      <c r="R23" s="101"/>
      <c r="S23" s="101"/>
      <c r="T23" s="101"/>
      <c r="U23" s="102"/>
      <c r="V23" s="99"/>
      <c r="W23" s="99"/>
      <c r="X23" s="102"/>
      <c r="BG23" s="108"/>
    </row>
    <row r="24" spans="1:59" s="103" customFormat="1">
      <c r="A24" s="97"/>
      <c r="B24" s="104" t="s">
        <v>771</v>
      </c>
      <c r="C24" s="105"/>
      <c r="D24" s="105"/>
      <c r="E24" s="99"/>
      <c r="F24" s="99"/>
      <c r="G24" s="99"/>
      <c r="H24" s="99"/>
      <c r="I24" s="99"/>
      <c r="J24" s="99"/>
      <c r="K24" s="99"/>
      <c r="L24" s="99"/>
      <c r="M24" s="99"/>
      <c r="N24" s="99"/>
      <c r="O24" s="99"/>
      <c r="P24" s="99"/>
      <c r="Q24" s="99"/>
      <c r="R24" s="102"/>
      <c r="S24" s="102"/>
      <c r="T24" s="102"/>
      <c r="U24" s="102"/>
      <c r="V24" s="99"/>
      <c r="W24" s="99"/>
      <c r="X24" s="102"/>
    </row>
    <row r="25" spans="1:59" s="103" customFormat="1">
      <c r="A25" s="97"/>
      <c r="B25" s="104" t="s">
        <v>772</v>
      </c>
      <c r="C25" s="105"/>
      <c r="D25" s="105"/>
      <c r="E25" s="99"/>
      <c r="F25" s="99"/>
      <c r="G25" s="99"/>
      <c r="H25" s="99"/>
      <c r="I25" s="99"/>
      <c r="J25" s="99"/>
      <c r="K25" s="99"/>
      <c r="L25" s="99"/>
      <c r="M25" s="99"/>
      <c r="N25" s="99"/>
      <c r="O25" s="99"/>
      <c r="P25" s="99"/>
      <c r="Q25" s="99"/>
      <c r="R25" s="102"/>
      <c r="S25" s="102"/>
      <c r="T25" s="102"/>
      <c r="U25" s="102"/>
      <c r="V25" s="99"/>
      <c r="W25" s="99"/>
      <c r="X25" s="102"/>
    </row>
    <row r="26" spans="1:59" s="103" customFormat="1">
      <c r="A26" s="97"/>
      <c r="B26" s="102"/>
      <c r="C26" s="106"/>
      <c r="D26" s="106"/>
      <c r="E26" s="107"/>
      <c r="F26" s="107"/>
      <c r="G26" s="107"/>
      <c r="H26" s="107"/>
      <c r="I26" s="107"/>
      <c r="J26" s="107"/>
      <c r="K26" s="107"/>
      <c r="L26" s="107"/>
      <c r="M26" s="107"/>
      <c r="N26" s="107"/>
      <c r="O26" s="107"/>
      <c r="P26" s="107"/>
      <c r="Q26" s="107"/>
      <c r="BG26" s="108"/>
    </row>
    <row r="27" spans="1:59" s="103" customFormat="1">
      <c r="A27" s="97"/>
      <c r="B27" s="109"/>
      <c r="C27" s="133" t="s">
        <v>773</v>
      </c>
      <c r="D27" s="133" t="s">
        <v>770</v>
      </c>
      <c r="E27" s="133" t="s">
        <v>639</v>
      </c>
      <c r="F27" s="133" t="s">
        <v>58</v>
      </c>
      <c r="G27" s="133" t="s">
        <v>59</v>
      </c>
      <c r="H27" s="133" t="s">
        <v>60</v>
      </c>
      <c r="I27" s="133" t="s">
        <v>61</v>
      </c>
      <c r="J27" s="133"/>
      <c r="K27" s="133" t="s">
        <v>751</v>
      </c>
      <c r="L27" s="111">
        <v>1</v>
      </c>
      <c r="M27" s="111" t="s">
        <v>141</v>
      </c>
      <c r="N27" s="111"/>
      <c r="O27" s="111"/>
      <c r="P27" s="112"/>
      <c r="Q27" s="113">
        <v>6390</v>
      </c>
      <c r="R27" s="114"/>
      <c r="S27" s="115">
        <v>6390</v>
      </c>
      <c r="T27" s="116" t="s">
        <v>774</v>
      </c>
      <c r="U27" s="116"/>
      <c r="V27" s="111"/>
      <c r="W27" s="111"/>
      <c r="X27" s="134"/>
    </row>
    <row r="28" spans="1:59" s="103" customFormat="1">
      <c r="A28" s="97"/>
      <c r="B28" s="109"/>
      <c r="C28" s="133" t="s">
        <v>775</v>
      </c>
      <c r="D28" s="133" t="s">
        <v>770</v>
      </c>
      <c r="E28" s="133" t="s">
        <v>639</v>
      </c>
      <c r="F28" s="133" t="s">
        <v>58</v>
      </c>
      <c r="G28" s="133" t="s">
        <v>189</v>
      </c>
      <c r="H28" s="133" t="s">
        <v>60</v>
      </c>
      <c r="I28" s="133" t="s">
        <v>61</v>
      </c>
      <c r="J28" s="133"/>
      <c r="K28" s="133" t="s">
        <v>200</v>
      </c>
      <c r="L28" s="111">
        <v>1</v>
      </c>
      <c r="M28" s="111" t="s">
        <v>141</v>
      </c>
      <c r="N28" s="111"/>
      <c r="O28" s="111"/>
      <c r="P28" s="112"/>
      <c r="Q28" s="113">
        <v>6390</v>
      </c>
      <c r="R28" s="114"/>
      <c r="S28" s="115">
        <v>6390</v>
      </c>
      <c r="T28" s="116" t="s">
        <v>774</v>
      </c>
      <c r="U28" s="116" t="s">
        <v>190</v>
      </c>
      <c r="V28" s="111"/>
      <c r="W28" s="111"/>
      <c r="X28" s="134"/>
    </row>
    <row r="29" spans="1:59" s="103" customFormat="1">
      <c r="A29" s="97"/>
      <c r="B29" s="109"/>
      <c r="C29" s="133" t="s">
        <v>776</v>
      </c>
      <c r="D29" s="133" t="s">
        <v>777</v>
      </c>
      <c r="E29" s="133" t="s">
        <v>639</v>
      </c>
      <c r="F29" s="133" t="s">
        <v>58</v>
      </c>
      <c r="G29" s="133" t="s">
        <v>189</v>
      </c>
      <c r="H29" s="133" t="s">
        <v>60</v>
      </c>
      <c r="I29" s="133" t="s">
        <v>61</v>
      </c>
      <c r="J29" s="133"/>
      <c r="K29" s="133" t="s">
        <v>751</v>
      </c>
      <c r="L29" s="111">
        <v>2</v>
      </c>
      <c r="M29" s="111" t="s">
        <v>141</v>
      </c>
      <c r="N29" s="111"/>
      <c r="O29" s="111"/>
      <c r="P29" s="112"/>
      <c r="Q29" s="113">
        <v>12460.5</v>
      </c>
      <c r="R29" s="114"/>
      <c r="S29" s="115">
        <v>12460.5</v>
      </c>
      <c r="T29" s="116" t="s">
        <v>778</v>
      </c>
      <c r="U29" s="116" t="s">
        <v>753</v>
      </c>
      <c r="V29" s="111"/>
      <c r="W29" s="111"/>
      <c r="X29" s="134"/>
    </row>
    <row r="30" spans="1:59" s="103" customFormat="1">
      <c r="A30" s="97"/>
      <c r="B30" s="109"/>
      <c r="C30" s="133" t="s">
        <v>779</v>
      </c>
      <c r="D30" s="133" t="s">
        <v>777</v>
      </c>
      <c r="E30" s="133" t="s">
        <v>639</v>
      </c>
      <c r="F30" s="133" t="s">
        <v>58</v>
      </c>
      <c r="G30" s="133" t="s">
        <v>189</v>
      </c>
      <c r="H30" s="133" t="s">
        <v>60</v>
      </c>
      <c r="I30" s="133" t="s">
        <v>61</v>
      </c>
      <c r="J30" s="133"/>
      <c r="K30" s="133" t="s">
        <v>200</v>
      </c>
      <c r="L30" s="111">
        <v>2</v>
      </c>
      <c r="M30" s="111" t="s">
        <v>141</v>
      </c>
      <c r="N30" s="111"/>
      <c r="O30" s="111"/>
      <c r="P30" s="112"/>
      <c r="Q30" s="113">
        <v>12460.5</v>
      </c>
      <c r="R30" s="114"/>
      <c r="S30" s="115">
        <v>12460.5</v>
      </c>
      <c r="T30" s="116" t="s">
        <v>778</v>
      </c>
      <c r="U30" s="116" t="s">
        <v>190</v>
      </c>
      <c r="V30" s="111"/>
      <c r="W30" s="111"/>
      <c r="X30" s="134"/>
    </row>
    <row r="31" spans="1:59" s="103" customFormat="1">
      <c r="A31" s="97"/>
      <c r="B31" s="109"/>
      <c r="C31" s="133" t="s">
        <v>780</v>
      </c>
      <c r="D31" s="133" t="s">
        <v>781</v>
      </c>
      <c r="E31" s="133" t="s">
        <v>639</v>
      </c>
      <c r="F31" s="133" t="s">
        <v>58</v>
      </c>
      <c r="G31" s="133" t="s">
        <v>189</v>
      </c>
      <c r="H31" s="133" t="s">
        <v>60</v>
      </c>
      <c r="I31" s="133" t="s">
        <v>61</v>
      </c>
      <c r="J31" s="133"/>
      <c r="K31" s="133" t="s">
        <v>751</v>
      </c>
      <c r="L31" s="111">
        <v>3</v>
      </c>
      <c r="M31" s="111" t="s">
        <v>141</v>
      </c>
      <c r="N31" s="111"/>
      <c r="O31" s="111"/>
      <c r="P31" s="112"/>
      <c r="Q31" s="113">
        <v>18211.5</v>
      </c>
      <c r="R31" s="114"/>
      <c r="S31" s="115">
        <v>18211.5</v>
      </c>
      <c r="T31" s="116" t="s">
        <v>782</v>
      </c>
      <c r="U31" s="116" t="s">
        <v>753</v>
      </c>
      <c r="V31" s="111"/>
      <c r="W31" s="111"/>
      <c r="X31" s="134"/>
    </row>
    <row r="32" spans="1:59" s="103" customFormat="1">
      <c r="A32" s="97"/>
      <c r="B32" s="109"/>
      <c r="C32" s="133" t="s">
        <v>783</v>
      </c>
      <c r="D32" s="133" t="s">
        <v>781</v>
      </c>
      <c r="E32" s="133" t="s">
        <v>639</v>
      </c>
      <c r="F32" s="133" t="s">
        <v>58</v>
      </c>
      <c r="G32" s="133" t="s">
        <v>189</v>
      </c>
      <c r="H32" s="133" t="s">
        <v>60</v>
      </c>
      <c r="I32" s="133" t="s">
        <v>61</v>
      </c>
      <c r="J32" s="133"/>
      <c r="K32" s="133" t="s">
        <v>200</v>
      </c>
      <c r="L32" s="111">
        <v>3</v>
      </c>
      <c r="M32" s="111" t="s">
        <v>141</v>
      </c>
      <c r="N32" s="111"/>
      <c r="O32" s="111"/>
      <c r="P32" s="112"/>
      <c r="Q32" s="113">
        <v>18211.5</v>
      </c>
      <c r="R32" s="114"/>
      <c r="S32" s="115">
        <v>18211.5</v>
      </c>
      <c r="T32" s="116" t="s">
        <v>782</v>
      </c>
      <c r="U32" s="116" t="s">
        <v>190</v>
      </c>
      <c r="V32" s="111"/>
      <c r="W32" s="111"/>
      <c r="X32" s="134"/>
    </row>
    <row r="33" spans="1:59" s="103" customFormat="1">
      <c r="A33" s="97"/>
      <c r="B33" s="109"/>
      <c r="C33" s="133" t="s">
        <v>784</v>
      </c>
      <c r="D33" s="133" t="s">
        <v>785</v>
      </c>
      <c r="E33" s="133" t="s">
        <v>639</v>
      </c>
      <c r="F33" s="133" t="s">
        <v>58</v>
      </c>
      <c r="G33" s="133" t="s">
        <v>189</v>
      </c>
      <c r="H33" s="133" t="s">
        <v>60</v>
      </c>
      <c r="I33" s="133" t="s">
        <v>61</v>
      </c>
      <c r="J33" s="133"/>
      <c r="K33" s="133" t="s">
        <v>751</v>
      </c>
      <c r="L33" s="111">
        <v>4</v>
      </c>
      <c r="M33" s="111" t="s">
        <v>141</v>
      </c>
      <c r="N33" s="111"/>
      <c r="O33" s="111"/>
      <c r="P33" s="112"/>
      <c r="Q33" s="113">
        <v>23643</v>
      </c>
      <c r="R33" s="114"/>
      <c r="S33" s="115">
        <v>23643</v>
      </c>
      <c r="T33" s="116" t="s">
        <v>786</v>
      </c>
      <c r="U33" s="116" t="s">
        <v>190</v>
      </c>
      <c r="V33" s="111"/>
      <c r="W33" s="111"/>
      <c r="X33" s="134"/>
    </row>
    <row r="34" spans="1:59" s="103" customFormat="1">
      <c r="A34" s="97"/>
      <c r="B34" s="109"/>
      <c r="C34" s="133" t="s">
        <v>787</v>
      </c>
      <c r="D34" s="133" t="s">
        <v>785</v>
      </c>
      <c r="E34" s="133" t="s">
        <v>639</v>
      </c>
      <c r="F34" s="133" t="s">
        <v>58</v>
      </c>
      <c r="G34" s="133" t="s">
        <v>189</v>
      </c>
      <c r="H34" s="133" t="s">
        <v>60</v>
      </c>
      <c r="I34" s="133" t="s">
        <v>61</v>
      </c>
      <c r="J34" s="133"/>
      <c r="K34" s="133" t="s">
        <v>200</v>
      </c>
      <c r="L34" s="111">
        <v>4</v>
      </c>
      <c r="M34" s="111" t="s">
        <v>141</v>
      </c>
      <c r="N34" s="111"/>
      <c r="O34" s="111"/>
      <c r="P34" s="112"/>
      <c r="Q34" s="113">
        <v>23643</v>
      </c>
      <c r="R34" s="114"/>
      <c r="S34" s="115">
        <v>23643</v>
      </c>
      <c r="T34" s="116" t="s">
        <v>786</v>
      </c>
      <c r="U34" s="116" t="s">
        <v>190</v>
      </c>
      <c r="V34" s="111"/>
      <c r="W34" s="111"/>
      <c r="X34" s="134"/>
    </row>
    <row r="35" spans="1:59" s="103" customFormat="1">
      <c r="A35" s="97"/>
      <c r="B35" s="109"/>
      <c r="C35" s="133" t="s">
        <v>788</v>
      </c>
      <c r="D35" s="133" t="s">
        <v>789</v>
      </c>
      <c r="E35" s="133" t="s">
        <v>639</v>
      </c>
      <c r="F35" s="133" t="s">
        <v>58</v>
      </c>
      <c r="G35" s="133" t="s">
        <v>189</v>
      </c>
      <c r="H35" s="133" t="s">
        <v>60</v>
      </c>
      <c r="I35" s="133" t="s">
        <v>61</v>
      </c>
      <c r="J35" s="133"/>
      <c r="K35" s="133" t="s">
        <v>751</v>
      </c>
      <c r="L35" s="111">
        <v>5</v>
      </c>
      <c r="M35" s="111" t="s">
        <v>141</v>
      </c>
      <c r="N35" s="111"/>
      <c r="O35" s="111"/>
      <c r="P35" s="112"/>
      <c r="Q35" s="113">
        <v>28755</v>
      </c>
      <c r="R35" s="114"/>
      <c r="S35" s="115">
        <v>28755</v>
      </c>
      <c r="T35" s="116" t="s">
        <v>790</v>
      </c>
      <c r="U35" s="116" t="s">
        <v>190</v>
      </c>
      <c r="V35" s="111"/>
      <c r="W35" s="111"/>
      <c r="X35" s="134"/>
    </row>
    <row r="36" spans="1:59" s="103" customFormat="1">
      <c r="A36" s="97"/>
      <c r="B36" s="109"/>
      <c r="C36" s="133" t="s">
        <v>791</v>
      </c>
      <c r="D36" s="133" t="s">
        <v>789</v>
      </c>
      <c r="E36" s="133" t="s">
        <v>639</v>
      </c>
      <c r="F36" s="133" t="s">
        <v>58</v>
      </c>
      <c r="G36" s="133" t="s">
        <v>189</v>
      </c>
      <c r="H36" s="133" t="s">
        <v>60</v>
      </c>
      <c r="I36" s="133" t="s">
        <v>61</v>
      </c>
      <c r="J36" s="133"/>
      <c r="K36" s="133" t="s">
        <v>200</v>
      </c>
      <c r="L36" s="111">
        <v>5</v>
      </c>
      <c r="M36" s="111" t="s">
        <v>141</v>
      </c>
      <c r="N36" s="111"/>
      <c r="O36" s="111"/>
      <c r="P36" s="112"/>
      <c r="Q36" s="113">
        <v>28755</v>
      </c>
      <c r="R36" s="114"/>
      <c r="S36" s="115">
        <v>28755</v>
      </c>
      <c r="T36" s="116" t="s">
        <v>790</v>
      </c>
      <c r="U36" s="116" t="s">
        <v>190</v>
      </c>
      <c r="V36" s="111"/>
      <c r="W36" s="111"/>
      <c r="X36" s="134"/>
    </row>
    <row r="37" spans="1:59">
      <c r="B37" s="30"/>
      <c r="BD37" s="17"/>
      <c r="BE37" s="17"/>
      <c r="BF37" s="17"/>
      <c r="BG37" s="31"/>
    </row>
    <row r="38" spans="1:59" ht="20.25">
      <c r="A38" s="26"/>
      <c r="B38" s="40" t="s">
        <v>792</v>
      </c>
      <c r="C38" s="35"/>
      <c r="D38" s="41"/>
      <c r="E38" s="41"/>
      <c r="F38" s="41"/>
      <c r="G38" s="41"/>
      <c r="H38" s="41"/>
      <c r="I38" s="41"/>
      <c r="J38" s="42"/>
      <c r="K38" s="41"/>
      <c r="L38" s="41"/>
      <c r="M38" s="41"/>
      <c r="N38" s="41"/>
      <c r="O38" s="41"/>
      <c r="P38" s="41"/>
      <c r="Q38" s="41"/>
      <c r="R38" s="43"/>
      <c r="S38" s="43"/>
      <c r="T38" s="43"/>
      <c r="U38" s="30"/>
      <c r="V38" s="35"/>
      <c r="W38" s="35"/>
      <c r="X38" s="30"/>
      <c r="BD38" s="17"/>
      <c r="BE38" s="17"/>
      <c r="BF38" s="17"/>
      <c r="BG38" s="31"/>
    </row>
    <row r="39" spans="1:59">
      <c r="A39" s="26"/>
      <c r="B39" s="44" t="s">
        <v>793</v>
      </c>
      <c r="C39" s="34"/>
      <c r="D39" s="34"/>
      <c r="E39" s="35"/>
      <c r="F39" s="35"/>
      <c r="G39" s="35"/>
      <c r="H39" s="35"/>
      <c r="I39" s="35"/>
      <c r="J39" s="35"/>
      <c r="K39" s="35"/>
      <c r="L39" s="35"/>
      <c r="M39" s="35"/>
      <c r="N39" s="35"/>
      <c r="O39" s="35"/>
      <c r="P39" s="35"/>
      <c r="Q39" s="35"/>
      <c r="R39" s="30"/>
      <c r="S39" s="30"/>
      <c r="T39" s="30"/>
      <c r="U39" s="30"/>
      <c r="V39" s="35"/>
      <c r="W39" s="35"/>
      <c r="X39" s="30"/>
      <c r="BD39" s="17"/>
      <c r="BE39" s="17"/>
      <c r="BF39" s="17"/>
    </row>
    <row r="40" spans="1:59">
      <c r="A40" s="26"/>
      <c r="B40" s="44"/>
      <c r="C40" s="34"/>
      <c r="D40" s="34"/>
      <c r="E40" s="35"/>
      <c r="F40" s="35"/>
      <c r="G40" s="35"/>
      <c r="H40" s="35"/>
      <c r="I40" s="35"/>
      <c r="J40" s="35"/>
      <c r="K40" s="35"/>
      <c r="L40" s="35"/>
      <c r="M40" s="35"/>
      <c r="N40" s="35"/>
      <c r="O40" s="35"/>
      <c r="P40" s="35"/>
      <c r="Q40" s="35"/>
      <c r="R40" s="30"/>
      <c r="S40" s="30"/>
      <c r="T40" s="30"/>
      <c r="U40" s="30"/>
      <c r="V40" s="35"/>
      <c r="W40" s="35"/>
      <c r="X40" s="30"/>
      <c r="BD40" s="17"/>
      <c r="BE40" s="17"/>
      <c r="BF40" s="17"/>
    </row>
    <row r="41" spans="1:59">
      <c r="B41" s="30"/>
      <c r="BD41" s="17"/>
      <c r="BE41" s="17"/>
      <c r="BF41" s="17"/>
      <c r="BG41" s="31"/>
    </row>
    <row r="42" spans="1:59">
      <c r="A42" s="26"/>
      <c r="B42" s="33"/>
      <c r="C42" s="45" t="s">
        <v>794</v>
      </c>
      <c r="D42" s="46" t="s">
        <v>792</v>
      </c>
      <c r="E42" s="46" t="s">
        <v>639</v>
      </c>
      <c r="F42" s="46" t="s">
        <v>58</v>
      </c>
      <c r="G42" s="46" t="s">
        <v>59</v>
      </c>
      <c r="H42" s="46" t="s">
        <v>60</v>
      </c>
      <c r="I42" s="46" t="s">
        <v>61</v>
      </c>
      <c r="J42" s="47"/>
      <c r="K42" s="46" t="s">
        <v>751</v>
      </c>
      <c r="L42" s="48">
        <v>1</v>
      </c>
      <c r="M42" s="48" t="s">
        <v>141</v>
      </c>
      <c r="N42" s="49"/>
      <c r="O42" s="49"/>
      <c r="P42" s="50"/>
      <c r="Q42" s="51">
        <v>1000</v>
      </c>
      <c r="R42" s="52"/>
      <c r="S42" s="53">
        <v>1000</v>
      </c>
      <c r="T42" s="54" t="s">
        <v>793</v>
      </c>
      <c r="U42" s="55"/>
      <c r="V42" s="56"/>
      <c r="W42" s="56"/>
      <c r="X42" s="57"/>
      <c r="BD42" s="17"/>
      <c r="BE42" s="17"/>
      <c r="BF42" s="17"/>
    </row>
    <row r="43" spans="1:59">
      <c r="A43" s="26"/>
      <c r="B43" s="33"/>
      <c r="C43" s="45" t="s">
        <v>795</v>
      </c>
      <c r="D43" s="46" t="s">
        <v>792</v>
      </c>
      <c r="E43" s="46" t="s">
        <v>639</v>
      </c>
      <c r="F43" s="46" t="s">
        <v>58</v>
      </c>
      <c r="G43" s="46" t="s">
        <v>189</v>
      </c>
      <c r="H43" s="46" t="s">
        <v>60</v>
      </c>
      <c r="I43" s="46" t="s">
        <v>61</v>
      </c>
      <c r="J43" s="47"/>
      <c r="K43" s="46" t="s">
        <v>200</v>
      </c>
      <c r="L43" s="48">
        <v>1</v>
      </c>
      <c r="M43" s="48" t="s">
        <v>141</v>
      </c>
      <c r="N43" s="49"/>
      <c r="O43" s="49"/>
      <c r="P43" s="50"/>
      <c r="Q43" s="51">
        <v>941</v>
      </c>
      <c r="R43" s="52"/>
      <c r="S43" s="53">
        <v>941</v>
      </c>
      <c r="T43" s="54" t="s">
        <v>793</v>
      </c>
      <c r="U43" s="55" t="s">
        <v>190</v>
      </c>
      <c r="V43" s="56"/>
      <c r="W43" s="56"/>
      <c r="X43" s="57"/>
      <c r="BD43" s="17"/>
      <c r="BE43" s="17"/>
      <c r="BF43" s="17"/>
    </row>
    <row r="44" spans="1:59" ht="31.5">
      <c r="A44" s="26"/>
      <c r="B44" s="33"/>
      <c r="C44" s="45" t="s">
        <v>796</v>
      </c>
      <c r="D44" s="46" t="s">
        <v>797</v>
      </c>
      <c r="E44" s="46" t="s">
        <v>639</v>
      </c>
      <c r="F44" s="46" t="s">
        <v>58</v>
      </c>
      <c r="G44" s="46" t="s">
        <v>189</v>
      </c>
      <c r="H44" s="46" t="s">
        <v>60</v>
      </c>
      <c r="I44" s="46" t="s">
        <v>61</v>
      </c>
      <c r="J44" s="47"/>
      <c r="K44" s="46" t="s">
        <v>17</v>
      </c>
      <c r="L44" s="48">
        <v>2</v>
      </c>
      <c r="M44" s="48" t="s">
        <v>141</v>
      </c>
      <c r="N44" s="49"/>
      <c r="O44" s="49"/>
      <c r="P44" s="50"/>
      <c r="Q44" s="51">
        <v>1950</v>
      </c>
      <c r="R44" s="52"/>
      <c r="S44" s="53">
        <v>1950</v>
      </c>
      <c r="T44" s="54" t="s">
        <v>798</v>
      </c>
      <c r="U44" s="55" t="s">
        <v>753</v>
      </c>
      <c r="V44" s="56"/>
      <c r="W44" s="56"/>
      <c r="X44" s="57"/>
      <c r="BD44" s="17"/>
      <c r="BE44" s="17"/>
      <c r="BF44" s="17"/>
    </row>
    <row r="45" spans="1:59" ht="31.5">
      <c r="A45" s="26"/>
      <c r="B45" s="33"/>
      <c r="C45" s="45" t="s">
        <v>799</v>
      </c>
      <c r="D45" s="46" t="s">
        <v>797</v>
      </c>
      <c r="E45" s="46" t="s">
        <v>639</v>
      </c>
      <c r="F45" s="46" t="s">
        <v>58</v>
      </c>
      <c r="G45" s="46" t="s">
        <v>189</v>
      </c>
      <c r="H45" s="46" t="s">
        <v>60</v>
      </c>
      <c r="I45" s="46" t="s">
        <v>61</v>
      </c>
      <c r="J45" s="47"/>
      <c r="K45" s="46" t="s">
        <v>200</v>
      </c>
      <c r="L45" s="48">
        <v>2</v>
      </c>
      <c r="M45" s="48" t="s">
        <v>141</v>
      </c>
      <c r="N45" s="49"/>
      <c r="O45" s="49"/>
      <c r="P45" s="50"/>
      <c r="Q45" s="51">
        <v>1835.01</v>
      </c>
      <c r="R45" s="52"/>
      <c r="S45" s="53">
        <v>1835.01</v>
      </c>
      <c r="T45" s="54" t="s">
        <v>798</v>
      </c>
      <c r="U45" s="55" t="s">
        <v>190</v>
      </c>
      <c r="V45" s="56"/>
      <c r="W45" s="56"/>
      <c r="X45" s="57"/>
      <c r="BD45" s="17"/>
      <c r="BE45" s="17"/>
      <c r="BF45" s="17"/>
    </row>
    <row r="46" spans="1:59" ht="31.5">
      <c r="A46" s="26"/>
      <c r="B46" s="33"/>
      <c r="C46" s="45" t="s">
        <v>800</v>
      </c>
      <c r="D46" s="46" t="s">
        <v>801</v>
      </c>
      <c r="E46" s="46" t="s">
        <v>639</v>
      </c>
      <c r="F46" s="46" t="s">
        <v>58</v>
      </c>
      <c r="G46" s="46" t="s">
        <v>189</v>
      </c>
      <c r="H46" s="46" t="s">
        <v>60</v>
      </c>
      <c r="I46" s="46" t="s">
        <v>61</v>
      </c>
      <c r="J46" s="47"/>
      <c r="K46" s="46" t="s">
        <v>17</v>
      </c>
      <c r="L46" s="48">
        <v>3</v>
      </c>
      <c r="M46" s="48" t="s">
        <v>141</v>
      </c>
      <c r="N46" s="49"/>
      <c r="O46" s="49"/>
      <c r="P46" s="50"/>
      <c r="Q46" s="51">
        <v>2850</v>
      </c>
      <c r="R46" s="52"/>
      <c r="S46" s="53">
        <v>2850</v>
      </c>
      <c r="T46" s="54" t="s">
        <v>802</v>
      </c>
      <c r="U46" s="55" t="s">
        <v>753</v>
      </c>
      <c r="V46" s="56"/>
      <c r="W46" s="56"/>
      <c r="X46" s="57"/>
      <c r="BD46" s="17"/>
      <c r="BE46" s="17"/>
      <c r="BF46" s="17"/>
    </row>
    <row r="47" spans="1:59" ht="31.5">
      <c r="A47" s="26"/>
      <c r="B47" s="33"/>
      <c r="C47" s="45" t="s">
        <v>803</v>
      </c>
      <c r="D47" s="46" t="s">
        <v>801</v>
      </c>
      <c r="E47" s="46" t="s">
        <v>639</v>
      </c>
      <c r="F47" s="46" t="s">
        <v>58</v>
      </c>
      <c r="G47" s="46" t="s">
        <v>189</v>
      </c>
      <c r="H47" s="46" t="s">
        <v>60</v>
      </c>
      <c r="I47" s="46" t="s">
        <v>61</v>
      </c>
      <c r="J47" s="47"/>
      <c r="K47" s="46" t="s">
        <v>200</v>
      </c>
      <c r="L47" s="48">
        <v>3</v>
      </c>
      <c r="M47" s="48" t="s">
        <v>141</v>
      </c>
      <c r="N47" s="49"/>
      <c r="O47" s="49"/>
      <c r="P47" s="50"/>
      <c r="Q47" s="51">
        <v>2681.76</v>
      </c>
      <c r="R47" s="52"/>
      <c r="S47" s="53">
        <v>2681.76</v>
      </c>
      <c r="T47" s="54" t="s">
        <v>802</v>
      </c>
      <c r="U47" s="55" t="s">
        <v>190</v>
      </c>
      <c r="V47" s="56"/>
      <c r="W47" s="56"/>
      <c r="X47" s="57"/>
      <c r="BD47" s="17"/>
      <c r="BE47" s="17"/>
      <c r="BF47" s="17"/>
    </row>
    <row r="48" spans="1:59" ht="31.5">
      <c r="A48" s="26"/>
      <c r="B48" s="33"/>
      <c r="C48" s="45" t="s">
        <v>804</v>
      </c>
      <c r="D48" s="46" t="s">
        <v>805</v>
      </c>
      <c r="E48" s="46" t="s">
        <v>639</v>
      </c>
      <c r="F48" s="46" t="s">
        <v>58</v>
      </c>
      <c r="G48" s="46" t="s">
        <v>189</v>
      </c>
      <c r="H48" s="46" t="s">
        <v>60</v>
      </c>
      <c r="I48" s="46" t="s">
        <v>61</v>
      </c>
      <c r="J48" s="47"/>
      <c r="K48" s="46" t="s">
        <v>17</v>
      </c>
      <c r="L48" s="48">
        <v>4</v>
      </c>
      <c r="M48" s="48" t="s">
        <v>141</v>
      </c>
      <c r="N48" s="49"/>
      <c r="O48" s="49"/>
      <c r="P48" s="50"/>
      <c r="Q48" s="51">
        <v>3700</v>
      </c>
      <c r="R48" s="52"/>
      <c r="S48" s="53">
        <v>3700</v>
      </c>
      <c r="T48" s="54" t="s">
        <v>806</v>
      </c>
      <c r="U48" s="55" t="s">
        <v>190</v>
      </c>
      <c r="V48" s="56"/>
      <c r="W48" s="56"/>
      <c r="X48" s="57"/>
      <c r="BD48" s="17"/>
      <c r="BE48" s="17"/>
      <c r="BF48" s="17"/>
    </row>
    <row r="49" spans="1:59" ht="31.5">
      <c r="A49" s="26"/>
      <c r="B49" s="33"/>
      <c r="C49" s="45" t="s">
        <v>807</v>
      </c>
      <c r="D49" s="46" t="s">
        <v>805</v>
      </c>
      <c r="E49" s="46" t="s">
        <v>639</v>
      </c>
      <c r="F49" s="46" t="s">
        <v>58</v>
      </c>
      <c r="G49" s="46" t="s">
        <v>189</v>
      </c>
      <c r="H49" s="46" t="s">
        <v>60</v>
      </c>
      <c r="I49" s="46" t="s">
        <v>61</v>
      </c>
      <c r="J49" s="47"/>
      <c r="K49" s="46" t="s">
        <v>200</v>
      </c>
      <c r="L49" s="48">
        <v>4</v>
      </c>
      <c r="M49" s="48" t="s">
        <v>141</v>
      </c>
      <c r="N49" s="49"/>
      <c r="O49" s="49"/>
      <c r="P49" s="50"/>
      <c r="Q49" s="51">
        <v>3481.76</v>
      </c>
      <c r="R49" s="52"/>
      <c r="S49" s="53">
        <v>3481.76</v>
      </c>
      <c r="T49" s="54" t="s">
        <v>806</v>
      </c>
      <c r="U49" s="55" t="s">
        <v>190</v>
      </c>
      <c r="V49" s="56"/>
      <c r="W49" s="56"/>
      <c r="X49" s="57"/>
      <c r="BD49" s="17"/>
      <c r="BE49" s="17"/>
      <c r="BF49" s="17"/>
    </row>
    <row r="50" spans="1:59" ht="31.5">
      <c r="A50" s="26"/>
      <c r="B50" s="33"/>
      <c r="C50" s="45" t="s">
        <v>808</v>
      </c>
      <c r="D50" s="46" t="s">
        <v>809</v>
      </c>
      <c r="E50" s="46" t="s">
        <v>639</v>
      </c>
      <c r="F50" s="46" t="s">
        <v>58</v>
      </c>
      <c r="G50" s="46" t="s">
        <v>189</v>
      </c>
      <c r="H50" s="46" t="s">
        <v>60</v>
      </c>
      <c r="I50" s="46" t="s">
        <v>61</v>
      </c>
      <c r="J50" s="47"/>
      <c r="K50" s="46" t="s">
        <v>17</v>
      </c>
      <c r="L50" s="48">
        <v>5</v>
      </c>
      <c r="M50" s="48" t="s">
        <v>141</v>
      </c>
      <c r="N50" s="49"/>
      <c r="O50" s="49"/>
      <c r="P50" s="50"/>
      <c r="Q50" s="51">
        <v>4500</v>
      </c>
      <c r="R50" s="52"/>
      <c r="S50" s="53">
        <v>4500</v>
      </c>
      <c r="T50" s="54" t="s">
        <v>810</v>
      </c>
      <c r="U50" s="55" t="s">
        <v>190</v>
      </c>
      <c r="V50" s="56"/>
      <c r="W50" s="56"/>
      <c r="X50" s="57"/>
      <c r="BD50" s="17"/>
      <c r="BE50" s="17"/>
      <c r="BF50" s="17"/>
    </row>
    <row r="51" spans="1:59" ht="31.5">
      <c r="A51" s="26"/>
      <c r="B51" s="33"/>
      <c r="C51" s="45" t="s">
        <v>811</v>
      </c>
      <c r="D51" s="46" t="s">
        <v>809</v>
      </c>
      <c r="E51" s="46" t="s">
        <v>639</v>
      </c>
      <c r="F51" s="46" t="s">
        <v>58</v>
      </c>
      <c r="G51" s="46" t="s">
        <v>189</v>
      </c>
      <c r="H51" s="46" t="s">
        <v>60</v>
      </c>
      <c r="I51" s="46" t="s">
        <v>61</v>
      </c>
      <c r="J51" s="47"/>
      <c r="K51" s="46" t="s">
        <v>200</v>
      </c>
      <c r="L51" s="48">
        <v>5</v>
      </c>
      <c r="M51" s="48" t="s">
        <v>141</v>
      </c>
      <c r="N51" s="49"/>
      <c r="O51" s="49"/>
      <c r="P51" s="50"/>
      <c r="Q51" s="51">
        <v>4234.5</v>
      </c>
      <c r="R51" s="52"/>
      <c r="S51" s="53">
        <v>4234.5</v>
      </c>
      <c r="T51" s="54" t="s">
        <v>810</v>
      </c>
      <c r="U51" s="55" t="s">
        <v>190</v>
      </c>
      <c r="V51" s="56"/>
      <c r="W51" s="56"/>
      <c r="X51" s="57"/>
      <c r="BD51" s="17"/>
      <c r="BE51" s="17"/>
      <c r="BF51" s="17"/>
    </row>
    <row r="52" spans="1:59">
      <c r="B52" s="30"/>
      <c r="BD52" s="17"/>
      <c r="BE52" s="17"/>
      <c r="BF52" s="17"/>
      <c r="BG52" s="31"/>
    </row>
  </sheetData>
  <mergeCells count="1">
    <mergeCell ref="D2:E2"/>
  </mergeCells>
  <dataValidations count="1">
    <dataValidation type="list" allowBlank="1" showInputMessage="1" showErrorMessage="1" sqref="D2" xr:uid="{FF3D24D0-8E29-C24B-8BFF-D054815BD8BB}">
      <formula1>_xlfn.ANCHORARRAY($AY$4)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E86F7-B2FF-384B-8707-411A9C8D72FA}">
  <dimension ref="A1:BG33"/>
  <sheetViews>
    <sheetView workbookViewId="0">
      <selection activeCell="I18" sqref="I18"/>
    </sheetView>
  </sheetViews>
  <sheetFormatPr defaultColWidth="12.42578125" defaultRowHeight="18.75"/>
  <cols>
    <col min="1" max="1" width="3.7109375" style="13" customWidth="1"/>
    <col min="2" max="2" width="3.7109375" style="58" customWidth="1"/>
    <col min="3" max="3" width="24.85546875" style="15" bestFit="1" customWidth="1"/>
    <col min="4" max="4" width="62.140625" style="15" customWidth="1"/>
    <col min="5" max="5" width="22.42578125" style="16" customWidth="1"/>
    <col min="6" max="7" width="11.28515625" style="16" customWidth="1"/>
    <col min="8" max="8" width="12.85546875" style="16" customWidth="1"/>
    <col min="9" max="9" width="12.42578125" style="16"/>
    <col min="10" max="10" width="13.28515625" style="16" customWidth="1"/>
    <col min="11" max="11" width="25.42578125" style="16" customWidth="1"/>
    <col min="12" max="12" width="9.7109375" style="16" customWidth="1"/>
    <col min="13" max="13" width="12.140625" style="16" customWidth="1"/>
    <col min="14" max="14" width="8.28515625" style="16" customWidth="1"/>
    <col min="15" max="16" width="13.85546875" style="16" customWidth="1"/>
    <col min="17" max="17" width="36.42578125" style="16" customWidth="1"/>
    <col min="18" max="18" width="14.140625" style="2" bestFit="1" customWidth="1"/>
    <col min="19" max="19" width="12.140625" style="2" bestFit="1" customWidth="1"/>
    <col min="20" max="20" width="36.28515625" style="2" customWidth="1"/>
    <col min="21" max="21" width="62.42578125" style="2" bestFit="1" customWidth="1"/>
    <col min="22" max="24" width="18.42578125" style="2" customWidth="1"/>
    <col min="25" max="16384" width="12.42578125" style="2"/>
  </cols>
  <sheetData>
    <row r="1" spans="1:59" ht="5.0999999999999996" customHeight="1">
      <c r="B1" s="14"/>
      <c r="BD1" s="17"/>
      <c r="BE1" s="17"/>
      <c r="BF1" s="17"/>
    </row>
    <row r="2" spans="1:59" ht="15.95" customHeight="1">
      <c r="A2" s="18"/>
      <c r="B2" s="19" t="str">
        <f>_xlfn.UNICHAR(129432)</f>
        <v>🦘</v>
      </c>
      <c r="C2" s="20"/>
      <c r="D2" s="96" t="s">
        <v>25</v>
      </c>
      <c r="E2" s="96"/>
      <c r="G2" s="21" t="str">
        <f ca="1">HYPERLINK("#Human!"&amp;ADDRESS(AX2,1),"Go to→"&amp;D2)</f>
        <v>Go to→MSSP Pricing</v>
      </c>
      <c r="I2" s="22"/>
      <c r="K2" s="21" t="str">
        <f>HYPERLINK("#Human!A5","Go to→Top")</f>
        <v>Go to→Top</v>
      </c>
      <c r="AR2" s="23" t="str">
        <f>D2</f>
        <v>MSSP Pricing</v>
      </c>
      <c r="AS2" s="23"/>
      <c r="AT2" s="23"/>
      <c r="AU2" s="23"/>
      <c r="AV2" s="23"/>
      <c r="AW2" s="24" t="s">
        <v>26</v>
      </c>
      <c r="AX2" s="23">
        <f ca="1">_xlfn.XMATCH(AR2,OFFSET(A1,0,0,2000))</f>
        <v>7</v>
      </c>
      <c r="AY2" s="25" t="s">
        <v>27</v>
      </c>
      <c r="BD2" s="17"/>
      <c r="BE2" s="17"/>
      <c r="BF2" s="17"/>
    </row>
    <row r="3" spans="1:59" ht="5.0999999999999996" customHeight="1">
      <c r="B3" s="14"/>
      <c r="BD3" s="17"/>
      <c r="BE3" s="17"/>
      <c r="BF3" s="17"/>
    </row>
    <row r="4" spans="1:59" ht="47.25">
      <c r="A4" s="26"/>
      <c r="B4" s="14"/>
      <c r="C4" s="27" t="s">
        <v>28</v>
      </c>
      <c r="D4" s="27" t="s">
        <v>29</v>
      </c>
      <c r="E4" s="27" t="s">
        <v>30</v>
      </c>
      <c r="F4" s="27" t="s">
        <v>31</v>
      </c>
      <c r="G4" s="27" t="s">
        <v>32</v>
      </c>
      <c r="H4" s="27" t="s">
        <v>33</v>
      </c>
      <c r="I4" s="27" t="s">
        <v>34</v>
      </c>
      <c r="J4" s="27" t="s">
        <v>35</v>
      </c>
      <c r="K4" s="27" t="s">
        <v>36</v>
      </c>
      <c r="L4" s="27" t="s">
        <v>37</v>
      </c>
      <c r="M4" s="27" t="s">
        <v>38</v>
      </c>
      <c r="N4" s="27" t="s">
        <v>39</v>
      </c>
      <c r="O4" s="27" t="s">
        <v>40</v>
      </c>
      <c r="P4" s="27" t="s">
        <v>41</v>
      </c>
      <c r="Q4" s="28" t="s">
        <v>42</v>
      </c>
      <c r="R4" s="28" t="s">
        <v>43</v>
      </c>
      <c r="S4" s="28" t="s">
        <v>44</v>
      </c>
      <c r="T4" s="27" t="s">
        <v>45</v>
      </c>
      <c r="U4" s="27" t="s">
        <v>46</v>
      </c>
      <c r="V4" s="27" t="s">
        <v>47</v>
      </c>
      <c r="W4" s="27" t="s">
        <v>48</v>
      </c>
      <c r="X4" s="27" t="s">
        <v>49</v>
      </c>
      <c r="Y4" s="29" t="s">
        <v>50</v>
      </c>
      <c r="Z4" s="29" t="s">
        <v>51</v>
      </c>
      <c r="AA4" s="29" t="s">
        <v>52</v>
      </c>
      <c r="AY4" s="2" t="str" cm="1">
        <f t="array" aca="1" ref="AY4:AY5" ca="1">_xlfn.LET(_xlpm.rnge,OFFSET(A4,0,0,2000,1),_xlfn._xlws.SORT(_xlfn.UNIQUE(_xlfn._xlws.FILTER(_xlpm.rnge,_xlpm.rnge&lt;&gt;""))))</f>
        <v>MSSP Pricing</v>
      </c>
      <c r="BD4" s="17"/>
      <c r="BE4" s="17"/>
      <c r="BF4" s="17"/>
    </row>
    <row r="5" spans="1:59">
      <c r="B5" s="30"/>
      <c r="AY5" s="2" t="str">
        <f ca="1"/>
        <v>Technical Support</v>
      </c>
      <c r="BD5" s="17"/>
      <c r="BE5" s="17"/>
      <c r="BF5" s="17"/>
      <c r="BG5" s="31"/>
    </row>
    <row r="6" spans="1:59">
      <c r="B6" s="30"/>
      <c r="BD6" s="17"/>
      <c r="BE6" s="17"/>
      <c r="BF6" s="17"/>
      <c r="BG6" s="31"/>
    </row>
    <row r="7" spans="1:59" ht="27.75">
      <c r="A7" s="32" t="s">
        <v>25</v>
      </c>
      <c r="B7" s="33"/>
      <c r="C7" s="34"/>
      <c r="D7" s="34"/>
      <c r="E7" s="34"/>
      <c r="F7" s="34"/>
      <c r="G7" s="34"/>
      <c r="H7" s="34"/>
      <c r="I7" s="34"/>
      <c r="J7" s="34"/>
      <c r="K7" s="34"/>
      <c r="L7" s="35"/>
      <c r="M7" s="35"/>
      <c r="N7" s="35"/>
      <c r="O7" s="35"/>
      <c r="P7" s="35"/>
      <c r="Q7" s="35"/>
      <c r="R7" s="30"/>
      <c r="S7" s="30"/>
      <c r="T7" s="30"/>
      <c r="U7" s="30"/>
      <c r="V7" s="35"/>
      <c r="W7" s="35"/>
      <c r="X7" s="30"/>
      <c r="BD7" s="17"/>
      <c r="BE7" s="17"/>
      <c r="BF7" s="17"/>
    </row>
    <row r="8" spans="1:59">
      <c r="A8" s="26"/>
      <c r="B8" s="33"/>
      <c r="C8" s="34"/>
      <c r="D8" s="34"/>
      <c r="E8" s="34"/>
      <c r="F8" s="34"/>
      <c r="G8" s="34"/>
      <c r="H8" s="34"/>
      <c r="I8" s="34"/>
      <c r="J8" s="34"/>
      <c r="K8" s="34"/>
      <c r="L8" s="35"/>
      <c r="M8" s="35"/>
      <c r="N8" s="36"/>
      <c r="O8" s="37"/>
      <c r="P8" s="37"/>
      <c r="Q8" s="35"/>
      <c r="R8" s="38"/>
      <c r="S8" s="38"/>
      <c r="T8" s="39"/>
      <c r="U8" s="30"/>
      <c r="V8" s="35"/>
      <c r="W8" s="35"/>
      <c r="X8" s="30"/>
      <c r="BD8" s="17"/>
      <c r="BE8" s="17"/>
      <c r="BF8" s="17"/>
    </row>
    <row r="9" spans="1:59" s="103" customFormat="1" ht="20.25">
      <c r="A9" s="97"/>
      <c r="B9" s="98" t="s">
        <v>904</v>
      </c>
      <c r="C9" s="99"/>
      <c r="D9" s="100"/>
      <c r="E9" s="100"/>
      <c r="F9" s="100"/>
      <c r="G9" s="100"/>
      <c r="H9" s="100"/>
      <c r="I9" s="100"/>
      <c r="J9" s="42" t="s">
        <v>905</v>
      </c>
      <c r="K9" s="100"/>
      <c r="L9" s="100"/>
      <c r="M9" s="100"/>
      <c r="N9" s="100"/>
      <c r="O9" s="100"/>
      <c r="P9" s="100"/>
      <c r="Q9" s="100"/>
      <c r="R9" s="101"/>
      <c r="S9" s="101"/>
      <c r="T9" s="101"/>
      <c r="U9" s="102"/>
      <c r="V9" s="99"/>
      <c r="W9" s="99"/>
      <c r="X9" s="102"/>
      <c r="BG9" s="108"/>
    </row>
    <row r="10" spans="1:59" s="103" customFormat="1">
      <c r="A10" s="97"/>
      <c r="B10" s="104" t="s">
        <v>906</v>
      </c>
      <c r="C10" s="105"/>
      <c r="D10" s="105"/>
      <c r="E10" s="99"/>
      <c r="F10" s="99"/>
      <c r="G10" s="99"/>
      <c r="H10" s="99"/>
      <c r="I10" s="99"/>
      <c r="J10" s="99"/>
      <c r="K10" s="99"/>
      <c r="L10" s="99"/>
      <c r="M10" s="99"/>
      <c r="N10" s="99"/>
      <c r="O10" s="99"/>
      <c r="P10" s="99"/>
      <c r="Q10" s="99"/>
      <c r="R10" s="102"/>
      <c r="S10" s="102"/>
      <c r="T10" s="102"/>
      <c r="U10" s="102"/>
      <c r="V10" s="99"/>
      <c r="W10" s="99"/>
      <c r="X10" s="102"/>
    </row>
    <row r="11" spans="1:59" s="103" customFormat="1">
      <c r="A11" s="97"/>
      <c r="B11" s="104"/>
      <c r="C11" s="105"/>
      <c r="D11" s="105"/>
      <c r="E11" s="99"/>
      <c r="F11" s="99"/>
      <c r="G11" s="99"/>
      <c r="H11" s="99"/>
      <c r="I11" s="99"/>
      <c r="J11" s="99"/>
      <c r="K11" s="99"/>
      <c r="L11" s="99"/>
      <c r="M11" s="99"/>
      <c r="N11" s="99"/>
      <c r="O11" s="99"/>
      <c r="P11" s="99"/>
      <c r="Q11" s="99"/>
      <c r="R11" s="102"/>
      <c r="S11" s="102"/>
      <c r="T11" s="102"/>
      <c r="U11" s="102"/>
      <c r="V11" s="99"/>
      <c r="W11" s="99"/>
      <c r="X11" s="102"/>
    </row>
    <row r="12" spans="1:59" s="103" customFormat="1">
      <c r="A12" s="97"/>
      <c r="B12" s="102"/>
      <c r="C12" s="106"/>
      <c r="D12" s="106"/>
      <c r="E12" s="107"/>
      <c r="F12" s="107"/>
      <c r="G12" s="107"/>
      <c r="H12" s="107"/>
      <c r="I12" s="107"/>
      <c r="J12" s="107"/>
      <c r="K12" s="107"/>
      <c r="L12" s="107"/>
      <c r="M12" s="107"/>
      <c r="N12" s="107"/>
      <c r="O12" s="107"/>
      <c r="P12" s="107"/>
      <c r="Q12" s="107"/>
      <c r="BG12" s="108"/>
    </row>
    <row r="13" spans="1:59" s="103" customFormat="1" ht="31.5">
      <c r="A13" s="97"/>
      <c r="B13" s="109"/>
      <c r="C13" s="133" t="s">
        <v>907</v>
      </c>
      <c r="D13" s="133" t="s">
        <v>908</v>
      </c>
      <c r="E13" s="133" t="s">
        <v>909</v>
      </c>
      <c r="F13" s="133" t="s">
        <v>58</v>
      </c>
      <c r="G13" s="133" t="s">
        <v>59</v>
      </c>
      <c r="H13" s="133" t="s">
        <v>60</v>
      </c>
      <c r="I13" s="133" t="s">
        <v>360</v>
      </c>
      <c r="J13" s="133"/>
      <c r="K13" s="133"/>
      <c r="L13" s="111">
        <v>1</v>
      </c>
      <c r="M13" s="111" t="s">
        <v>141</v>
      </c>
      <c r="N13" s="111"/>
      <c r="O13" s="111"/>
      <c r="P13" s="112"/>
      <c r="Q13" s="113">
        <v>40000</v>
      </c>
      <c r="R13" s="114"/>
      <c r="S13" s="115">
        <v>40000</v>
      </c>
      <c r="T13" s="116" t="s">
        <v>906</v>
      </c>
      <c r="U13" s="116"/>
      <c r="V13" s="111"/>
      <c r="W13" s="111"/>
      <c r="X13" s="134"/>
    </row>
    <row r="14" spans="1:59">
      <c r="B14" s="30"/>
      <c r="BD14" s="17"/>
      <c r="BE14" s="17"/>
      <c r="BF14" s="17"/>
      <c r="BG14" s="31"/>
    </row>
    <row r="15" spans="1:59">
      <c r="B15" s="30"/>
      <c r="BD15" s="17"/>
      <c r="BE15" s="17"/>
      <c r="BF15" s="17"/>
      <c r="BG15" s="31"/>
    </row>
    <row r="16" spans="1:59" ht="27.75">
      <c r="A16" s="32" t="s">
        <v>974</v>
      </c>
      <c r="B16" s="33"/>
      <c r="C16" s="34"/>
      <c r="D16" s="34"/>
      <c r="E16" s="34"/>
      <c r="F16" s="34"/>
      <c r="G16" s="34"/>
      <c r="H16" s="34"/>
      <c r="I16" s="34"/>
      <c r="J16" s="34"/>
      <c r="K16" s="34"/>
      <c r="L16" s="35"/>
      <c r="M16" s="35"/>
      <c r="N16" s="35"/>
      <c r="O16" s="35"/>
      <c r="P16" s="35"/>
      <c r="Q16" s="35"/>
      <c r="R16" s="30"/>
      <c r="S16" s="30"/>
      <c r="T16" s="30"/>
      <c r="U16" s="30"/>
      <c r="V16" s="35"/>
      <c r="W16" s="35"/>
      <c r="X16" s="30"/>
      <c r="BD16" s="17"/>
      <c r="BE16" s="17"/>
      <c r="BF16" s="17"/>
    </row>
    <row r="17" spans="1:59">
      <c r="A17" s="26"/>
      <c r="B17" s="33"/>
      <c r="C17" s="34"/>
      <c r="D17" s="34"/>
      <c r="E17" s="34"/>
      <c r="F17" s="34"/>
      <c r="G17" s="34"/>
      <c r="H17" s="34"/>
      <c r="I17" s="34"/>
      <c r="J17" s="34"/>
      <c r="K17" s="34"/>
      <c r="L17" s="35"/>
      <c r="M17" s="35"/>
      <c r="N17" s="36"/>
      <c r="O17" s="37"/>
      <c r="P17" s="37"/>
      <c r="Q17" s="35"/>
      <c r="R17" s="38"/>
      <c r="S17" s="38"/>
      <c r="T17" s="39"/>
      <c r="U17" s="30"/>
      <c r="V17" s="35"/>
      <c r="W17" s="35"/>
      <c r="X17" s="30"/>
      <c r="BD17" s="17"/>
      <c r="BE17" s="17"/>
      <c r="BF17" s="17"/>
    </row>
    <row r="18" spans="1:59" ht="20.25">
      <c r="A18" s="26"/>
      <c r="B18" s="40" t="s">
        <v>974</v>
      </c>
      <c r="C18" s="35"/>
      <c r="D18" s="41"/>
      <c r="E18" s="41"/>
      <c r="F18" s="41"/>
      <c r="G18" s="41"/>
      <c r="H18" s="41"/>
      <c r="I18" s="41"/>
      <c r="J18" s="42"/>
      <c r="K18" s="41"/>
      <c r="L18" s="41"/>
      <c r="M18" s="41"/>
      <c r="N18" s="41"/>
      <c r="O18" s="41"/>
      <c r="P18" s="41"/>
      <c r="Q18" s="41"/>
      <c r="R18" s="43"/>
      <c r="S18" s="43"/>
      <c r="T18" s="43"/>
      <c r="U18" s="30"/>
      <c r="V18" s="35"/>
      <c r="W18" s="35"/>
      <c r="X18" s="30"/>
      <c r="BD18" s="17"/>
      <c r="BE18" s="17"/>
      <c r="BF18" s="17"/>
    </row>
    <row r="19" spans="1:59">
      <c r="A19" s="26"/>
      <c r="B19" s="44" t="s">
        <v>975</v>
      </c>
      <c r="C19" s="34"/>
      <c r="D19" s="34"/>
      <c r="E19" s="35"/>
      <c r="F19" s="35"/>
      <c r="G19" s="35"/>
      <c r="H19" s="35"/>
      <c r="I19" s="35"/>
      <c r="J19" s="35"/>
      <c r="K19" s="35"/>
      <c r="L19" s="35"/>
      <c r="M19" s="35"/>
      <c r="N19" s="35"/>
      <c r="O19" s="35"/>
      <c r="P19" s="35"/>
      <c r="Q19" s="35"/>
      <c r="R19" s="30"/>
      <c r="S19" s="30"/>
      <c r="T19" s="30"/>
      <c r="U19" s="30"/>
      <c r="V19" s="35"/>
      <c r="W19" s="35"/>
      <c r="X19" s="30"/>
      <c r="BD19" s="17"/>
      <c r="BE19" s="17"/>
      <c r="BF19" s="17"/>
    </row>
    <row r="20" spans="1:59">
      <c r="A20" s="26"/>
      <c r="B20" s="44"/>
      <c r="C20" s="34"/>
      <c r="D20" s="34"/>
      <c r="E20" s="35"/>
      <c r="F20" s="35"/>
      <c r="G20" s="35"/>
      <c r="H20" s="35"/>
      <c r="I20" s="35"/>
      <c r="J20" s="35"/>
      <c r="K20" s="35"/>
      <c r="L20" s="35"/>
      <c r="M20" s="35"/>
      <c r="N20" s="35"/>
      <c r="O20" s="35"/>
      <c r="P20" s="35"/>
      <c r="Q20" s="35"/>
      <c r="R20" s="30"/>
      <c r="S20" s="30"/>
      <c r="T20" s="30"/>
      <c r="U20" s="30"/>
      <c r="V20" s="35"/>
      <c r="W20" s="35"/>
      <c r="X20" s="30"/>
      <c r="BD20" s="17"/>
      <c r="BE20" s="17"/>
      <c r="BF20" s="17"/>
    </row>
    <row r="21" spans="1:59">
      <c r="B21" s="30"/>
      <c r="BD21" s="17"/>
      <c r="BE21" s="17"/>
      <c r="BF21" s="17"/>
      <c r="BG21" s="31"/>
    </row>
    <row r="22" spans="1:59" ht="31.5">
      <c r="A22" s="26"/>
      <c r="B22" s="33"/>
      <c r="C22" s="45" t="s">
        <v>976</v>
      </c>
      <c r="D22" s="46" t="s">
        <v>977</v>
      </c>
      <c r="E22" s="46" t="s">
        <v>909</v>
      </c>
      <c r="F22" s="46" t="s">
        <v>58</v>
      </c>
      <c r="G22" s="46" t="s">
        <v>59</v>
      </c>
      <c r="H22" s="46" t="s">
        <v>60</v>
      </c>
      <c r="I22" s="46" t="s">
        <v>360</v>
      </c>
      <c r="J22" s="47"/>
      <c r="K22" s="46" t="s">
        <v>146</v>
      </c>
      <c r="L22" s="48">
        <v>1</v>
      </c>
      <c r="M22" s="48" t="s">
        <v>141</v>
      </c>
      <c r="N22" s="49"/>
      <c r="O22" s="49"/>
      <c r="P22" s="50"/>
      <c r="Q22" s="51">
        <v>400</v>
      </c>
      <c r="R22" s="52"/>
      <c r="S22" s="53">
        <v>400</v>
      </c>
      <c r="T22" s="54" t="s">
        <v>978</v>
      </c>
      <c r="U22" s="55"/>
      <c r="V22" s="56"/>
      <c r="W22" s="56"/>
      <c r="X22" s="57"/>
      <c r="BD22" s="17"/>
      <c r="BE22" s="17"/>
      <c r="BF22" s="17"/>
    </row>
    <row r="23" spans="1:59" ht="31.5">
      <c r="A23" s="26"/>
      <c r="B23" s="33"/>
      <c r="C23" s="45" t="s">
        <v>979</v>
      </c>
      <c r="D23" s="46" t="s">
        <v>980</v>
      </c>
      <c r="E23" s="46" t="s">
        <v>909</v>
      </c>
      <c r="F23" s="46" t="s">
        <v>58</v>
      </c>
      <c r="G23" s="46" t="s">
        <v>189</v>
      </c>
      <c r="H23" s="46" t="s">
        <v>60</v>
      </c>
      <c r="I23" s="46" t="s">
        <v>360</v>
      </c>
      <c r="J23" s="47"/>
      <c r="K23" s="46" t="s">
        <v>146</v>
      </c>
      <c r="L23" s="48">
        <v>4</v>
      </c>
      <c r="M23" s="48" t="s">
        <v>141</v>
      </c>
      <c r="N23" s="49"/>
      <c r="O23" s="49"/>
      <c r="P23" s="50"/>
      <c r="Q23" s="51">
        <v>1600</v>
      </c>
      <c r="R23" s="52"/>
      <c r="S23" s="53">
        <v>1600</v>
      </c>
      <c r="T23" s="54" t="s">
        <v>981</v>
      </c>
      <c r="U23" s="55" t="s">
        <v>190</v>
      </c>
      <c r="V23" s="56"/>
      <c r="W23" s="56"/>
      <c r="X23" s="57"/>
      <c r="BD23" s="17"/>
      <c r="BE23" s="17"/>
      <c r="BF23" s="17"/>
    </row>
    <row r="24" spans="1:59" ht="31.5">
      <c r="A24" s="26"/>
      <c r="B24" s="33"/>
      <c r="C24" s="45" t="s">
        <v>982</v>
      </c>
      <c r="D24" s="46" t="s">
        <v>983</v>
      </c>
      <c r="E24" s="46" t="s">
        <v>909</v>
      </c>
      <c r="F24" s="46" t="s">
        <v>58</v>
      </c>
      <c r="G24" s="46" t="s">
        <v>189</v>
      </c>
      <c r="H24" s="46" t="s">
        <v>60</v>
      </c>
      <c r="I24" s="46" t="s">
        <v>360</v>
      </c>
      <c r="J24" s="47"/>
      <c r="K24" s="46" t="s">
        <v>146</v>
      </c>
      <c r="L24" s="48">
        <v>5</v>
      </c>
      <c r="M24" s="48" t="s">
        <v>141</v>
      </c>
      <c r="N24" s="49"/>
      <c r="O24" s="49"/>
      <c r="P24" s="50"/>
      <c r="Q24" s="51">
        <v>2000</v>
      </c>
      <c r="R24" s="52"/>
      <c r="S24" s="53">
        <v>2000</v>
      </c>
      <c r="T24" s="54" t="s">
        <v>984</v>
      </c>
      <c r="U24" s="55" t="s">
        <v>190</v>
      </c>
      <c r="V24" s="56"/>
      <c r="W24" s="56"/>
      <c r="X24" s="57"/>
      <c r="BD24" s="17"/>
      <c r="BE24" s="17"/>
      <c r="BF24" s="17"/>
    </row>
    <row r="25" spans="1:59" ht="31.5">
      <c r="A25" s="26"/>
      <c r="B25" s="33"/>
      <c r="C25" s="45" t="s">
        <v>985</v>
      </c>
      <c r="D25" s="46" t="s">
        <v>986</v>
      </c>
      <c r="E25" s="46" t="s">
        <v>909</v>
      </c>
      <c r="F25" s="46" t="s">
        <v>58</v>
      </c>
      <c r="G25" s="46" t="s">
        <v>59</v>
      </c>
      <c r="H25" s="46" t="s">
        <v>60</v>
      </c>
      <c r="I25" s="46" t="s">
        <v>360</v>
      </c>
      <c r="J25" s="47"/>
      <c r="K25" s="46" t="s">
        <v>146</v>
      </c>
      <c r="L25" s="48">
        <v>1</v>
      </c>
      <c r="M25" s="48" t="s">
        <v>141</v>
      </c>
      <c r="N25" s="49"/>
      <c r="O25" s="49"/>
      <c r="P25" s="50"/>
      <c r="Q25" s="51">
        <v>40000</v>
      </c>
      <c r="R25" s="52"/>
      <c r="S25" s="53">
        <v>40000</v>
      </c>
      <c r="T25" s="54" t="s">
        <v>987</v>
      </c>
      <c r="U25" s="55"/>
      <c r="V25" s="56"/>
      <c r="W25" s="56"/>
      <c r="X25" s="57"/>
      <c r="BD25" s="17"/>
      <c r="BE25" s="17"/>
      <c r="BF25" s="17"/>
    </row>
    <row r="26" spans="1:59" ht="31.5">
      <c r="A26" s="26"/>
      <c r="B26" s="33"/>
      <c r="C26" s="45" t="s">
        <v>988</v>
      </c>
      <c r="D26" s="46" t="s">
        <v>989</v>
      </c>
      <c r="E26" s="46" t="s">
        <v>909</v>
      </c>
      <c r="F26" s="46" t="s">
        <v>58</v>
      </c>
      <c r="G26" s="46" t="s">
        <v>59</v>
      </c>
      <c r="H26" s="46" t="s">
        <v>60</v>
      </c>
      <c r="I26" s="46" t="s">
        <v>360</v>
      </c>
      <c r="J26" s="47"/>
      <c r="K26" s="46" t="s">
        <v>146</v>
      </c>
      <c r="L26" s="48">
        <v>1</v>
      </c>
      <c r="M26" s="48" t="s">
        <v>141</v>
      </c>
      <c r="N26" s="49"/>
      <c r="O26" s="49"/>
      <c r="P26" s="50"/>
      <c r="Q26" s="51" t="s">
        <v>214</v>
      </c>
      <c r="R26" s="52"/>
      <c r="S26" s="53" t="s">
        <v>214</v>
      </c>
      <c r="T26" s="54" t="s">
        <v>990</v>
      </c>
      <c r="U26" s="55" t="s">
        <v>991</v>
      </c>
      <c r="V26" s="56"/>
      <c r="W26" s="56"/>
      <c r="X26" s="57"/>
      <c r="BD26" s="17"/>
      <c r="BE26" s="17"/>
      <c r="BF26" s="17"/>
    </row>
    <row r="27" spans="1:59" ht="31.5">
      <c r="A27" s="26"/>
      <c r="B27" s="33"/>
      <c r="C27" s="45" t="s">
        <v>992</v>
      </c>
      <c r="D27" s="46" t="s">
        <v>993</v>
      </c>
      <c r="E27" s="46" t="s">
        <v>909</v>
      </c>
      <c r="F27" s="46" t="s">
        <v>58</v>
      </c>
      <c r="G27" s="46" t="s">
        <v>59</v>
      </c>
      <c r="H27" s="46" t="s">
        <v>60</v>
      </c>
      <c r="I27" s="46" t="s">
        <v>360</v>
      </c>
      <c r="J27" s="47"/>
      <c r="K27" s="46" t="s">
        <v>146</v>
      </c>
      <c r="L27" s="48">
        <v>1</v>
      </c>
      <c r="M27" s="48" t="s">
        <v>141</v>
      </c>
      <c r="N27" s="49"/>
      <c r="O27" s="49"/>
      <c r="P27" s="50"/>
      <c r="Q27" s="51">
        <v>12000</v>
      </c>
      <c r="R27" s="52"/>
      <c r="S27" s="53">
        <v>12000</v>
      </c>
      <c r="T27" s="54" t="s">
        <v>994</v>
      </c>
      <c r="U27" s="55"/>
      <c r="V27" s="56"/>
      <c r="W27" s="56"/>
      <c r="X27" s="57"/>
      <c r="BD27" s="17"/>
      <c r="BE27" s="17"/>
      <c r="BF27" s="17"/>
    </row>
    <row r="28" spans="1:59" ht="31.5">
      <c r="A28" s="26"/>
      <c r="B28" s="33"/>
      <c r="C28" s="45" t="s">
        <v>995</v>
      </c>
      <c r="D28" s="46" t="s">
        <v>996</v>
      </c>
      <c r="E28" s="46" t="s">
        <v>909</v>
      </c>
      <c r="F28" s="46" t="s">
        <v>58</v>
      </c>
      <c r="G28" s="46" t="s">
        <v>59</v>
      </c>
      <c r="H28" s="46" t="s">
        <v>60</v>
      </c>
      <c r="I28" s="46" t="s">
        <v>360</v>
      </c>
      <c r="J28" s="47"/>
      <c r="K28" s="46" t="s">
        <v>171</v>
      </c>
      <c r="L28" s="48">
        <v>1</v>
      </c>
      <c r="M28" s="48" t="s">
        <v>141</v>
      </c>
      <c r="N28" s="49"/>
      <c r="O28" s="49"/>
      <c r="P28" s="50"/>
      <c r="Q28" s="51">
        <v>35000</v>
      </c>
      <c r="R28" s="52"/>
      <c r="S28" s="53">
        <v>35000</v>
      </c>
      <c r="T28" s="54" t="s">
        <v>997</v>
      </c>
      <c r="U28" s="55"/>
      <c r="V28" s="56"/>
      <c r="W28" s="56"/>
      <c r="X28" s="57"/>
      <c r="BD28" s="17"/>
      <c r="BE28" s="17"/>
      <c r="BF28" s="17"/>
    </row>
    <row r="29" spans="1:59" ht="31.5">
      <c r="A29" s="26"/>
      <c r="B29" s="33"/>
      <c r="C29" s="45" t="s">
        <v>998</v>
      </c>
      <c r="D29" s="46" t="s">
        <v>999</v>
      </c>
      <c r="E29" s="46" t="s">
        <v>909</v>
      </c>
      <c r="F29" s="46" t="s">
        <v>58</v>
      </c>
      <c r="G29" s="46" t="s">
        <v>59</v>
      </c>
      <c r="H29" s="46" t="s">
        <v>60</v>
      </c>
      <c r="I29" s="46" t="s">
        <v>360</v>
      </c>
      <c r="J29" s="47"/>
      <c r="K29" s="46" t="s">
        <v>171</v>
      </c>
      <c r="L29" s="48">
        <v>1</v>
      </c>
      <c r="M29" s="48" t="s">
        <v>141</v>
      </c>
      <c r="N29" s="49"/>
      <c r="O29" s="49"/>
      <c r="P29" s="50"/>
      <c r="Q29" s="51">
        <v>125000</v>
      </c>
      <c r="R29" s="52"/>
      <c r="S29" s="53">
        <v>125000</v>
      </c>
      <c r="T29" s="54" t="s">
        <v>1000</v>
      </c>
      <c r="U29" s="55"/>
      <c r="V29" s="56"/>
      <c r="W29" s="56"/>
      <c r="X29" s="57"/>
      <c r="BD29" s="17"/>
      <c r="BE29" s="17"/>
      <c r="BF29" s="17"/>
    </row>
    <row r="30" spans="1:59" ht="31.5">
      <c r="A30" s="26"/>
      <c r="B30" s="33"/>
      <c r="C30" s="45" t="s">
        <v>1001</v>
      </c>
      <c r="D30" s="46" t="s">
        <v>1002</v>
      </c>
      <c r="E30" s="46" t="s">
        <v>909</v>
      </c>
      <c r="F30" s="46" t="s">
        <v>58</v>
      </c>
      <c r="G30" s="46" t="s">
        <v>59</v>
      </c>
      <c r="H30" s="46" t="s">
        <v>60</v>
      </c>
      <c r="I30" s="46" t="s">
        <v>360</v>
      </c>
      <c r="J30" s="47"/>
      <c r="K30" s="46" t="s">
        <v>171</v>
      </c>
      <c r="L30" s="48">
        <v>1</v>
      </c>
      <c r="M30" s="48" t="s">
        <v>141</v>
      </c>
      <c r="N30" s="49"/>
      <c r="O30" s="49"/>
      <c r="P30" s="50"/>
      <c r="Q30" s="51">
        <v>65000</v>
      </c>
      <c r="R30" s="52"/>
      <c r="S30" s="53">
        <v>65000</v>
      </c>
      <c r="T30" s="54" t="s">
        <v>1003</v>
      </c>
      <c r="U30" s="55"/>
      <c r="V30" s="56"/>
      <c r="W30" s="56"/>
      <c r="X30" s="57"/>
      <c r="BD30" s="17"/>
      <c r="BE30" s="17"/>
      <c r="BF30" s="17"/>
    </row>
    <row r="31" spans="1:59" s="103" customFormat="1" ht="31.5">
      <c r="A31" s="97"/>
      <c r="B31" s="109"/>
      <c r="C31" s="133" t="s">
        <v>1004</v>
      </c>
      <c r="D31" s="133" t="s">
        <v>1005</v>
      </c>
      <c r="E31" s="133" t="s">
        <v>909</v>
      </c>
      <c r="F31" s="133" t="s">
        <v>58</v>
      </c>
      <c r="G31" s="133" t="s">
        <v>59</v>
      </c>
      <c r="H31" s="133" t="s">
        <v>60</v>
      </c>
      <c r="I31" s="133" t="s">
        <v>360</v>
      </c>
      <c r="J31" s="133"/>
      <c r="K31" s="133" t="s">
        <v>146</v>
      </c>
      <c r="L31" s="111">
        <v>1</v>
      </c>
      <c r="M31" s="111" t="s">
        <v>141</v>
      </c>
      <c r="N31" s="111"/>
      <c r="O31" s="111"/>
      <c r="P31" s="112"/>
      <c r="Q31" s="113">
        <v>375000</v>
      </c>
      <c r="R31" s="114"/>
      <c r="S31" s="115">
        <v>375000</v>
      </c>
      <c r="T31" s="116" t="s">
        <v>1006</v>
      </c>
      <c r="U31" s="116"/>
      <c r="V31" s="111"/>
      <c r="W31" s="111"/>
      <c r="X31" s="134"/>
    </row>
    <row r="32" spans="1:59">
      <c r="B32" s="30"/>
      <c r="BD32" s="17"/>
      <c r="BE32" s="17"/>
      <c r="BF32" s="17"/>
      <c r="BG32" s="31"/>
    </row>
    <row r="33" spans="2:59">
      <c r="B33" s="30"/>
      <c r="BD33" s="17"/>
      <c r="BE33" s="17"/>
      <c r="BF33" s="17"/>
      <c r="BG33" s="31"/>
    </row>
  </sheetData>
  <mergeCells count="1">
    <mergeCell ref="D2:E2"/>
  </mergeCells>
  <dataValidations count="1">
    <dataValidation type="list" allowBlank="1" showInputMessage="1" showErrorMessage="1" sqref="D2" xr:uid="{38E469DF-1FA5-2744-B956-75F7927CE353}">
      <formula1>_xlfn.ANCHORARRAY($AY$4)</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0E117-DB4D-CD4A-9E5F-AD5E8EDC755E}">
  <dimension ref="A1:BG59"/>
  <sheetViews>
    <sheetView topLeftCell="A35" workbookViewId="0">
      <selection activeCell="F16" sqref="F16"/>
    </sheetView>
  </sheetViews>
  <sheetFormatPr defaultColWidth="12.42578125" defaultRowHeight="18.75"/>
  <cols>
    <col min="1" max="1" width="3.7109375" style="13" customWidth="1"/>
    <col min="2" max="2" width="3.7109375" style="58" customWidth="1"/>
    <col min="3" max="3" width="24.85546875" style="15" bestFit="1" customWidth="1"/>
    <col min="4" max="4" width="62.140625" style="15" customWidth="1"/>
    <col min="5" max="5" width="22.42578125" style="16" customWidth="1"/>
    <col min="6" max="7" width="11.28515625" style="16" customWidth="1"/>
    <col min="8" max="8" width="12.85546875" style="16" customWidth="1"/>
    <col min="9" max="9" width="12.42578125" style="16"/>
    <col min="10" max="10" width="13.28515625" style="16" customWidth="1"/>
    <col min="11" max="11" width="25.42578125" style="16" customWidth="1"/>
    <col min="12" max="12" width="9.7109375" style="16" customWidth="1"/>
    <col min="13" max="13" width="12.140625" style="16" customWidth="1"/>
    <col min="14" max="14" width="8.28515625" style="16" customWidth="1"/>
    <col min="15" max="16" width="13.85546875" style="16" customWidth="1"/>
    <col min="17" max="17" width="36.42578125" style="16" customWidth="1"/>
    <col min="18" max="18" width="14.140625" style="2" bestFit="1" customWidth="1"/>
    <col min="19" max="19" width="12.140625" style="2" bestFit="1" customWidth="1"/>
    <col min="20" max="20" width="36.28515625" style="2" customWidth="1"/>
    <col min="21" max="21" width="62.42578125" style="2" bestFit="1" customWidth="1"/>
    <col min="22" max="24" width="18.42578125" style="2" customWidth="1"/>
    <col min="25" max="16384" width="12.42578125" style="2"/>
  </cols>
  <sheetData>
    <row r="1" spans="1:59" ht="5.0999999999999996" customHeight="1">
      <c r="B1" s="14"/>
      <c r="BD1" s="17"/>
      <c r="BE1" s="17"/>
      <c r="BF1" s="17"/>
    </row>
    <row r="2" spans="1:59" ht="15.95" customHeight="1">
      <c r="A2" s="18"/>
      <c r="B2" s="19" t="str">
        <f>_xlfn.UNICHAR(129432)</f>
        <v>🦘</v>
      </c>
      <c r="C2" s="20"/>
      <c r="D2" s="96" t="s">
        <v>25</v>
      </c>
      <c r="E2" s="96"/>
      <c r="G2" s="21" t="e">
        <f ca="1">HYPERLINK("#Human!"&amp;ADDRESS(AX2,1),"Go to→"&amp;D2)</f>
        <v>#N/A</v>
      </c>
      <c r="I2" s="22"/>
      <c r="K2" s="21" t="str">
        <f>HYPERLINK("#Human!A5","Go to→Top")</f>
        <v>Go to→Top</v>
      </c>
      <c r="AR2" s="23" t="str">
        <f>D2</f>
        <v>MSSP Pricing</v>
      </c>
      <c r="AS2" s="23"/>
      <c r="AT2" s="23"/>
      <c r="AU2" s="23"/>
      <c r="AV2" s="23"/>
      <c r="AW2" s="24" t="s">
        <v>26</v>
      </c>
      <c r="AX2" s="23" t="e">
        <f ca="1">_xlfn.XMATCH(AR2,OFFSET(A1,0,0,2000))</f>
        <v>#N/A</v>
      </c>
      <c r="AY2" s="25" t="s">
        <v>27</v>
      </c>
      <c r="BD2" s="17"/>
      <c r="BE2" s="17"/>
      <c r="BF2" s="17"/>
    </row>
    <row r="3" spans="1:59" ht="5.0999999999999996" customHeight="1">
      <c r="B3" s="14"/>
      <c r="BD3" s="17"/>
      <c r="BE3" s="17"/>
      <c r="BF3" s="17"/>
    </row>
    <row r="4" spans="1:59" ht="47.25">
      <c r="A4" s="26"/>
      <c r="B4" s="14"/>
      <c r="C4" s="27" t="s">
        <v>28</v>
      </c>
      <c r="D4" s="27" t="s">
        <v>29</v>
      </c>
      <c r="E4" s="27" t="s">
        <v>30</v>
      </c>
      <c r="F4" s="27" t="s">
        <v>31</v>
      </c>
      <c r="G4" s="27" t="s">
        <v>32</v>
      </c>
      <c r="H4" s="27" t="s">
        <v>33</v>
      </c>
      <c r="I4" s="27" t="s">
        <v>34</v>
      </c>
      <c r="J4" s="27" t="s">
        <v>35</v>
      </c>
      <c r="K4" s="27" t="s">
        <v>36</v>
      </c>
      <c r="L4" s="27" t="s">
        <v>37</v>
      </c>
      <c r="M4" s="27" t="s">
        <v>38</v>
      </c>
      <c r="N4" s="27" t="s">
        <v>39</v>
      </c>
      <c r="O4" s="27" t="s">
        <v>40</v>
      </c>
      <c r="P4" s="27" t="s">
        <v>41</v>
      </c>
      <c r="Q4" s="28" t="s">
        <v>42</v>
      </c>
      <c r="R4" s="28" t="s">
        <v>43</v>
      </c>
      <c r="S4" s="28" t="s">
        <v>44</v>
      </c>
      <c r="T4" s="27" t="s">
        <v>45</v>
      </c>
      <c r="U4" s="27" t="s">
        <v>46</v>
      </c>
      <c r="V4" s="27" t="s">
        <v>47</v>
      </c>
      <c r="W4" s="27" t="s">
        <v>48</v>
      </c>
      <c r="X4" s="27" t="s">
        <v>49</v>
      </c>
      <c r="Y4" s="29" t="s">
        <v>50</v>
      </c>
      <c r="Z4" s="29" t="s">
        <v>51</v>
      </c>
      <c r="AA4" s="29" t="s">
        <v>52</v>
      </c>
      <c r="AY4" s="2" t="str" cm="1">
        <f t="array" aca="1" ref="AY4" ca="1">_xlfn.LET(_xlpm.rnge,OFFSET(A4,0,0,2000,1),_xlfn._xlws.SORT(_xlfn.UNIQUE(_xlfn._xlws.FILTER(_xlpm.rnge,_xlpm.rnge&lt;&gt;""))))</f>
        <v>Professional Services</v>
      </c>
      <c r="BD4" s="17"/>
      <c r="BE4" s="17"/>
      <c r="BF4" s="17"/>
    </row>
    <row r="5" spans="1:59">
      <c r="B5" s="30"/>
      <c r="BD5" s="17"/>
      <c r="BE5" s="17"/>
      <c r="BF5" s="17"/>
      <c r="BG5" s="31"/>
    </row>
    <row r="6" spans="1:59" ht="27.75">
      <c r="A6" s="32" t="s">
        <v>1217</v>
      </c>
      <c r="B6" s="33"/>
      <c r="C6" s="34"/>
      <c r="D6" s="34"/>
      <c r="E6" s="34"/>
      <c r="F6" s="34"/>
      <c r="G6" s="34"/>
      <c r="H6" s="34"/>
      <c r="I6" s="34"/>
      <c r="J6" s="34"/>
      <c r="K6" s="34"/>
      <c r="L6" s="35"/>
      <c r="M6" s="35"/>
      <c r="N6" s="35"/>
      <c r="O6" s="35"/>
      <c r="P6" s="35"/>
      <c r="Q6" s="35"/>
      <c r="R6" s="30"/>
      <c r="S6" s="30"/>
      <c r="T6" s="30"/>
      <c r="U6" s="30"/>
      <c r="V6" s="35"/>
      <c r="W6" s="35"/>
      <c r="X6" s="30"/>
      <c r="BD6" s="17"/>
      <c r="BE6" s="17"/>
      <c r="BF6" s="17"/>
    </row>
    <row r="7" spans="1:59">
      <c r="A7" s="26"/>
      <c r="B7" s="33"/>
      <c r="C7" s="34"/>
      <c r="D7" s="34"/>
      <c r="E7" s="34"/>
      <c r="F7" s="34"/>
      <c r="G7" s="34"/>
      <c r="H7" s="34"/>
      <c r="I7" s="34"/>
      <c r="J7" s="34"/>
      <c r="K7" s="34"/>
      <c r="L7" s="35"/>
      <c r="M7" s="35"/>
      <c r="N7" s="36"/>
      <c r="O7" s="37"/>
      <c r="P7" s="37"/>
      <c r="Q7" s="35"/>
      <c r="R7" s="38"/>
      <c r="S7" s="38"/>
      <c r="T7" s="39"/>
      <c r="U7" s="30"/>
      <c r="V7" s="35"/>
      <c r="W7" s="35"/>
      <c r="X7" s="30"/>
      <c r="BD7" s="17"/>
      <c r="BE7" s="17"/>
      <c r="BF7" s="17"/>
    </row>
    <row r="8" spans="1:59" ht="20.25">
      <c r="A8" s="26"/>
      <c r="B8" s="40" t="s">
        <v>1007</v>
      </c>
      <c r="C8" s="35"/>
      <c r="D8" s="41"/>
      <c r="E8" s="41"/>
      <c r="F8" s="41"/>
      <c r="G8" s="41"/>
      <c r="H8" s="41"/>
      <c r="I8" s="41"/>
      <c r="J8" s="42"/>
      <c r="K8" s="41"/>
      <c r="L8" s="41"/>
      <c r="M8" s="41"/>
      <c r="N8" s="41"/>
      <c r="O8" s="41"/>
      <c r="P8" s="41"/>
      <c r="Q8" s="41"/>
      <c r="R8" s="43"/>
      <c r="S8" s="43"/>
      <c r="T8" s="43"/>
      <c r="U8" s="30"/>
      <c r="V8" s="35"/>
      <c r="W8" s="35"/>
      <c r="X8" s="30"/>
      <c r="BD8" s="17"/>
      <c r="BE8" s="17"/>
      <c r="BF8" s="17"/>
    </row>
    <row r="9" spans="1:59">
      <c r="A9" s="26"/>
      <c r="B9" s="44" t="s">
        <v>1008</v>
      </c>
      <c r="C9" s="34"/>
      <c r="D9" s="34"/>
      <c r="E9" s="35"/>
      <c r="F9" s="35"/>
      <c r="G9" s="35"/>
      <c r="H9" s="35"/>
      <c r="I9" s="35"/>
      <c r="J9" s="35"/>
      <c r="K9" s="35"/>
      <c r="L9" s="35"/>
      <c r="M9" s="35"/>
      <c r="N9" s="35"/>
      <c r="O9" s="35"/>
      <c r="P9" s="35"/>
      <c r="Q9" s="35"/>
      <c r="R9" s="30"/>
      <c r="S9" s="30"/>
      <c r="T9" s="30"/>
      <c r="U9" s="30"/>
      <c r="V9" s="35"/>
      <c r="W9" s="35"/>
      <c r="X9" s="30"/>
      <c r="BD9" s="17"/>
      <c r="BE9" s="17"/>
      <c r="BF9" s="17"/>
    </row>
    <row r="10" spans="1:59">
      <c r="A10" s="26"/>
      <c r="B10" s="44"/>
      <c r="C10" s="34"/>
      <c r="D10" s="34"/>
      <c r="E10" s="35"/>
      <c r="F10" s="35"/>
      <c r="G10" s="35"/>
      <c r="H10" s="35"/>
      <c r="I10" s="35"/>
      <c r="J10" s="35"/>
      <c r="K10" s="35"/>
      <c r="L10" s="35"/>
      <c r="M10" s="35"/>
      <c r="N10" s="35"/>
      <c r="O10" s="35"/>
      <c r="P10" s="35"/>
      <c r="Q10" s="35"/>
      <c r="R10" s="30"/>
      <c r="S10" s="30"/>
      <c r="T10" s="30"/>
      <c r="U10" s="30"/>
      <c r="V10" s="35"/>
      <c r="W10" s="35"/>
      <c r="X10" s="30"/>
      <c r="BD10" s="17"/>
      <c r="BE10" s="17"/>
      <c r="BF10" s="17"/>
    </row>
    <row r="11" spans="1:59">
      <c r="B11" s="30"/>
      <c r="BD11" s="17"/>
      <c r="BE11" s="17"/>
      <c r="BF11" s="17"/>
      <c r="BG11" s="31"/>
    </row>
    <row r="12" spans="1:59" s="103" customFormat="1" ht="31.5">
      <c r="A12" s="97"/>
      <c r="B12" s="109"/>
      <c r="C12" s="133" t="s">
        <v>1009</v>
      </c>
      <c r="D12" s="133" t="s">
        <v>1010</v>
      </c>
      <c r="E12" s="133" t="s">
        <v>909</v>
      </c>
      <c r="F12" s="133" t="s">
        <v>58</v>
      </c>
      <c r="G12" s="133" t="s">
        <v>59</v>
      </c>
      <c r="H12" s="133" t="s">
        <v>1011</v>
      </c>
      <c r="I12" s="133" t="s">
        <v>1007</v>
      </c>
      <c r="J12" s="133"/>
      <c r="K12" s="133" t="s">
        <v>17</v>
      </c>
      <c r="L12" s="111" t="s">
        <v>332</v>
      </c>
      <c r="M12" s="111" t="s">
        <v>141</v>
      </c>
      <c r="N12" s="111"/>
      <c r="O12" s="111"/>
      <c r="P12" s="112"/>
      <c r="Q12" s="113">
        <v>8000</v>
      </c>
      <c r="R12" s="114"/>
      <c r="S12" s="115">
        <v>8000</v>
      </c>
      <c r="T12" s="116" t="s">
        <v>1012</v>
      </c>
      <c r="U12" s="116"/>
      <c r="V12" s="111" t="s">
        <v>1013</v>
      </c>
      <c r="W12" s="111" t="s">
        <v>1013</v>
      </c>
      <c r="X12" s="134"/>
    </row>
    <row r="13" spans="1:59" s="103" customFormat="1" ht="31.5">
      <c r="A13" s="97"/>
      <c r="B13" s="109"/>
      <c r="C13" s="133" t="s">
        <v>1014</v>
      </c>
      <c r="D13" s="133" t="s">
        <v>1015</v>
      </c>
      <c r="E13" s="133" t="s">
        <v>909</v>
      </c>
      <c r="F13" s="133" t="s">
        <v>58</v>
      </c>
      <c r="G13" s="133" t="s">
        <v>59</v>
      </c>
      <c r="H13" s="133" t="s">
        <v>1011</v>
      </c>
      <c r="I13" s="133" t="s">
        <v>1007</v>
      </c>
      <c r="J13" s="133"/>
      <c r="K13" s="133" t="s">
        <v>751</v>
      </c>
      <c r="L13" s="111" t="s">
        <v>332</v>
      </c>
      <c r="M13" s="111" t="s">
        <v>141</v>
      </c>
      <c r="N13" s="111"/>
      <c r="O13" s="111"/>
      <c r="P13" s="112"/>
      <c r="Q13" s="113">
        <v>13600</v>
      </c>
      <c r="R13" s="114"/>
      <c r="S13" s="115">
        <v>13600</v>
      </c>
      <c r="T13" s="116" t="s">
        <v>1016</v>
      </c>
      <c r="U13" s="116" t="s">
        <v>1017</v>
      </c>
      <c r="V13" s="111" t="s">
        <v>1013</v>
      </c>
      <c r="W13" s="111" t="s">
        <v>1013</v>
      </c>
      <c r="X13" s="134"/>
    </row>
    <row r="14" spans="1:59" s="103" customFormat="1" ht="31.5">
      <c r="A14" s="97"/>
      <c r="B14" s="109"/>
      <c r="C14" s="133" t="s">
        <v>1018</v>
      </c>
      <c r="D14" s="133" t="s">
        <v>1019</v>
      </c>
      <c r="E14" s="133" t="s">
        <v>909</v>
      </c>
      <c r="F14" s="133" t="s">
        <v>58</v>
      </c>
      <c r="G14" s="133" t="s">
        <v>59</v>
      </c>
      <c r="H14" s="133" t="s">
        <v>1011</v>
      </c>
      <c r="I14" s="133" t="s">
        <v>1007</v>
      </c>
      <c r="J14" s="133"/>
      <c r="K14" s="133" t="s">
        <v>751</v>
      </c>
      <c r="L14" s="111" t="s">
        <v>332</v>
      </c>
      <c r="M14" s="111" t="s">
        <v>141</v>
      </c>
      <c r="N14" s="111"/>
      <c r="O14" s="111"/>
      <c r="P14" s="112"/>
      <c r="Q14" s="113">
        <v>9600</v>
      </c>
      <c r="R14" s="114"/>
      <c r="S14" s="115">
        <v>9600</v>
      </c>
      <c r="T14" s="116" t="s">
        <v>1020</v>
      </c>
      <c r="U14" s="116"/>
      <c r="V14" s="111" t="s">
        <v>1013</v>
      </c>
      <c r="W14" s="111" t="s">
        <v>1013</v>
      </c>
      <c r="X14" s="134"/>
    </row>
    <row r="15" spans="1:59" s="103" customFormat="1" ht="31.5">
      <c r="A15" s="97"/>
      <c r="B15" s="109"/>
      <c r="C15" s="133" t="s">
        <v>1021</v>
      </c>
      <c r="D15" s="133" t="s">
        <v>1022</v>
      </c>
      <c r="E15" s="133" t="s">
        <v>909</v>
      </c>
      <c r="F15" s="133" t="s">
        <v>58</v>
      </c>
      <c r="G15" s="133" t="s">
        <v>59</v>
      </c>
      <c r="H15" s="133" t="s">
        <v>1011</v>
      </c>
      <c r="I15" s="133" t="s">
        <v>1007</v>
      </c>
      <c r="J15" s="133"/>
      <c r="K15" s="133" t="s">
        <v>17</v>
      </c>
      <c r="L15" s="111" t="s">
        <v>332</v>
      </c>
      <c r="M15" s="111" t="s">
        <v>141</v>
      </c>
      <c r="N15" s="111"/>
      <c r="O15" s="111"/>
      <c r="P15" s="112"/>
      <c r="Q15" s="113">
        <v>4000</v>
      </c>
      <c r="R15" s="114"/>
      <c r="S15" s="115">
        <v>4000</v>
      </c>
      <c r="T15" s="116" t="s">
        <v>1023</v>
      </c>
      <c r="U15" s="116"/>
      <c r="V15" s="111" t="s">
        <v>1013</v>
      </c>
      <c r="W15" s="111" t="s">
        <v>1013</v>
      </c>
      <c r="X15" s="134"/>
    </row>
    <row r="16" spans="1:59" s="103" customFormat="1" ht="31.5">
      <c r="A16" s="97"/>
      <c r="B16" s="109"/>
      <c r="C16" s="133" t="s">
        <v>1024</v>
      </c>
      <c r="D16" s="133" t="s">
        <v>1025</v>
      </c>
      <c r="E16" s="133" t="s">
        <v>909</v>
      </c>
      <c r="F16" s="133" t="s">
        <v>58</v>
      </c>
      <c r="G16" s="133" t="s">
        <v>59</v>
      </c>
      <c r="H16" s="133" t="s">
        <v>1011</v>
      </c>
      <c r="I16" s="133" t="s">
        <v>1007</v>
      </c>
      <c r="J16" s="133"/>
      <c r="K16" s="133" t="s">
        <v>17</v>
      </c>
      <c r="L16" s="111" t="s">
        <v>332</v>
      </c>
      <c r="M16" s="111" t="s">
        <v>141</v>
      </c>
      <c r="N16" s="111"/>
      <c r="O16" s="111"/>
      <c r="P16" s="112"/>
      <c r="Q16" s="113">
        <v>11400</v>
      </c>
      <c r="R16" s="114"/>
      <c r="S16" s="115">
        <v>11400</v>
      </c>
      <c r="T16" s="116" t="s">
        <v>1026</v>
      </c>
      <c r="U16" s="116" t="s">
        <v>1017</v>
      </c>
      <c r="V16" s="111" t="s">
        <v>1013</v>
      </c>
      <c r="W16" s="111" t="s">
        <v>1013</v>
      </c>
      <c r="X16" s="134"/>
    </row>
    <row r="17" spans="1:24" s="103" customFormat="1" ht="31.5">
      <c r="A17" s="97"/>
      <c r="B17" s="109"/>
      <c r="C17" s="133" t="s">
        <v>1027</v>
      </c>
      <c r="D17" s="133" t="s">
        <v>1028</v>
      </c>
      <c r="E17" s="133" t="s">
        <v>909</v>
      </c>
      <c r="F17" s="133" t="s">
        <v>58</v>
      </c>
      <c r="G17" s="133" t="s">
        <v>59</v>
      </c>
      <c r="H17" s="133" t="s">
        <v>1011</v>
      </c>
      <c r="I17" s="133" t="s">
        <v>1007</v>
      </c>
      <c r="J17" s="133"/>
      <c r="K17" s="133" t="s">
        <v>17</v>
      </c>
      <c r="L17" s="111" t="s">
        <v>332</v>
      </c>
      <c r="M17" s="111" t="s">
        <v>141</v>
      </c>
      <c r="N17" s="111"/>
      <c r="O17" s="111"/>
      <c r="P17" s="112"/>
      <c r="Q17" s="113">
        <v>7900</v>
      </c>
      <c r="R17" s="114"/>
      <c r="S17" s="115">
        <v>7900</v>
      </c>
      <c r="T17" s="116" t="s">
        <v>1029</v>
      </c>
      <c r="U17" s="116"/>
      <c r="V17" s="111" t="s">
        <v>1013</v>
      </c>
      <c r="W17" s="111" t="s">
        <v>1013</v>
      </c>
      <c r="X17" s="134"/>
    </row>
    <row r="18" spans="1:24" s="103" customFormat="1" ht="31.5">
      <c r="A18" s="97"/>
      <c r="B18" s="109"/>
      <c r="C18" s="133" t="s">
        <v>1030</v>
      </c>
      <c r="D18" s="133" t="s">
        <v>1031</v>
      </c>
      <c r="E18" s="133" t="s">
        <v>909</v>
      </c>
      <c r="F18" s="133" t="s">
        <v>58</v>
      </c>
      <c r="G18" s="133" t="s">
        <v>59</v>
      </c>
      <c r="H18" s="133" t="s">
        <v>1011</v>
      </c>
      <c r="I18" s="133" t="s">
        <v>1007</v>
      </c>
      <c r="J18" s="133"/>
      <c r="K18" s="133" t="s">
        <v>17</v>
      </c>
      <c r="L18" s="111" t="s">
        <v>332</v>
      </c>
      <c r="M18" s="111" t="s">
        <v>141</v>
      </c>
      <c r="N18" s="111"/>
      <c r="O18" s="111"/>
      <c r="P18" s="112"/>
      <c r="Q18" s="113">
        <v>20500</v>
      </c>
      <c r="R18" s="114"/>
      <c r="S18" s="115">
        <v>20500</v>
      </c>
      <c r="T18" s="116" t="s">
        <v>1032</v>
      </c>
      <c r="U18" s="116" t="s">
        <v>1017</v>
      </c>
      <c r="V18" s="111" t="s">
        <v>1013</v>
      </c>
      <c r="W18" s="111" t="s">
        <v>1013</v>
      </c>
      <c r="X18" s="134"/>
    </row>
    <row r="19" spans="1:24" s="103" customFormat="1" ht="31.5">
      <c r="A19" s="97"/>
      <c r="B19" s="109"/>
      <c r="C19" s="133" t="s">
        <v>1033</v>
      </c>
      <c r="D19" s="133" t="s">
        <v>1034</v>
      </c>
      <c r="E19" s="133" t="s">
        <v>909</v>
      </c>
      <c r="F19" s="133" t="s">
        <v>58</v>
      </c>
      <c r="G19" s="133" t="s">
        <v>59</v>
      </c>
      <c r="H19" s="133" t="s">
        <v>1011</v>
      </c>
      <c r="I19" s="133" t="s">
        <v>1007</v>
      </c>
      <c r="J19" s="133"/>
      <c r="K19" s="133" t="s">
        <v>17</v>
      </c>
      <c r="L19" s="111" t="s">
        <v>332</v>
      </c>
      <c r="M19" s="111" t="s">
        <v>141</v>
      </c>
      <c r="N19" s="111"/>
      <c r="O19" s="111"/>
      <c r="P19" s="112"/>
      <c r="Q19" s="113">
        <v>16200</v>
      </c>
      <c r="R19" s="114"/>
      <c r="S19" s="115">
        <v>16200</v>
      </c>
      <c r="T19" s="116" t="s">
        <v>1035</v>
      </c>
      <c r="U19" s="116"/>
      <c r="V19" s="111" t="s">
        <v>1013</v>
      </c>
      <c r="W19" s="111" t="s">
        <v>1013</v>
      </c>
      <c r="X19" s="134"/>
    </row>
    <row r="20" spans="1:24" s="103" customFormat="1" ht="31.5">
      <c r="A20" s="97"/>
      <c r="B20" s="109"/>
      <c r="C20" s="133" t="s">
        <v>1036</v>
      </c>
      <c r="D20" s="133" t="s">
        <v>1037</v>
      </c>
      <c r="E20" s="133" t="s">
        <v>909</v>
      </c>
      <c r="F20" s="133" t="s">
        <v>58</v>
      </c>
      <c r="G20" s="133" t="s">
        <v>59</v>
      </c>
      <c r="H20" s="133" t="s">
        <v>1011</v>
      </c>
      <c r="I20" s="133" t="s">
        <v>1007</v>
      </c>
      <c r="J20" s="133"/>
      <c r="K20" s="133" t="s">
        <v>17</v>
      </c>
      <c r="L20" s="111" t="s">
        <v>332</v>
      </c>
      <c r="M20" s="111" t="s">
        <v>141</v>
      </c>
      <c r="N20" s="111"/>
      <c r="O20" s="111"/>
      <c r="P20" s="112"/>
      <c r="Q20" s="113">
        <v>38300</v>
      </c>
      <c r="R20" s="114"/>
      <c r="S20" s="115">
        <v>38300</v>
      </c>
      <c r="T20" s="116" t="s">
        <v>1038</v>
      </c>
      <c r="U20" s="116" t="s">
        <v>1017</v>
      </c>
      <c r="V20" s="111" t="s">
        <v>1013</v>
      </c>
      <c r="W20" s="111" t="s">
        <v>1013</v>
      </c>
      <c r="X20" s="134"/>
    </row>
    <row r="21" spans="1:24" s="103" customFormat="1" ht="31.5">
      <c r="A21" s="97"/>
      <c r="B21" s="109"/>
      <c r="C21" s="133" t="s">
        <v>1039</v>
      </c>
      <c r="D21" s="133" t="s">
        <v>1040</v>
      </c>
      <c r="E21" s="133" t="s">
        <v>909</v>
      </c>
      <c r="F21" s="133" t="s">
        <v>58</v>
      </c>
      <c r="G21" s="133" t="s">
        <v>59</v>
      </c>
      <c r="H21" s="133" t="s">
        <v>1011</v>
      </c>
      <c r="I21" s="133" t="s">
        <v>1007</v>
      </c>
      <c r="J21" s="133"/>
      <c r="K21" s="133" t="s">
        <v>17</v>
      </c>
      <c r="L21" s="111" t="s">
        <v>332</v>
      </c>
      <c r="M21" s="111" t="s">
        <v>141</v>
      </c>
      <c r="N21" s="111"/>
      <c r="O21" s="111"/>
      <c r="P21" s="112"/>
      <c r="Q21" s="113">
        <v>32000</v>
      </c>
      <c r="R21" s="114"/>
      <c r="S21" s="115">
        <v>32000</v>
      </c>
      <c r="T21" s="116" t="s">
        <v>1041</v>
      </c>
      <c r="U21" s="116"/>
      <c r="V21" s="111" t="s">
        <v>1013</v>
      </c>
      <c r="W21" s="111" t="s">
        <v>1013</v>
      </c>
      <c r="X21" s="134"/>
    </row>
    <row r="22" spans="1:24" s="103" customFormat="1" ht="31.5">
      <c r="A22" s="97"/>
      <c r="B22" s="109"/>
      <c r="C22" s="133" t="s">
        <v>1042</v>
      </c>
      <c r="D22" s="133" t="s">
        <v>1043</v>
      </c>
      <c r="E22" s="133" t="s">
        <v>909</v>
      </c>
      <c r="F22" s="133" t="s">
        <v>58</v>
      </c>
      <c r="G22" s="133" t="s">
        <v>59</v>
      </c>
      <c r="H22" s="133" t="s">
        <v>1011</v>
      </c>
      <c r="I22" s="133" t="s">
        <v>1007</v>
      </c>
      <c r="J22" s="133"/>
      <c r="K22" s="133" t="s">
        <v>17</v>
      </c>
      <c r="L22" s="111" t="s">
        <v>332</v>
      </c>
      <c r="M22" s="111" t="s">
        <v>141</v>
      </c>
      <c r="N22" s="111"/>
      <c r="O22" s="111"/>
      <c r="P22" s="112"/>
      <c r="Q22" s="113">
        <v>12000</v>
      </c>
      <c r="R22" s="114"/>
      <c r="S22" s="115">
        <v>12000</v>
      </c>
      <c r="T22" s="116" t="s">
        <v>1044</v>
      </c>
      <c r="U22" s="116"/>
      <c r="V22" s="111" t="s">
        <v>1013</v>
      </c>
      <c r="W22" s="111" t="s">
        <v>1013</v>
      </c>
      <c r="X22" s="134"/>
    </row>
    <row r="23" spans="1:24" s="103" customFormat="1" ht="31.5">
      <c r="A23" s="97"/>
      <c r="B23" s="109"/>
      <c r="C23" s="133" t="s">
        <v>1045</v>
      </c>
      <c r="D23" s="133" t="s">
        <v>1046</v>
      </c>
      <c r="E23" s="133" t="s">
        <v>909</v>
      </c>
      <c r="F23" s="133" t="s">
        <v>58</v>
      </c>
      <c r="G23" s="133" t="s">
        <v>59</v>
      </c>
      <c r="H23" s="133" t="s">
        <v>1011</v>
      </c>
      <c r="I23" s="133" t="s">
        <v>1007</v>
      </c>
      <c r="J23" s="133"/>
      <c r="K23" s="133" t="s">
        <v>751</v>
      </c>
      <c r="L23" s="111" t="s">
        <v>332</v>
      </c>
      <c r="M23" s="111" t="s">
        <v>141</v>
      </c>
      <c r="N23" s="111"/>
      <c r="O23" s="111"/>
      <c r="P23" s="112"/>
      <c r="Q23" s="113">
        <v>25200</v>
      </c>
      <c r="R23" s="114"/>
      <c r="S23" s="115">
        <v>25200</v>
      </c>
      <c r="T23" s="116" t="s">
        <v>1047</v>
      </c>
      <c r="U23" s="116" t="s">
        <v>1017</v>
      </c>
      <c r="V23" s="111" t="s">
        <v>1013</v>
      </c>
      <c r="W23" s="111" t="s">
        <v>1013</v>
      </c>
      <c r="X23" s="134"/>
    </row>
    <row r="24" spans="1:24" s="103" customFormat="1" ht="31.5">
      <c r="A24" s="97"/>
      <c r="B24" s="109"/>
      <c r="C24" s="133" t="s">
        <v>1048</v>
      </c>
      <c r="D24" s="133" t="s">
        <v>1049</v>
      </c>
      <c r="E24" s="133" t="s">
        <v>909</v>
      </c>
      <c r="F24" s="133" t="s">
        <v>58</v>
      </c>
      <c r="G24" s="133" t="s">
        <v>59</v>
      </c>
      <c r="H24" s="133" t="s">
        <v>1011</v>
      </c>
      <c r="I24" s="133" t="s">
        <v>1007</v>
      </c>
      <c r="J24" s="133"/>
      <c r="K24" s="133" t="s">
        <v>751</v>
      </c>
      <c r="L24" s="111" t="s">
        <v>332</v>
      </c>
      <c r="M24" s="111" t="s">
        <v>141</v>
      </c>
      <c r="N24" s="111"/>
      <c r="O24" s="111"/>
      <c r="P24" s="112"/>
      <c r="Q24" s="113">
        <v>20800</v>
      </c>
      <c r="R24" s="114"/>
      <c r="S24" s="115">
        <v>20800</v>
      </c>
      <c r="T24" s="116" t="s">
        <v>1050</v>
      </c>
      <c r="U24" s="116"/>
      <c r="V24" s="111" t="s">
        <v>1013</v>
      </c>
      <c r="W24" s="111" t="s">
        <v>1013</v>
      </c>
      <c r="X24" s="134"/>
    </row>
    <row r="25" spans="1:24" s="103" customFormat="1" ht="31.5">
      <c r="A25" s="97"/>
      <c r="B25" s="109"/>
      <c r="C25" s="133" t="s">
        <v>1051</v>
      </c>
      <c r="D25" s="133" t="s">
        <v>1052</v>
      </c>
      <c r="E25" s="133" t="s">
        <v>909</v>
      </c>
      <c r="F25" s="133" t="s">
        <v>58</v>
      </c>
      <c r="G25" s="133" t="s">
        <v>59</v>
      </c>
      <c r="H25" s="133" t="s">
        <v>1011</v>
      </c>
      <c r="I25" s="133" t="s">
        <v>1007</v>
      </c>
      <c r="J25" s="133"/>
      <c r="K25" s="133" t="s">
        <v>17</v>
      </c>
      <c r="L25" s="111" t="s">
        <v>332</v>
      </c>
      <c r="M25" s="111" t="s">
        <v>141</v>
      </c>
      <c r="N25" s="111"/>
      <c r="O25" s="111"/>
      <c r="P25" s="112"/>
      <c r="Q25" s="113">
        <v>11400</v>
      </c>
      <c r="R25" s="114"/>
      <c r="S25" s="115">
        <v>11400</v>
      </c>
      <c r="T25" s="116" t="s">
        <v>1053</v>
      </c>
      <c r="U25" s="116" t="s">
        <v>1017</v>
      </c>
      <c r="V25" s="111" t="s">
        <v>1013</v>
      </c>
      <c r="W25" s="111" t="s">
        <v>1013</v>
      </c>
      <c r="X25" s="134"/>
    </row>
    <row r="26" spans="1:24" s="103" customFormat="1" ht="31.5">
      <c r="A26" s="97"/>
      <c r="B26" s="109"/>
      <c r="C26" s="133" t="s">
        <v>1054</v>
      </c>
      <c r="D26" s="133" t="s">
        <v>1055</v>
      </c>
      <c r="E26" s="133" t="s">
        <v>909</v>
      </c>
      <c r="F26" s="133" t="s">
        <v>58</v>
      </c>
      <c r="G26" s="133" t="s">
        <v>59</v>
      </c>
      <c r="H26" s="133" t="s">
        <v>1011</v>
      </c>
      <c r="I26" s="133" t="s">
        <v>1007</v>
      </c>
      <c r="J26" s="133"/>
      <c r="K26" s="133" t="s">
        <v>17</v>
      </c>
      <c r="L26" s="111" t="s">
        <v>332</v>
      </c>
      <c r="M26" s="111" t="s">
        <v>141</v>
      </c>
      <c r="N26" s="111"/>
      <c r="O26" s="111"/>
      <c r="P26" s="112"/>
      <c r="Q26" s="113">
        <v>7900</v>
      </c>
      <c r="R26" s="114"/>
      <c r="S26" s="115">
        <v>7900</v>
      </c>
      <c r="T26" s="116" t="s">
        <v>1056</v>
      </c>
      <c r="U26" s="116"/>
      <c r="V26" s="111" t="s">
        <v>1013</v>
      </c>
      <c r="W26" s="111" t="s">
        <v>1013</v>
      </c>
      <c r="X26" s="134"/>
    </row>
    <row r="27" spans="1:24" s="103" customFormat="1" ht="31.5">
      <c r="A27" s="97"/>
      <c r="B27" s="109"/>
      <c r="C27" s="133" t="s">
        <v>1057</v>
      </c>
      <c r="D27" s="133" t="s">
        <v>1058</v>
      </c>
      <c r="E27" s="133" t="s">
        <v>909</v>
      </c>
      <c r="F27" s="133" t="s">
        <v>58</v>
      </c>
      <c r="G27" s="133" t="s">
        <v>59</v>
      </c>
      <c r="H27" s="133" t="s">
        <v>1011</v>
      </c>
      <c r="I27" s="133" t="s">
        <v>1007</v>
      </c>
      <c r="J27" s="133"/>
      <c r="K27" s="133" t="s">
        <v>17</v>
      </c>
      <c r="L27" s="111" t="s">
        <v>332</v>
      </c>
      <c r="M27" s="111" t="s">
        <v>141</v>
      </c>
      <c r="N27" s="111"/>
      <c r="O27" s="111"/>
      <c r="P27" s="112"/>
      <c r="Q27" s="113">
        <v>20500</v>
      </c>
      <c r="R27" s="114"/>
      <c r="S27" s="115">
        <v>20500</v>
      </c>
      <c r="T27" s="116" t="s">
        <v>1059</v>
      </c>
      <c r="U27" s="116" t="s">
        <v>1017</v>
      </c>
      <c r="V27" s="111" t="s">
        <v>1013</v>
      </c>
      <c r="W27" s="111" t="s">
        <v>1013</v>
      </c>
      <c r="X27" s="134"/>
    </row>
    <row r="28" spans="1:24" s="103" customFormat="1" ht="31.5">
      <c r="A28" s="97"/>
      <c r="B28" s="109"/>
      <c r="C28" s="133" t="s">
        <v>1060</v>
      </c>
      <c r="D28" s="133" t="s">
        <v>1061</v>
      </c>
      <c r="E28" s="133" t="s">
        <v>909</v>
      </c>
      <c r="F28" s="133" t="s">
        <v>58</v>
      </c>
      <c r="G28" s="133" t="s">
        <v>59</v>
      </c>
      <c r="H28" s="133" t="s">
        <v>1011</v>
      </c>
      <c r="I28" s="133" t="s">
        <v>1007</v>
      </c>
      <c r="J28" s="133"/>
      <c r="K28" s="133" t="s">
        <v>17</v>
      </c>
      <c r="L28" s="111" t="s">
        <v>332</v>
      </c>
      <c r="M28" s="111" t="s">
        <v>141</v>
      </c>
      <c r="N28" s="111"/>
      <c r="O28" s="111"/>
      <c r="P28" s="112"/>
      <c r="Q28" s="113">
        <v>16200</v>
      </c>
      <c r="R28" s="114"/>
      <c r="S28" s="115">
        <v>16200</v>
      </c>
      <c r="T28" s="116" t="s">
        <v>1062</v>
      </c>
      <c r="U28" s="116"/>
      <c r="V28" s="111" t="s">
        <v>1013</v>
      </c>
      <c r="W28" s="111" t="s">
        <v>1013</v>
      </c>
      <c r="X28" s="134"/>
    </row>
    <row r="29" spans="1:24" s="103" customFormat="1" ht="31.5">
      <c r="A29" s="97"/>
      <c r="B29" s="109"/>
      <c r="C29" s="133" t="s">
        <v>1063</v>
      </c>
      <c r="D29" s="133" t="s">
        <v>1064</v>
      </c>
      <c r="E29" s="133" t="s">
        <v>909</v>
      </c>
      <c r="F29" s="133" t="s">
        <v>58</v>
      </c>
      <c r="G29" s="133" t="s">
        <v>59</v>
      </c>
      <c r="H29" s="133" t="s">
        <v>1011</v>
      </c>
      <c r="I29" s="133" t="s">
        <v>1007</v>
      </c>
      <c r="J29" s="133"/>
      <c r="K29" s="133" t="s">
        <v>17</v>
      </c>
      <c r="L29" s="111" t="s">
        <v>332</v>
      </c>
      <c r="M29" s="111" t="s">
        <v>141</v>
      </c>
      <c r="N29" s="111"/>
      <c r="O29" s="111"/>
      <c r="P29" s="112"/>
      <c r="Q29" s="113">
        <v>38300</v>
      </c>
      <c r="R29" s="114"/>
      <c r="S29" s="115">
        <v>38300</v>
      </c>
      <c r="T29" s="116" t="s">
        <v>1065</v>
      </c>
      <c r="U29" s="116" t="s">
        <v>1017</v>
      </c>
      <c r="V29" s="111" t="s">
        <v>1013</v>
      </c>
      <c r="W29" s="111" t="s">
        <v>1013</v>
      </c>
      <c r="X29" s="134"/>
    </row>
    <row r="30" spans="1:24" s="103" customFormat="1" ht="31.5">
      <c r="A30" s="97"/>
      <c r="B30" s="109"/>
      <c r="C30" s="133" t="s">
        <v>1066</v>
      </c>
      <c r="D30" s="133" t="s">
        <v>1067</v>
      </c>
      <c r="E30" s="133" t="s">
        <v>909</v>
      </c>
      <c r="F30" s="133" t="s">
        <v>58</v>
      </c>
      <c r="G30" s="133" t="s">
        <v>59</v>
      </c>
      <c r="H30" s="133" t="s">
        <v>1011</v>
      </c>
      <c r="I30" s="133" t="s">
        <v>1007</v>
      </c>
      <c r="J30" s="133"/>
      <c r="K30" s="133" t="s">
        <v>17</v>
      </c>
      <c r="L30" s="111" t="s">
        <v>332</v>
      </c>
      <c r="M30" s="111" t="s">
        <v>141</v>
      </c>
      <c r="N30" s="111"/>
      <c r="O30" s="111"/>
      <c r="P30" s="112"/>
      <c r="Q30" s="113">
        <v>32000</v>
      </c>
      <c r="R30" s="114"/>
      <c r="S30" s="115">
        <v>32000</v>
      </c>
      <c r="T30" s="116" t="s">
        <v>1068</v>
      </c>
      <c r="U30" s="116"/>
      <c r="V30" s="111" t="s">
        <v>1013</v>
      </c>
      <c r="W30" s="111" t="s">
        <v>1013</v>
      </c>
      <c r="X30" s="134"/>
    </row>
    <row r="31" spans="1:24" s="103" customFormat="1" ht="31.5">
      <c r="A31" s="97"/>
      <c r="B31" s="109"/>
      <c r="C31" s="133" t="s">
        <v>1069</v>
      </c>
      <c r="D31" s="133" t="s">
        <v>1070</v>
      </c>
      <c r="E31" s="133" t="s">
        <v>909</v>
      </c>
      <c r="F31" s="133" t="s">
        <v>58</v>
      </c>
      <c r="G31" s="133" t="s">
        <v>59</v>
      </c>
      <c r="H31" s="133" t="s">
        <v>1011</v>
      </c>
      <c r="I31" s="133" t="s">
        <v>1007</v>
      </c>
      <c r="J31" s="133"/>
      <c r="K31" s="133" t="s">
        <v>751</v>
      </c>
      <c r="L31" s="111" t="s">
        <v>332</v>
      </c>
      <c r="M31" s="111" t="s">
        <v>141</v>
      </c>
      <c r="N31" s="111"/>
      <c r="O31" s="111"/>
      <c r="P31" s="112"/>
      <c r="Q31" s="113">
        <v>11400</v>
      </c>
      <c r="R31" s="114"/>
      <c r="S31" s="115">
        <v>11400</v>
      </c>
      <c r="T31" s="116" t="s">
        <v>1071</v>
      </c>
      <c r="U31" s="116" t="s">
        <v>1017</v>
      </c>
      <c r="V31" s="111" t="s">
        <v>1013</v>
      </c>
      <c r="W31" s="111" t="s">
        <v>1072</v>
      </c>
      <c r="X31" s="134"/>
    </row>
    <row r="32" spans="1:24" s="103" customFormat="1" ht="31.5">
      <c r="A32" s="97"/>
      <c r="B32" s="109"/>
      <c r="C32" s="133" t="s">
        <v>1073</v>
      </c>
      <c r="D32" s="133" t="s">
        <v>1074</v>
      </c>
      <c r="E32" s="133" t="s">
        <v>909</v>
      </c>
      <c r="F32" s="133" t="s">
        <v>58</v>
      </c>
      <c r="G32" s="133" t="s">
        <v>59</v>
      </c>
      <c r="H32" s="133" t="s">
        <v>1011</v>
      </c>
      <c r="I32" s="133" t="s">
        <v>1007</v>
      </c>
      <c r="J32" s="133"/>
      <c r="K32" s="133" t="s">
        <v>751</v>
      </c>
      <c r="L32" s="111" t="s">
        <v>332</v>
      </c>
      <c r="M32" s="111" t="s">
        <v>141</v>
      </c>
      <c r="N32" s="111"/>
      <c r="O32" s="111"/>
      <c r="P32" s="112"/>
      <c r="Q32" s="113">
        <v>7900</v>
      </c>
      <c r="R32" s="114"/>
      <c r="S32" s="115">
        <v>7900</v>
      </c>
      <c r="T32" s="116" t="s">
        <v>1075</v>
      </c>
      <c r="U32" s="116"/>
      <c r="V32" s="111" t="s">
        <v>1013</v>
      </c>
      <c r="W32" s="111" t="s">
        <v>1013</v>
      </c>
      <c r="X32" s="134"/>
    </row>
    <row r="33" spans="1:24" s="103" customFormat="1" ht="31.5">
      <c r="A33" s="97"/>
      <c r="B33" s="109"/>
      <c r="C33" s="133" t="s">
        <v>1076</v>
      </c>
      <c r="D33" s="133" t="s">
        <v>1077</v>
      </c>
      <c r="E33" s="133" t="s">
        <v>909</v>
      </c>
      <c r="F33" s="133" t="s">
        <v>58</v>
      </c>
      <c r="G33" s="133" t="s">
        <v>59</v>
      </c>
      <c r="H33" s="133" t="s">
        <v>1011</v>
      </c>
      <c r="I33" s="133" t="s">
        <v>1007</v>
      </c>
      <c r="J33" s="133"/>
      <c r="K33" s="133" t="s">
        <v>17</v>
      </c>
      <c r="L33" s="111" t="s">
        <v>332</v>
      </c>
      <c r="M33" s="111" t="s">
        <v>141</v>
      </c>
      <c r="N33" s="111"/>
      <c r="O33" s="111"/>
      <c r="P33" s="112"/>
      <c r="Q33" s="113">
        <v>11400</v>
      </c>
      <c r="R33" s="114"/>
      <c r="S33" s="115">
        <v>11400</v>
      </c>
      <c r="T33" s="116" t="s">
        <v>1078</v>
      </c>
      <c r="U33" s="116" t="s">
        <v>1017</v>
      </c>
      <c r="V33" s="111" t="s">
        <v>1013</v>
      </c>
      <c r="W33" s="111" t="s">
        <v>1013</v>
      </c>
      <c r="X33" s="134"/>
    </row>
    <row r="34" spans="1:24" s="103" customFormat="1" ht="31.5">
      <c r="A34" s="97"/>
      <c r="B34" s="109"/>
      <c r="C34" s="133" t="s">
        <v>1079</v>
      </c>
      <c r="D34" s="133" t="s">
        <v>1080</v>
      </c>
      <c r="E34" s="133" t="s">
        <v>909</v>
      </c>
      <c r="F34" s="133" t="s">
        <v>58</v>
      </c>
      <c r="G34" s="133" t="s">
        <v>59</v>
      </c>
      <c r="H34" s="133" t="s">
        <v>1011</v>
      </c>
      <c r="I34" s="133" t="s">
        <v>1007</v>
      </c>
      <c r="J34" s="133"/>
      <c r="K34" s="133" t="s">
        <v>17</v>
      </c>
      <c r="L34" s="111" t="s">
        <v>332</v>
      </c>
      <c r="M34" s="111" t="s">
        <v>141</v>
      </c>
      <c r="N34" s="111"/>
      <c r="O34" s="111"/>
      <c r="P34" s="112"/>
      <c r="Q34" s="113">
        <v>7900</v>
      </c>
      <c r="R34" s="114"/>
      <c r="S34" s="115">
        <v>7900</v>
      </c>
      <c r="T34" s="116" t="s">
        <v>1081</v>
      </c>
      <c r="U34" s="116"/>
      <c r="V34" s="111" t="s">
        <v>1013</v>
      </c>
      <c r="W34" s="111" t="s">
        <v>1013</v>
      </c>
      <c r="X34" s="134"/>
    </row>
    <row r="35" spans="1:24" s="103" customFormat="1" ht="31.5">
      <c r="A35" s="97"/>
      <c r="B35" s="109"/>
      <c r="C35" s="133" t="s">
        <v>1082</v>
      </c>
      <c r="D35" s="133" t="s">
        <v>1083</v>
      </c>
      <c r="E35" s="133" t="s">
        <v>909</v>
      </c>
      <c r="F35" s="133" t="s">
        <v>58</v>
      </c>
      <c r="G35" s="133" t="s">
        <v>59</v>
      </c>
      <c r="H35" s="133" t="s">
        <v>1011</v>
      </c>
      <c r="I35" s="133" t="s">
        <v>1007</v>
      </c>
      <c r="J35" s="133"/>
      <c r="K35" s="133" t="s">
        <v>17</v>
      </c>
      <c r="L35" s="111" t="s">
        <v>332</v>
      </c>
      <c r="M35" s="111" t="s">
        <v>141</v>
      </c>
      <c r="N35" s="111"/>
      <c r="O35" s="111"/>
      <c r="P35" s="112"/>
      <c r="Q35" s="113">
        <v>13600</v>
      </c>
      <c r="R35" s="114"/>
      <c r="S35" s="115">
        <v>13600</v>
      </c>
      <c r="T35" s="116" t="s">
        <v>1084</v>
      </c>
      <c r="U35" s="116"/>
      <c r="V35" s="111" t="s">
        <v>1013</v>
      </c>
      <c r="W35" s="111" t="s">
        <v>1013</v>
      </c>
      <c r="X35" s="134"/>
    </row>
    <row r="36" spans="1:24" s="103" customFormat="1" ht="31.5">
      <c r="A36" s="97"/>
      <c r="B36" s="109"/>
      <c r="C36" s="133" t="s">
        <v>1085</v>
      </c>
      <c r="D36" s="133" t="s">
        <v>1086</v>
      </c>
      <c r="E36" s="133" t="s">
        <v>909</v>
      </c>
      <c r="F36" s="133" t="s">
        <v>58</v>
      </c>
      <c r="G36" s="133" t="s">
        <v>59</v>
      </c>
      <c r="H36" s="133" t="s">
        <v>1011</v>
      </c>
      <c r="I36" s="133" t="s">
        <v>1007</v>
      </c>
      <c r="J36" s="133"/>
      <c r="K36" s="133" t="s">
        <v>17</v>
      </c>
      <c r="L36" s="111" t="s">
        <v>332</v>
      </c>
      <c r="M36" s="111" t="s">
        <v>141</v>
      </c>
      <c r="N36" s="111"/>
      <c r="O36" s="111"/>
      <c r="P36" s="112"/>
      <c r="Q36" s="113">
        <v>9600</v>
      </c>
      <c r="R36" s="114"/>
      <c r="S36" s="115">
        <v>9600</v>
      </c>
      <c r="T36" s="116" t="s">
        <v>1087</v>
      </c>
      <c r="U36" s="116"/>
      <c r="V36" s="111" t="s">
        <v>1013</v>
      </c>
      <c r="W36" s="111" t="s">
        <v>1013</v>
      </c>
      <c r="X36" s="134"/>
    </row>
    <row r="37" spans="1:24" s="103" customFormat="1" ht="31.5">
      <c r="A37" s="97"/>
      <c r="B37" s="109"/>
      <c r="C37" s="133" t="s">
        <v>1088</v>
      </c>
      <c r="D37" s="133" t="s">
        <v>1089</v>
      </c>
      <c r="E37" s="133" t="s">
        <v>909</v>
      </c>
      <c r="F37" s="133" t="s">
        <v>58</v>
      </c>
      <c r="G37" s="133" t="s">
        <v>59</v>
      </c>
      <c r="H37" s="133" t="s">
        <v>1011</v>
      </c>
      <c r="I37" s="133" t="s">
        <v>1007</v>
      </c>
      <c r="J37" s="133"/>
      <c r="K37" s="133"/>
      <c r="L37" s="111" t="s">
        <v>332</v>
      </c>
      <c r="M37" s="111" t="s">
        <v>141</v>
      </c>
      <c r="N37" s="111"/>
      <c r="O37" s="111"/>
      <c r="P37" s="112"/>
      <c r="Q37" s="113">
        <v>44600</v>
      </c>
      <c r="R37" s="114"/>
      <c r="S37" s="115">
        <v>44600</v>
      </c>
      <c r="T37" s="116" t="s">
        <v>1090</v>
      </c>
      <c r="U37" s="116"/>
      <c r="V37" s="111" t="s">
        <v>1013</v>
      </c>
      <c r="W37" s="111" t="s">
        <v>1072</v>
      </c>
      <c r="X37" s="134"/>
    </row>
    <row r="38" spans="1:24" s="103" customFormat="1" ht="31.5">
      <c r="A38" s="97"/>
      <c r="B38" s="109"/>
      <c r="C38" s="133" t="s">
        <v>1091</v>
      </c>
      <c r="D38" s="133" t="s">
        <v>1092</v>
      </c>
      <c r="E38" s="133" t="s">
        <v>909</v>
      </c>
      <c r="F38" s="133" t="s">
        <v>58</v>
      </c>
      <c r="G38" s="133" t="s">
        <v>59</v>
      </c>
      <c r="H38" s="133" t="s">
        <v>1011</v>
      </c>
      <c r="I38" s="133" t="s">
        <v>1007</v>
      </c>
      <c r="J38" s="133"/>
      <c r="K38" s="133"/>
      <c r="L38" s="111" t="s">
        <v>332</v>
      </c>
      <c r="M38" s="111" t="s">
        <v>141</v>
      </c>
      <c r="N38" s="111"/>
      <c r="O38" s="111"/>
      <c r="P38" s="112"/>
      <c r="Q38" s="113">
        <v>78800</v>
      </c>
      <c r="R38" s="114"/>
      <c r="S38" s="115">
        <v>78800</v>
      </c>
      <c r="T38" s="116" t="s">
        <v>1093</v>
      </c>
      <c r="U38" s="116"/>
      <c r="V38" s="111" t="s">
        <v>1013</v>
      </c>
      <c r="W38" s="111" t="s">
        <v>1072</v>
      </c>
      <c r="X38" s="134"/>
    </row>
    <row r="39" spans="1:24" s="103" customFormat="1" ht="31.5">
      <c r="A39" s="97"/>
      <c r="B39" s="109"/>
      <c r="C39" s="133" t="s">
        <v>1094</v>
      </c>
      <c r="D39" s="133" t="s">
        <v>1095</v>
      </c>
      <c r="E39" s="133" t="s">
        <v>909</v>
      </c>
      <c r="F39" s="133" t="s">
        <v>58</v>
      </c>
      <c r="G39" s="133" t="s">
        <v>59</v>
      </c>
      <c r="H39" s="133" t="s">
        <v>1011</v>
      </c>
      <c r="I39" s="133" t="s">
        <v>1007</v>
      </c>
      <c r="J39" s="133"/>
      <c r="K39" s="133"/>
      <c r="L39" s="111" t="s">
        <v>332</v>
      </c>
      <c r="M39" s="111" t="s">
        <v>141</v>
      </c>
      <c r="N39" s="111"/>
      <c r="O39" s="111"/>
      <c r="P39" s="112"/>
      <c r="Q39" s="113">
        <v>13200</v>
      </c>
      <c r="R39" s="114"/>
      <c r="S39" s="115">
        <v>13200</v>
      </c>
      <c r="T39" s="116" t="s">
        <v>1096</v>
      </c>
      <c r="U39" s="116"/>
      <c r="V39" s="111" t="s">
        <v>1013</v>
      </c>
      <c r="W39" s="111" t="s">
        <v>1013</v>
      </c>
      <c r="X39" s="134"/>
    </row>
    <row r="40" spans="1:24" s="103" customFormat="1" ht="31.5">
      <c r="A40" s="97"/>
      <c r="B40" s="109"/>
      <c r="C40" s="133" t="s">
        <v>1097</v>
      </c>
      <c r="D40" s="133" t="s">
        <v>1098</v>
      </c>
      <c r="E40" s="133" t="s">
        <v>909</v>
      </c>
      <c r="F40" s="133" t="s">
        <v>58</v>
      </c>
      <c r="G40" s="133" t="s">
        <v>59</v>
      </c>
      <c r="H40" s="133" t="s">
        <v>1011</v>
      </c>
      <c r="I40" s="133" t="s">
        <v>1007</v>
      </c>
      <c r="J40" s="133"/>
      <c r="K40" s="133"/>
      <c r="L40" s="111" t="s">
        <v>332</v>
      </c>
      <c r="M40" s="111" t="s">
        <v>141</v>
      </c>
      <c r="N40" s="111"/>
      <c r="O40" s="111"/>
      <c r="P40" s="112"/>
      <c r="Q40" s="113">
        <v>17900</v>
      </c>
      <c r="R40" s="114"/>
      <c r="S40" s="115">
        <v>17900</v>
      </c>
      <c r="T40" s="116" t="s">
        <v>1099</v>
      </c>
      <c r="U40" s="116"/>
      <c r="V40" s="111" t="s">
        <v>1013</v>
      </c>
      <c r="W40" s="111" t="s">
        <v>1013</v>
      </c>
      <c r="X40" s="134"/>
    </row>
    <row r="41" spans="1:24" s="103" customFormat="1" ht="31.5">
      <c r="A41" s="97"/>
      <c r="B41" s="109"/>
      <c r="C41" s="133" t="s">
        <v>1100</v>
      </c>
      <c r="D41" s="133" t="s">
        <v>1101</v>
      </c>
      <c r="E41" s="133" t="s">
        <v>909</v>
      </c>
      <c r="F41" s="133" t="s">
        <v>58</v>
      </c>
      <c r="G41" s="133" t="s">
        <v>59</v>
      </c>
      <c r="H41" s="133" t="s">
        <v>1011</v>
      </c>
      <c r="I41" s="133" t="s">
        <v>1007</v>
      </c>
      <c r="J41" s="133"/>
      <c r="K41" s="133" t="s">
        <v>751</v>
      </c>
      <c r="L41" s="111" t="s">
        <v>332</v>
      </c>
      <c r="M41" s="111" t="s">
        <v>141</v>
      </c>
      <c r="N41" s="111"/>
      <c r="O41" s="111"/>
      <c r="P41" s="112"/>
      <c r="Q41" s="113">
        <v>23600</v>
      </c>
      <c r="R41" s="114"/>
      <c r="S41" s="115">
        <v>23600</v>
      </c>
      <c r="T41" s="116" t="s">
        <v>1102</v>
      </c>
      <c r="U41" s="116" t="s">
        <v>1017</v>
      </c>
      <c r="V41" s="111" t="s">
        <v>1013</v>
      </c>
      <c r="W41" s="111" t="s">
        <v>1072</v>
      </c>
      <c r="X41" s="134"/>
    </row>
    <row r="42" spans="1:24" s="103" customFormat="1" ht="31.5">
      <c r="A42" s="97"/>
      <c r="B42" s="109"/>
      <c r="C42" s="133" t="s">
        <v>1103</v>
      </c>
      <c r="D42" s="133" t="s">
        <v>1104</v>
      </c>
      <c r="E42" s="133" t="s">
        <v>909</v>
      </c>
      <c r="F42" s="133" t="s">
        <v>58</v>
      </c>
      <c r="G42" s="133" t="s">
        <v>59</v>
      </c>
      <c r="H42" s="133" t="s">
        <v>1011</v>
      </c>
      <c r="I42" s="133" t="s">
        <v>1007</v>
      </c>
      <c r="J42" s="133"/>
      <c r="K42" s="133" t="s">
        <v>17</v>
      </c>
      <c r="L42" s="111" t="s">
        <v>332</v>
      </c>
      <c r="M42" s="111" t="s">
        <v>141</v>
      </c>
      <c r="N42" s="111"/>
      <c r="O42" s="111"/>
      <c r="P42" s="112"/>
      <c r="Q42" s="113">
        <v>17900</v>
      </c>
      <c r="R42" s="114"/>
      <c r="S42" s="115">
        <v>17900</v>
      </c>
      <c r="T42" s="116" t="s">
        <v>1105</v>
      </c>
      <c r="U42" s="116" t="s">
        <v>1017</v>
      </c>
      <c r="V42" s="111" t="s">
        <v>1013</v>
      </c>
      <c r="W42" s="111" t="s">
        <v>1013</v>
      </c>
      <c r="X42" s="134"/>
    </row>
    <row r="43" spans="1:24" s="103" customFormat="1" ht="31.5">
      <c r="A43" s="97"/>
      <c r="B43" s="109"/>
      <c r="C43" s="133" t="s">
        <v>1106</v>
      </c>
      <c r="D43" s="133" t="s">
        <v>1107</v>
      </c>
      <c r="E43" s="133" t="s">
        <v>909</v>
      </c>
      <c r="F43" s="133" t="s">
        <v>58</v>
      </c>
      <c r="G43" s="133" t="s">
        <v>59</v>
      </c>
      <c r="H43" s="133" t="s">
        <v>1011</v>
      </c>
      <c r="I43" s="133" t="s">
        <v>1007</v>
      </c>
      <c r="J43" s="133"/>
      <c r="K43" s="133" t="s">
        <v>17</v>
      </c>
      <c r="L43" s="111" t="s">
        <v>332</v>
      </c>
      <c r="M43" s="111" t="s">
        <v>141</v>
      </c>
      <c r="N43" s="111"/>
      <c r="O43" s="111"/>
      <c r="P43" s="112"/>
      <c r="Q43" s="113">
        <v>12800</v>
      </c>
      <c r="R43" s="114"/>
      <c r="S43" s="115">
        <v>12800</v>
      </c>
      <c r="T43" s="116" t="s">
        <v>1108</v>
      </c>
      <c r="U43" s="116"/>
      <c r="V43" s="111" t="s">
        <v>1013</v>
      </c>
      <c r="W43" s="111" t="s">
        <v>1013</v>
      </c>
      <c r="X43" s="134"/>
    </row>
    <row r="44" spans="1:24" s="103" customFormat="1" ht="31.5">
      <c r="A44" s="97"/>
      <c r="B44" s="109"/>
      <c r="C44" s="133" t="s">
        <v>1109</v>
      </c>
      <c r="D44" s="133" t="s">
        <v>1110</v>
      </c>
      <c r="E44" s="133" t="s">
        <v>909</v>
      </c>
      <c r="F44" s="133" t="s">
        <v>58</v>
      </c>
      <c r="G44" s="133" t="s">
        <v>59</v>
      </c>
      <c r="H44" s="133" t="s">
        <v>1011</v>
      </c>
      <c r="I44" s="133" t="s">
        <v>1007</v>
      </c>
      <c r="J44" s="133"/>
      <c r="K44" s="133" t="s">
        <v>1111</v>
      </c>
      <c r="L44" s="111" t="s">
        <v>332</v>
      </c>
      <c r="M44" s="111" t="s">
        <v>141</v>
      </c>
      <c r="N44" s="111"/>
      <c r="O44" s="111"/>
      <c r="P44" s="112"/>
      <c r="Q44" s="113">
        <v>400</v>
      </c>
      <c r="R44" s="114"/>
      <c r="S44" s="115">
        <v>400</v>
      </c>
      <c r="T44" s="116" t="s">
        <v>1112</v>
      </c>
      <c r="U44" s="116" t="s">
        <v>1113</v>
      </c>
      <c r="V44" s="111" t="s">
        <v>1072</v>
      </c>
      <c r="W44" s="111" t="s">
        <v>1072</v>
      </c>
      <c r="X44" s="134"/>
    </row>
    <row r="45" spans="1:24" s="103" customFormat="1" ht="31.5">
      <c r="A45" s="97"/>
      <c r="B45" s="109"/>
      <c r="C45" s="133" t="s">
        <v>1114</v>
      </c>
      <c r="D45" s="133" t="s">
        <v>1115</v>
      </c>
      <c r="E45" s="133" t="s">
        <v>909</v>
      </c>
      <c r="F45" s="133" t="s">
        <v>58</v>
      </c>
      <c r="G45" s="133" t="s">
        <v>59</v>
      </c>
      <c r="H45" s="133" t="s">
        <v>1011</v>
      </c>
      <c r="I45" s="133" t="s">
        <v>1007</v>
      </c>
      <c r="J45" s="133"/>
      <c r="K45" s="133" t="s">
        <v>1111</v>
      </c>
      <c r="L45" s="111" t="s">
        <v>332</v>
      </c>
      <c r="M45" s="111" t="s">
        <v>141</v>
      </c>
      <c r="N45" s="111"/>
      <c r="O45" s="111"/>
      <c r="P45" s="112"/>
      <c r="Q45" s="113">
        <v>3200</v>
      </c>
      <c r="R45" s="114"/>
      <c r="S45" s="115">
        <v>3200</v>
      </c>
      <c r="T45" s="116" t="s">
        <v>1116</v>
      </c>
      <c r="U45" s="116"/>
      <c r="V45" s="111" t="s">
        <v>1072</v>
      </c>
      <c r="W45" s="111" t="s">
        <v>1072</v>
      </c>
      <c r="X45" s="134"/>
    </row>
    <row r="46" spans="1:24" s="103" customFormat="1" ht="31.5">
      <c r="A46" s="97"/>
      <c r="B46" s="109"/>
      <c r="C46" s="133" t="s">
        <v>1117</v>
      </c>
      <c r="D46" s="133" t="s">
        <v>1118</v>
      </c>
      <c r="E46" s="133" t="s">
        <v>909</v>
      </c>
      <c r="F46" s="133" t="s">
        <v>58</v>
      </c>
      <c r="G46" s="133" t="s">
        <v>59</v>
      </c>
      <c r="H46" s="133" t="s">
        <v>1011</v>
      </c>
      <c r="I46" s="133" t="s">
        <v>1007</v>
      </c>
      <c r="J46" s="133"/>
      <c r="K46" s="133" t="s">
        <v>1111</v>
      </c>
      <c r="L46" s="111" t="s">
        <v>332</v>
      </c>
      <c r="M46" s="111" t="s">
        <v>141</v>
      </c>
      <c r="N46" s="111"/>
      <c r="O46" s="111"/>
      <c r="P46" s="112"/>
      <c r="Q46" s="113">
        <v>480</v>
      </c>
      <c r="R46" s="114"/>
      <c r="S46" s="115">
        <v>480</v>
      </c>
      <c r="T46" s="116" t="s">
        <v>1119</v>
      </c>
      <c r="U46" s="116" t="s">
        <v>1113</v>
      </c>
      <c r="V46" s="111" t="s">
        <v>1072</v>
      </c>
      <c r="W46" s="111" t="s">
        <v>1072</v>
      </c>
      <c r="X46" s="134"/>
    </row>
    <row r="47" spans="1:24" s="103" customFormat="1" ht="31.5">
      <c r="A47" s="97"/>
      <c r="B47" s="109"/>
      <c r="C47" s="133" t="s">
        <v>1120</v>
      </c>
      <c r="D47" s="133" t="s">
        <v>1121</v>
      </c>
      <c r="E47" s="133" t="s">
        <v>909</v>
      </c>
      <c r="F47" s="133" t="s">
        <v>58</v>
      </c>
      <c r="G47" s="133" t="s">
        <v>59</v>
      </c>
      <c r="H47" s="133" t="s">
        <v>1011</v>
      </c>
      <c r="I47" s="133" t="s">
        <v>1007</v>
      </c>
      <c r="J47" s="133"/>
      <c r="K47" s="133" t="s">
        <v>17</v>
      </c>
      <c r="L47" s="111" t="s">
        <v>332</v>
      </c>
      <c r="M47" s="111" t="s">
        <v>141</v>
      </c>
      <c r="N47" s="111"/>
      <c r="O47" s="111"/>
      <c r="P47" s="112"/>
      <c r="Q47" s="113">
        <v>330</v>
      </c>
      <c r="R47" s="114"/>
      <c r="S47" s="115">
        <v>330</v>
      </c>
      <c r="T47" s="116" t="s">
        <v>1122</v>
      </c>
      <c r="U47" s="116"/>
      <c r="V47" s="111" t="s">
        <v>1072</v>
      </c>
      <c r="W47" s="111" t="s">
        <v>1072</v>
      </c>
      <c r="X47" s="134"/>
    </row>
    <row r="48" spans="1:24" s="103" customFormat="1" ht="31.5">
      <c r="A48" s="97"/>
      <c r="B48" s="109"/>
      <c r="C48" s="133" t="s">
        <v>1123</v>
      </c>
      <c r="D48" s="133" t="s">
        <v>1124</v>
      </c>
      <c r="E48" s="133" t="s">
        <v>909</v>
      </c>
      <c r="F48" s="133" t="s">
        <v>58</v>
      </c>
      <c r="G48" s="133" t="s">
        <v>59</v>
      </c>
      <c r="H48" s="133" t="s">
        <v>1011</v>
      </c>
      <c r="I48" s="133" t="s">
        <v>1007</v>
      </c>
      <c r="J48" s="133"/>
      <c r="K48" s="133" t="s">
        <v>621</v>
      </c>
      <c r="L48" s="111" t="s">
        <v>332</v>
      </c>
      <c r="M48" s="111" t="s">
        <v>141</v>
      </c>
      <c r="N48" s="111"/>
      <c r="O48" s="111"/>
      <c r="P48" s="112"/>
      <c r="Q48" s="113">
        <v>61000</v>
      </c>
      <c r="R48" s="114"/>
      <c r="S48" s="115">
        <v>61000</v>
      </c>
      <c r="T48" s="116" t="s">
        <v>1125</v>
      </c>
      <c r="U48" s="116"/>
      <c r="V48" s="111" t="s">
        <v>1013</v>
      </c>
      <c r="W48" s="111" t="s">
        <v>1072</v>
      </c>
      <c r="X48" s="134"/>
    </row>
    <row r="49" spans="1:59" s="103" customFormat="1" ht="31.5">
      <c r="A49" s="97"/>
      <c r="B49" s="109"/>
      <c r="C49" s="133" t="s">
        <v>1126</v>
      </c>
      <c r="D49" s="133" t="s">
        <v>1127</v>
      </c>
      <c r="E49" s="133" t="s">
        <v>909</v>
      </c>
      <c r="F49" s="133" t="s">
        <v>58</v>
      </c>
      <c r="G49" s="133" t="s">
        <v>59</v>
      </c>
      <c r="H49" s="133" t="s">
        <v>1011</v>
      </c>
      <c r="I49" s="133" t="s">
        <v>1007</v>
      </c>
      <c r="J49" s="133"/>
      <c r="K49" s="133" t="s">
        <v>17</v>
      </c>
      <c r="L49" s="111" t="s">
        <v>332</v>
      </c>
      <c r="M49" s="111" t="s">
        <v>141</v>
      </c>
      <c r="N49" s="111"/>
      <c r="O49" s="111"/>
      <c r="P49" s="112"/>
      <c r="Q49" s="113">
        <v>2640</v>
      </c>
      <c r="R49" s="114"/>
      <c r="S49" s="115">
        <v>2640</v>
      </c>
      <c r="T49" s="116" t="s">
        <v>1128</v>
      </c>
      <c r="U49" s="116"/>
      <c r="V49" s="111" t="s">
        <v>1013</v>
      </c>
      <c r="W49" s="111" t="s">
        <v>1013</v>
      </c>
      <c r="X49" s="134"/>
    </row>
    <row r="50" spans="1:59" s="103" customFormat="1" ht="31.5">
      <c r="A50" s="97"/>
      <c r="B50" s="109"/>
      <c r="C50" s="133" t="s">
        <v>1129</v>
      </c>
      <c r="D50" s="133" t="s">
        <v>1130</v>
      </c>
      <c r="E50" s="133" t="s">
        <v>909</v>
      </c>
      <c r="F50" s="133" t="s">
        <v>58</v>
      </c>
      <c r="G50" s="133" t="s">
        <v>59</v>
      </c>
      <c r="H50" s="133" t="s">
        <v>1011</v>
      </c>
      <c r="I50" s="133" t="s">
        <v>1007</v>
      </c>
      <c r="J50" s="133"/>
      <c r="K50" s="133" t="s">
        <v>17</v>
      </c>
      <c r="L50" s="111" t="s">
        <v>332</v>
      </c>
      <c r="M50" s="111" t="s">
        <v>141</v>
      </c>
      <c r="N50" s="111"/>
      <c r="O50" s="111"/>
      <c r="P50" s="112"/>
      <c r="Q50" s="113" t="s">
        <v>214</v>
      </c>
      <c r="R50" s="114"/>
      <c r="S50" s="115" t="s">
        <v>214</v>
      </c>
      <c r="T50" s="116" t="s">
        <v>1131</v>
      </c>
      <c r="U50" s="116" t="s">
        <v>1132</v>
      </c>
      <c r="V50" s="111" t="s">
        <v>1072</v>
      </c>
      <c r="W50" s="111" t="s">
        <v>1072</v>
      </c>
      <c r="X50" s="134"/>
    </row>
    <row r="51" spans="1:59" s="103" customFormat="1" ht="31.5">
      <c r="A51" s="97"/>
      <c r="B51" s="109"/>
      <c r="C51" s="133" t="s">
        <v>1133</v>
      </c>
      <c r="D51" s="133" t="s">
        <v>1134</v>
      </c>
      <c r="E51" s="133" t="s">
        <v>909</v>
      </c>
      <c r="F51" s="133" t="s">
        <v>58</v>
      </c>
      <c r="G51" s="133" t="s">
        <v>59</v>
      </c>
      <c r="H51" s="133" t="s">
        <v>1011</v>
      </c>
      <c r="I51" s="133" t="s">
        <v>1007</v>
      </c>
      <c r="J51" s="133"/>
      <c r="K51" s="133"/>
      <c r="L51" s="111" t="s">
        <v>332</v>
      </c>
      <c r="M51" s="111" t="s">
        <v>141</v>
      </c>
      <c r="N51" s="111"/>
      <c r="O51" s="111"/>
      <c r="P51" s="112"/>
      <c r="Q51" s="113">
        <v>370</v>
      </c>
      <c r="R51" s="114"/>
      <c r="S51" s="115">
        <v>370</v>
      </c>
      <c r="T51" s="116" t="s">
        <v>1135</v>
      </c>
      <c r="U51" s="116"/>
      <c r="V51" s="111" t="s">
        <v>1013</v>
      </c>
      <c r="W51" s="111">
        <v>0</v>
      </c>
      <c r="X51" s="134"/>
    </row>
    <row r="52" spans="1:59">
      <c r="B52" s="30"/>
      <c r="BD52" s="17"/>
      <c r="BE52" s="17"/>
      <c r="BF52" s="17"/>
      <c r="BG52" s="31"/>
    </row>
    <row r="53" spans="1:59">
      <c r="B53" s="30"/>
      <c r="BD53" s="17"/>
      <c r="BE53" s="17"/>
      <c r="BF53" s="17"/>
      <c r="BG53" s="31"/>
    </row>
    <row r="54" spans="1:59" ht="20.25">
      <c r="A54" s="26"/>
      <c r="B54" s="40" t="s">
        <v>1211</v>
      </c>
      <c r="C54" s="35"/>
      <c r="D54" s="41"/>
      <c r="E54" s="41"/>
      <c r="F54" s="41"/>
      <c r="G54" s="41"/>
      <c r="H54" s="41"/>
      <c r="I54" s="41"/>
      <c r="J54" s="42"/>
      <c r="K54" s="41"/>
      <c r="L54" s="41"/>
      <c r="M54" s="41"/>
      <c r="N54" s="41"/>
      <c r="O54" s="41"/>
      <c r="P54" s="41"/>
      <c r="Q54" s="41"/>
      <c r="R54" s="43"/>
      <c r="S54" s="43"/>
      <c r="T54" s="43"/>
      <c r="U54" s="30"/>
      <c r="V54" s="35"/>
      <c r="W54" s="35"/>
      <c r="X54" s="30"/>
      <c r="BD54" s="17"/>
      <c r="BE54" s="17"/>
      <c r="BF54" s="17"/>
      <c r="BG54" s="31"/>
    </row>
    <row r="55" spans="1:59">
      <c r="A55" s="26"/>
      <c r="B55" s="44" t="s">
        <v>1212</v>
      </c>
      <c r="C55" s="34"/>
      <c r="D55" s="34"/>
      <c r="E55" s="35"/>
      <c r="F55" s="35"/>
      <c r="G55" s="35"/>
      <c r="H55" s="35"/>
      <c r="I55" s="35"/>
      <c r="J55" s="35"/>
      <c r="K55" s="35"/>
      <c r="L55" s="35"/>
      <c r="M55" s="35"/>
      <c r="N55" s="35"/>
      <c r="O55" s="35"/>
      <c r="P55" s="35"/>
      <c r="Q55" s="35"/>
      <c r="R55" s="30"/>
      <c r="S55" s="30"/>
      <c r="T55" s="30"/>
      <c r="U55" s="30"/>
      <c r="V55" s="35"/>
      <c r="W55" s="35"/>
      <c r="X55" s="30"/>
      <c r="BD55" s="17"/>
      <c r="BE55" s="17"/>
      <c r="BF55" s="17"/>
    </row>
    <row r="56" spans="1:59">
      <c r="A56" s="26"/>
      <c r="B56" s="44"/>
      <c r="C56" s="34"/>
      <c r="D56" s="34"/>
      <c r="E56" s="35"/>
      <c r="F56" s="35"/>
      <c r="G56" s="35"/>
      <c r="H56" s="35"/>
      <c r="I56" s="35"/>
      <c r="J56" s="35"/>
      <c r="K56" s="35"/>
      <c r="L56" s="35"/>
      <c r="M56" s="35"/>
      <c r="N56" s="35"/>
      <c r="O56" s="35"/>
      <c r="P56" s="35"/>
      <c r="Q56" s="35"/>
      <c r="R56" s="30"/>
      <c r="S56" s="30"/>
      <c r="T56" s="30"/>
      <c r="U56" s="30"/>
      <c r="V56" s="35"/>
      <c r="W56" s="35"/>
      <c r="X56" s="30"/>
      <c r="BD56" s="17"/>
      <c r="BE56" s="17"/>
      <c r="BF56" s="17"/>
    </row>
    <row r="57" spans="1:59">
      <c r="B57" s="30"/>
      <c r="BD57" s="17"/>
      <c r="BE57" s="17"/>
      <c r="BF57" s="17"/>
      <c r="BG57" s="31"/>
    </row>
    <row r="58" spans="1:59" ht="31.5">
      <c r="A58" s="26"/>
      <c r="B58" s="33"/>
      <c r="C58" s="45" t="s">
        <v>1213</v>
      </c>
      <c r="D58" s="46" t="s">
        <v>1214</v>
      </c>
      <c r="E58" s="46" t="s">
        <v>1211</v>
      </c>
      <c r="F58" s="46" t="s">
        <v>58</v>
      </c>
      <c r="G58" s="46" t="s">
        <v>59</v>
      </c>
      <c r="H58" s="46" t="s">
        <v>348</v>
      </c>
      <c r="I58" s="46" t="s">
        <v>1215</v>
      </c>
      <c r="J58" s="47"/>
      <c r="K58" s="46" t="s">
        <v>17</v>
      </c>
      <c r="L58" s="48" t="s">
        <v>332</v>
      </c>
      <c r="M58" s="48" t="s">
        <v>141</v>
      </c>
      <c r="N58" s="49"/>
      <c r="O58" s="49"/>
      <c r="P58" s="50"/>
      <c r="Q58" s="51">
        <v>2500</v>
      </c>
      <c r="R58" s="52"/>
      <c r="S58" s="53">
        <v>2500</v>
      </c>
      <c r="T58" s="54" t="s">
        <v>1212</v>
      </c>
      <c r="U58" s="55" t="s">
        <v>1216</v>
      </c>
      <c r="V58" s="56" t="s">
        <v>1013</v>
      </c>
      <c r="W58" s="56" t="s">
        <v>1013</v>
      </c>
      <c r="X58" s="57"/>
      <c r="BD58" s="17"/>
      <c r="BE58" s="17"/>
      <c r="BF58" s="17"/>
    </row>
    <row r="59" spans="1:59">
      <c r="B59" s="30"/>
      <c r="BD59" s="17"/>
      <c r="BE59" s="17"/>
      <c r="BF59" s="17"/>
      <c r="BG59" s="31"/>
    </row>
  </sheetData>
  <mergeCells count="1">
    <mergeCell ref="D2:E2"/>
  </mergeCells>
  <dataValidations count="1">
    <dataValidation type="list" allowBlank="1" showInputMessage="1" showErrorMessage="1" sqref="D2" xr:uid="{17C36E11-4A0D-2947-8E09-D5E8CD89A9FF}">
      <formula1>_xlfn.ANCHORARRAY($AY$4)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C44A5-AA84-1740-9311-F85D7289EAC7}">
  <dimension ref="A1:BG40"/>
  <sheetViews>
    <sheetView workbookViewId="0">
      <selection activeCell="K2" sqref="K2"/>
    </sheetView>
  </sheetViews>
  <sheetFormatPr defaultColWidth="12.42578125" defaultRowHeight="18.75"/>
  <cols>
    <col min="1" max="1" width="3.7109375" style="13" customWidth="1"/>
    <col min="2" max="2" width="3.7109375" style="58" customWidth="1"/>
    <col min="3" max="3" width="24.85546875" style="15" bestFit="1" customWidth="1"/>
    <col min="4" max="4" width="62.140625" style="15" customWidth="1"/>
    <col min="5" max="5" width="22.42578125" style="16" customWidth="1"/>
    <col min="6" max="6" width="11.28515625" style="16" customWidth="1"/>
    <col min="7" max="7" width="9.140625" style="16" bestFit="1" customWidth="1"/>
    <col min="8" max="8" width="12.85546875" style="16" customWidth="1"/>
    <col min="9" max="9" width="12.42578125" style="16"/>
    <col min="10" max="10" width="13.28515625" style="16" customWidth="1"/>
    <col min="11" max="11" width="25.42578125" style="16" customWidth="1"/>
    <col min="12" max="12" width="9.7109375" style="16" customWidth="1"/>
    <col min="13" max="13" width="12.140625" style="16" customWidth="1"/>
    <col min="14" max="14" width="8.28515625" style="16" customWidth="1"/>
    <col min="15" max="16" width="13.85546875" style="16" customWidth="1"/>
    <col min="17" max="17" width="36.42578125" style="16" customWidth="1"/>
    <col min="18" max="18" width="14.140625" style="2" bestFit="1" customWidth="1"/>
    <col min="19" max="19" width="12.140625" style="2" bestFit="1" customWidth="1"/>
    <col min="20" max="20" width="36.28515625" style="2" customWidth="1"/>
    <col min="21" max="21" width="62.42578125" style="2" bestFit="1" customWidth="1"/>
    <col min="22" max="24" width="18.42578125" style="2" customWidth="1"/>
    <col min="25" max="16384" width="12.42578125" style="2"/>
  </cols>
  <sheetData>
    <row r="1" spans="1:59" ht="5.0999999999999996" customHeight="1">
      <c r="B1" s="14"/>
      <c r="BD1" s="17"/>
      <c r="BE1" s="17"/>
      <c r="BF1" s="17"/>
    </row>
    <row r="2" spans="1:59" ht="15.95" customHeight="1">
      <c r="A2" s="18"/>
      <c r="B2" s="19" t="str">
        <f>_xlfn.UNICHAR(129432)</f>
        <v>🦘</v>
      </c>
      <c r="C2" s="20"/>
      <c r="D2" s="96" t="s">
        <v>25</v>
      </c>
      <c r="E2" s="96"/>
      <c r="G2" s="21" t="e">
        <f ca="1">HYPERLINK("#Human!"&amp;ADDRESS(AX2,1),"Go to→"&amp;D2)</f>
        <v>#N/A</v>
      </c>
      <c r="I2" s="22"/>
      <c r="K2" s="21" t="str">
        <f>HYPERLINK("#Human!A5","Go to→Top")</f>
        <v>Go to→Top</v>
      </c>
      <c r="AR2" s="23" t="str">
        <f>D2</f>
        <v>MSSP Pricing</v>
      </c>
      <c r="AS2" s="23"/>
      <c r="AT2" s="23"/>
      <c r="AU2" s="23"/>
      <c r="AV2" s="23"/>
      <c r="AW2" s="24" t="s">
        <v>26</v>
      </c>
      <c r="AX2" s="23" t="e">
        <f ca="1">_xlfn.XMATCH(AR2,OFFSET(A1,0,0,2000))</f>
        <v>#N/A</v>
      </c>
      <c r="AY2" s="25" t="s">
        <v>27</v>
      </c>
      <c r="BD2" s="17"/>
      <c r="BE2" s="17"/>
      <c r="BF2" s="17"/>
    </row>
    <row r="3" spans="1:59" ht="5.0999999999999996" customHeight="1">
      <c r="B3" s="14"/>
      <c r="BD3" s="17"/>
      <c r="BE3" s="17"/>
      <c r="BF3" s="17"/>
    </row>
    <row r="4" spans="1:59" ht="47.25">
      <c r="A4" s="26"/>
      <c r="B4" s="14"/>
      <c r="C4" s="27" t="s">
        <v>28</v>
      </c>
      <c r="D4" s="27" t="s">
        <v>29</v>
      </c>
      <c r="E4" s="27" t="s">
        <v>30</v>
      </c>
      <c r="F4" s="27" t="s">
        <v>31</v>
      </c>
      <c r="G4" s="27" t="s">
        <v>32</v>
      </c>
      <c r="H4" s="27" t="s">
        <v>33</v>
      </c>
      <c r="I4" s="27" t="s">
        <v>34</v>
      </c>
      <c r="J4" s="27" t="s">
        <v>35</v>
      </c>
      <c r="K4" s="27" t="s">
        <v>36</v>
      </c>
      <c r="L4" s="27" t="s">
        <v>37</v>
      </c>
      <c r="M4" s="27" t="s">
        <v>38</v>
      </c>
      <c r="N4" s="27" t="s">
        <v>39</v>
      </c>
      <c r="O4" s="27" t="s">
        <v>40</v>
      </c>
      <c r="P4" s="27" t="s">
        <v>41</v>
      </c>
      <c r="Q4" s="28" t="s">
        <v>42</v>
      </c>
      <c r="R4" s="28" t="s">
        <v>43</v>
      </c>
      <c r="S4" s="28" t="s">
        <v>44</v>
      </c>
      <c r="T4" s="27" t="s">
        <v>45</v>
      </c>
      <c r="U4" s="27" t="s">
        <v>46</v>
      </c>
      <c r="V4" s="27" t="s">
        <v>47</v>
      </c>
      <c r="W4" s="27" t="s">
        <v>48</v>
      </c>
      <c r="X4" s="27" t="s">
        <v>49</v>
      </c>
      <c r="Y4" s="29" t="s">
        <v>50</v>
      </c>
      <c r="Z4" s="29" t="s">
        <v>51</v>
      </c>
      <c r="AA4" s="29" t="s">
        <v>52</v>
      </c>
      <c r="AY4" s="2" t="str" cm="1">
        <f t="array" aca="1" ref="AY4" ca="1">_xlfn.LET(_xlpm.rnge,OFFSET(A4,0,0,2000,1),_xlfn._xlws.SORT(_xlfn.UNIQUE(_xlfn._xlws.FILTER(_xlpm.rnge,_xlpm.rnge&lt;&gt;""))))</f>
        <v>Training</v>
      </c>
      <c r="BD4" s="17"/>
      <c r="BE4" s="17"/>
      <c r="BF4" s="17"/>
    </row>
    <row r="5" spans="1:59">
      <c r="B5" s="30"/>
      <c r="BD5" s="17"/>
      <c r="BE5" s="17"/>
      <c r="BF5" s="17"/>
      <c r="BG5" s="31"/>
    </row>
    <row r="6" spans="1:59" ht="27.75">
      <c r="A6" s="32" t="s">
        <v>1136</v>
      </c>
      <c r="B6" s="33"/>
      <c r="C6" s="34"/>
      <c r="D6" s="34"/>
      <c r="E6" s="34"/>
      <c r="F6" s="34"/>
      <c r="G6" s="34"/>
      <c r="H6" s="34"/>
      <c r="I6" s="34"/>
      <c r="J6" s="34"/>
      <c r="K6" s="34"/>
      <c r="L6" s="35"/>
      <c r="M6" s="35"/>
      <c r="N6" s="35"/>
      <c r="O6" s="35"/>
      <c r="P6" s="35"/>
      <c r="Q6" s="35"/>
      <c r="R6" s="30"/>
      <c r="S6" s="30"/>
      <c r="T6" s="30"/>
      <c r="U6" s="30"/>
      <c r="V6" s="35"/>
      <c r="W6" s="35"/>
      <c r="X6" s="30"/>
      <c r="BD6" s="17"/>
      <c r="BE6" s="17"/>
      <c r="BF6" s="17"/>
    </row>
    <row r="7" spans="1:59">
      <c r="A7" s="26"/>
      <c r="B7" s="33"/>
      <c r="C7" s="34"/>
      <c r="D7" s="34"/>
      <c r="E7" s="34"/>
      <c r="F7" s="34"/>
      <c r="G7" s="34"/>
      <c r="H7" s="34"/>
      <c r="I7" s="34"/>
      <c r="J7" s="34"/>
      <c r="K7" s="34"/>
      <c r="L7" s="35"/>
      <c r="M7" s="35"/>
      <c r="N7" s="36"/>
      <c r="O7" s="37"/>
      <c r="P7" s="37"/>
      <c r="Q7" s="35"/>
      <c r="R7" s="38"/>
      <c r="S7" s="38"/>
      <c r="T7" s="39"/>
      <c r="U7" s="30"/>
      <c r="V7" s="35"/>
      <c r="W7" s="35"/>
      <c r="X7" s="30"/>
      <c r="BD7" s="17"/>
      <c r="BE7" s="17"/>
      <c r="BF7" s="17"/>
    </row>
    <row r="8" spans="1:59" ht="20.25">
      <c r="A8" s="26"/>
      <c r="B8" s="40" t="s">
        <v>1136</v>
      </c>
      <c r="C8" s="35"/>
      <c r="D8" s="41"/>
      <c r="E8" s="41"/>
      <c r="F8" s="41"/>
      <c r="G8" s="41"/>
      <c r="H8" s="41"/>
      <c r="I8" s="41"/>
      <c r="J8" s="42"/>
      <c r="K8" s="41"/>
      <c r="L8" s="41"/>
      <c r="M8" s="41"/>
      <c r="N8" s="41"/>
      <c r="O8" s="41"/>
      <c r="P8" s="41"/>
      <c r="Q8" s="41"/>
      <c r="R8" s="43"/>
      <c r="S8" s="43"/>
      <c r="T8" s="43"/>
      <c r="U8" s="30"/>
      <c r="V8" s="35"/>
      <c r="W8" s="35"/>
      <c r="X8" s="30"/>
      <c r="BD8" s="17"/>
      <c r="BE8" s="17"/>
      <c r="BF8" s="17"/>
      <c r="BG8" s="31"/>
    </row>
    <row r="9" spans="1:59">
      <c r="A9" s="26"/>
      <c r="B9" s="44" t="s">
        <v>1137</v>
      </c>
      <c r="C9" s="34"/>
      <c r="D9" s="34"/>
      <c r="E9" s="35"/>
      <c r="F9" s="35"/>
      <c r="G9" s="35"/>
      <c r="H9" s="35"/>
      <c r="I9" s="35"/>
      <c r="J9" s="35"/>
      <c r="K9" s="35"/>
      <c r="L9" s="35"/>
      <c r="M9" s="35"/>
      <c r="N9" s="35"/>
      <c r="O9" s="35"/>
      <c r="P9" s="35"/>
      <c r="Q9" s="35"/>
      <c r="R9" s="30"/>
      <c r="S9" s="30"/>
      <c r="T9" s="30"/>
      <c r="U9" s="30"/>
      <c r="V9" s="35"/>
      <c r="W9" s="35"/>
      <c r="X9" s="30"/>
      <c r="BD9" s="17"/>
      <c r="BE9" s="17"/>
      <c r="BF9" s="17"/>
    </row>
    <row r="10" spans="1:59">
      <c r="A10" s="26"/>
      <c r="B10" s="44"/>
      <c r="C10" s="34"/>
      <c r="D10" s="34"/>
      <c r="E10" s="35"/>
      <c r="F10" s="35"/>
      <c r="G10" s="35"/>
      <c r="H10" s="35"/>
      <c r="I10" s="35"/>
      <c r="J10" s="35"/>
      <c r="K10" s="35"/>
      <c r="L10" s="35"/>
      <c r="M10" s="35"/>
      <c r="N10" s="35"/>
      <c r="O10" s="35"/>
      <c r="P10" s="35"/>
      <c r="Q10" s="35"/>
      <c r="R10" s="30"/>
      <c r="S10" s="30"/>
      <c r="T10" s="30"/>
      <c r="U10" s="30"/>
      <c r="V10" s="35"/>
      <c r="W10" s="35"/>
      <c r="X10" s="30"/>
      <c r="BD10" s="17"/>
      <c r="BE10" s="17"/>
      <c r="BF10" s="17"/>
    </row>
    <row r="11" spans="1:59">
      <c r="B11" s="30"/>
      <c r="BD11" s="17"/>
      <c r="BE11" s="17"/>
      <c r="BF11" s="17"/>
      <c r="BG11" s="31"/>
    </row>
    <row r="12" spans="1:59" ht="31.5">
      <c r="A12" s="26"/>
      <c r="B12" s="33"/>
      <c r="C12" s="45" t="s">
        <v>1138</v>
      </c>
      <c r="D12" s="46" t="s">
        <v>1139</v>
      </c>
      <c r="E12" s="46" t="s">
        <v>1140</v>
      </c>
      <c r="F12" s="46" t="s">
        <v>58</v>
      </c>
      <c r="G12" s="46" t="s">
        <v>59</v>
      </c>
      <c r="H12" s="46" t="s">
        <v>1011</v>
      </c>
      <c r="I12" s="46" t="s">
        <v>1136</v>
      </c>
      <c r="J12" s="47"/>
      <c r="K12" s="46" t="s">
        <v>17</v>
      </c>
      <c r="L12" s="48" t="s">
        <v>332</v>
      </c>
      <c r="M12" s="48" t="s">
        <v>141</v>
      </c>
      <c r="N12" s="49"/>
      <c r="O12" s="49"/>
      <c r="P12" s="50"/>
      <c r="Q12" s="51">
        <v>16500</v>
      </c>
      <c r="R12" s="52"/>
      <c r="S12" s="53">
        <v>16500</v>
      </c>
      <c r="T12" s="54" t="s">
        <v>1141</v>
      </c>
      <c r="U12" s="55"/>
      <c r="V12" s="56" t="s">
        <v>1013</v>
      </c>
      <c r="W12" s="56" t="s">
        <v>1072</v>
      </c>
      <c r="X12" s="57"/>
      <c r="BD12" s="17"/>
      <c r="BE12" s="17"/>
      <c r="BF12" s="17"/>
    </row>
    <row r="13" spans="1:59" ht="31.5">
      <c r="A13" s="26"/>
      <c r="B13" s="33"/>
      <c r="C13" s="45" t="s">
        <v>1142</v>
      </c>
      <c r="D13" s="46" t="s">
        <v>1143</v>
      </c>
      <c r="E13" s="46" t="s">
        <v>1140</v>
      </c>
      <c r="F13" s="46" t="s">
        <v>58</v>
      </c>
      <c r="G13" s="46" t="s">
        <v>59</v>
      </c>
      <c r="H13" s="46" t="s">
        <v>1011</v>
      </c>
      <c r="I13" s="46" t="s">
        <v>1136</v>
      </c>
      <c r="J13" s="47"/>
      <c r="K13" s="46" t="s">
        <v>17</v>
      </c>
      <c r="L13" s="48" t="s">
        <v>332</v>
      </c>
      <c r="M13" s="48" t="s">
        <v>141</v>
      </c>
      <c r="N13" s="49"/>
      <c r="O13" s="49"/>
      <c r="P13" s="50"/>
      <c r="Q13" s="51">
        <v>16500</v>
      </c>
      <c r="R13" s="52"/>
      <c r="S13" s="53">
        <v>16500</v>
      </c>
      <c r="T13" s="54" t="s">
        <v>1144</v>
      </c>
      <c r="U13" s="55"/>
      <c r="V13" s="56" t="s">
        <v>1013</v>
      </c>
      <c r="W13" s="56" t="s">
        <v>1072</v>
      </c>
      <c r="X13" s="57"/>
      <c r="BD13" s="17"/>
      <c r="BE13" s="17"/>
      <c r="BF13" s="17"/>
    </row>
    <row r="14" spans="1:59">
      <c r="A14" s="26"/>
      <c r="B14" s="33"/>
      <c r="C14" s="45" t="s">
        <v>1145</v>
      </c>
      <c r="D14" s="46" t="s">
        <v>1146</v>
      </c>
      <c r="E14" s="46" t="s">
        <v>1140</v>
      </c>
      <c r="F14" s="46" t="s">
        <v>58</v>
      </c>
      <c r="G14" s="46" t="s">
        <v>59</v>
      </c>
      <c r="H14" s="46" t="s">
        <v>1011</v>
      </c>
      <c r="I14" s="46" t="s">
        <v>1136</v>
      </c>
      <c r="J14" s="47"/>
      <c r="K14" s="46" t="s">
        <v>17</v>
      </c>
      <c r="L14" s="48" t="s">
        <v>332</v>
      </c>
      <c r="M14" s="48" t="s">
        <v>141</v>
      </c>
      <c r="N14" s="49"/>
      <c r="O14" s="49"/>
      <c r="P14" s="50"/>
      <c r="Q14" s="51">
        <v>16500</v>
      </c>
      <c r="R14" s="52"/>
      <c r="S14" s="53">
        <v>16500</v>
      </c>
      <c r="T14" s="54" t="s">
        <v>1147</v>
      </c>
      <c r="U14" s="55"/>
      <c r="V14" s="56" t="s">
        <v>1013</v>
      </c>
      <c r="W14" s="56" t="s">
        <v>1072</v>
      </c>
      <c r="X14" s="57"/>
      <c r="BD14" s="17"/>
      <c r="BE14" s="17"/>
      <c r="BF14" s="17"/>
    </row>
    <row r="15" spans="1:59" ht="31.5">
      <c r="A15" s="26"/>
      <c r="B15" s="33"/>
      <c r="C15" s="45" t="s">
        <v>1148</v>
      </c>
      <c r="D15" s="46" t="s">
        <v>1149</v>
      </c>
      <c r="E15" s="46" t="s">
        <v>1140</v>
      </c>
      <c r="F15" s="46" t="s">
        <v>58</v>
      </c>
      <c r="G15" s="46" t="s">
        <v>59</v>
      </c>
      <c r="H15" s="46" t="s">
        <v>1011</v>
      </c>
      <c r="I15" s="46" t="s">
        <v>1136</v>
      </c>
      <c r="J15" s="47"/>
      <c r="K15" s="46" t="s">
        <v>17</v>
      </c>
      <c r="L15" s="48" t="s">
        <v>332</v>
      </c>
      <c r="M15" s="48" t="s">
        <v>141</v>
      </c>
      <c r="N15" s="49"/>
      <c r="O15" s="49"/>
      <c r="P15" s="50"/>
      <c r="Q15" s="51">
        <v>16500</v>
      </c>
      <c r="R15" s="52"/>
      <c r="S15" s="53">
        <v>16500</v>
      </c>
      <c r="T15" s="54" t="s">
        <v>1150</v>
      </c>
      <c r="U15" s="55"/>
      <c r="V15" s="56" t="s">
        <v>1013</v>
      </c>
      <c r="W15" s="56" t="s">
        <v>1072</v>
      </c>
      <c r="X15" s="57"/>
      <c r="BD15" s="17"/>
      <c r="BE15" s="17"/>
      <c r="BF15" s="17"/>
    </row>
    <row r="16" spans="1:59">
      <c r="A16" s="26"/>
      <c r="B16" s="33"/>
      <c r="C16" s="45" t="s">
        <v>1151</v>
      </c>
      <c r="D16" s="46" t="s">
        <v>1152</v>
      </c>
      <c r="E16" s="46" t="s">
        <v>1140</v>
      </c>
      <c r="F16" s="46" t="s">
        <v>58</v>
      </c>
      <c r="G16" s="46" t="s">
        <v>59</v>
      </c>
      <c r="H16" s="46" t="s">
        <v>1153</v>
      </c>
      <c r="I16" s="46" t="s">
        <v>1136</v>
      </c>
      <c r="J16" s="47"/>
      <c r="K16" s="46" t="s">
        <v>17</v>
      </c>
      <c r="L16" s="48" t="s">
        <v>332</v>
      </c>
      <c r="M16" s="48" t="s">
        <v>1153</v>
      </c>
      <c r="N16" s="49"/>
      <c r="O16" s="49"/>
      <c r="P16" s="50"/>
      <c r="Q16" s="51" t="s">
        <v>1154</v>
      </c>
      <c r="R16" s="52"/>
      <c r="S16" s="53">
        <v>1100</v>
      </c>
      <c r="T16" s="54" t="s">
        <v>1155</v>
      </c>
      <c r="U16" s="55"/>
      <c r="V16" s="56" t="s">
        <v>1013</v>
      </c>
      <c r="W16" s="56" t="s">
        <v>1013</v>
      </c>
      <c r="X16" s="57"/>
      <c r="BD16" s="17"/>
      <c r="BE16" s="17"/>
      <c r="BF16" s="17"/>
    </row>
    <row r="17" spans="1:58">
      <c r="A17" s="26"/>
      <c r="B17" s="33"/>
      <c r="C17" s="45" t="s">
        <v>1156</v>
      </c>
      <c r="D17" s="46" t="s">
        <v>1157</v>
      </c>
      <c r="E17" s="46" t="s">
        <v>1140</v>
      </c>
      <c r="F17" s="46" t="s">
        <v>58</v>
      </c>
      <c r="G17" s="46" t="s">
        <v>59</v>
      </c>
      <c r="H17" s="46" t="s">
        <v>1153</v>
      </c>
      <c r="I17" s="46" t="s">
        <v>1136</v>
      </c>
      <c r="J17" s="47"/>
      <c r="K17" s="46" t="s">
        <v>17</v>
      </c>
      <c r="L17" s="48" t="s">
        <v>332</v>
      </c>
      <c r="M17" s="48" t="s">
        <v>1153</v>
      </c>
      <c r="N17" s="49"/>
      <c r="O17" s="49"/>
      <c r="P17" s="50"/>
      <c r="Q17" s="51" t="s">
        <v>1158</v>
      </c>
      <c r="R17" s="52"/>
      <c r="S17" s="53">
        <v>2200</v>
      </c>
      <c r="T17" s="54" t="s">
        <v>1159</v>
      </c>
      <c r="U17" s="55"/>
      <c r="V17" s="56" t="s">
        <v>1013</v>
      </c>
      <c r="W17" s="56" t="s">
        <v>1013</v>
      </c>
      <c r="X17" s="57"/>
      <c r="BD17" s="17"/>
      <c r="BE17" s="17"/>
      <c r="BF17" s="17"/>
    </row>
    <row r="18" spans="1:58" ht="31.5">
      <c r="A18" s="26"/>
      <c r="B18" s="33"/>
      <c r="C18" s="45" t="s">
        <v>1160</v>
      </c>
      <c r="D18" s="46" t="s">
        <v>1161</v>
      </c>
      <c r="E18" s="46" t="s">
        <v>1140</v>
      </c>
      <c r="F18" s="46" t="s">
        <v>58</v>
      </c>
      <c r="G18" s="46" t="s">
        <v>59</v>
      </c>
      <c r="H18" s="46" t="s">
        <v>1153</v>
      </c>
      <c r="I18" s="46" t="s">
        <v>1136</v>
      </c>
      <c r="J18" s="47"/>
      <c r="K18" s="46" t="s">
        <v>17</v>
      </c>
      <c r="L18" s="48" t="s">
        <v>332</v>
      </c>
      <c r="M18" s="48" t="s">
        <v>1153</v>
      </c>
      <c r="N18" s="49"/>
      <c r="O18" s="49"/>
      <c r="P18" s="50"/>
      <c r="Q18" s="51" t="s">
        <v>1158</v>
      </c>
      <c r="R18" s="52"/>
      <c r="S18" s="53">
        <v>2200</v>
      </c>
      <c r="T18" s="54" t="s">
        <v>1162</v>
      </c>
      <c r="U18" s="55"/>
      <c r="V18" s="56" t="s">
        <v>1013</v>
      </c>
      <c r="W18" s="56" t="s">
        <v>1013</v>
      </c>
      <c r="X18" s="57"/>
      <c r="BD18" s="17"/>
      <c r="BE18" s="17"/>
      <c r="BF18" s="17"/>
    </row>
    <row r="19" spans="1:58">
      <c r="A19" s="26"/>
      <c r="B19" s="33"/>
      <c r="C19" s="45" t="s">
        <v>1163</v>
      </c>
      <c r="D19" s="46" t="s">
        <v>1164</v>
      </c>
      <c r="E19" s="46" t="s">
        <v>1140</v>
      </c>
      <c r="F19" s="46" t="s">
        <v>58</v>
      </c>
      <c r="G19" s="46" t="s">
        <v>59</v>
      </c>
      <c r="H19" s="46" t="s">
        <v>1153</v>
      </c>
      <c r="I19" s="46" t="s">
        <v>1136</v>
      </c>
      <c r="J19" s="47"/>
      <c r="K19" s="46" t="s">
        <v>17</v>
      </c>
      <c r="L19" s="48" t="s">
        <v>332</v>
      </c>
      <c r="M19" s="48" t="s">
        <v>1153</v>
      </c>
      <c r="N19" s="49"/>
      <c r="O19" s="49"/>
      <c r="P19" s="50"/>
      <c r="Q19" s="51" t="s">
        <v>1158</v>
      </c>
      <c r="R19" s="52"/>
      <c r="S19" s="53">
        <v>2200</v>
      </c>
      <c r="T19" s="54" t="s">
        <v>1165</v>
      </c>
      <c r="U19" s="55"/>
      <c r="V19" s="56" t="s">
        <v>1013</v>
      </c>
      <c r="W19" s="56" t="s">
        <v>1013</v>
      </c>
      <c r="X19" s="57"/>
      <c r="BD19" s="17"/>
      <c r="BE19" s="17"/>
      <c r="BF19" s="17"/>
    </row>
    <row r="20" spans="1:58">
      <c r="A20" s="26"/>
      <c r="B20" s="33"/>
      <c r="C20" s="45" t="s">
        <v>1166</v>
      </c>
      <c r="D20" s="46" t="s">
        <v>1167</v>
      </c>
      <c r="E20" s="46" t="s">
        <v>1140</v>
      </c>
      <c r="F20" s="46" t="s">
        <v>58</v>
      </c>
      <c r="G20" s="46" t="s">
        <v>59</v>
      </c>
      <c r="H20" s="46" t="s">
        <v>1153</v>
      </c>
      <c r="I20" s="46" t="s">
        <v>1136</v>
      </c>
      <c r="J20" s="47"/>
      <c r="K20" s="46" t="s">
        <v>17</v>
      </c>
      <c r="L20" s="48" t="s">
        <v>332</v>
      </c>
      <c r="M20" s="48" t="s">
        <v>1153</v>
      </c>
      <c r="N20" s="49"/>
      <c r="O20" s="49"/>
      <c r="P20" s="50"/>
      <c r="Q20" s="51" t="s">
        <v>1158</v>
      </c>
      <c r="R20" s="52"/>
      <c r="S20" s="53">
        <v>2200</v>
      </c>
      <c r="T20" s="54" t="s">
        <v>1168</v>
      </c>
      <c r="U20" s="55"/>
      <c r="V20" s="56" t="s">
        <v>1013</v>
      </c>
      <c r="W20" s="56" t="s">
        <v>1013</v>
      </c>
      <c r="X20" s="57"/>
      <c r="BD20" s="17"/>
      <c r="BE20" s="17"/>
      <c r="BF20" s="17"/>
    </row>
    <row r="21" spans="1:58" ht="31.5">
      <c r="A21" s="26"/>
      <c r="B21" s="33"/>
      <c r="C21" s="45" t="s">
        <v>1169</v>
      </c>
      <c r="D21" s="46" t="s">
        <v>1170</v>
      </c>
      <c r="E21" s="46" t="s">
        <v>1140</v>
      </c>
      <c r="F21" s="46" t="s">
        <v>58</v>
      </c>
      <c r="G21" s="46" t="s">
        <v>59</v>
      </c>
      <c r="H21" s="46" t="s">
        <v>1153</v>
      </c>
      <c r="I21" s="46" t="s">
        <v>1136</v>
      </c>
      <c r="J21" s="47"/>
      <c r="K21" s="46"/>
      <c r="L21" s="48" t="s">
        <v>332</v>
      </c>
      <c r="M21" s="48" t="s">
        <v>1153</v>
      </c>
      <c r="N21" s="49"/>
      <c r="O21" s="49"/>
      <c r="P21" s="50"/>
      <c r="Q21" s="51" t="s">
        <v>1158</v>
      </c>
      <c r="R21" s="52"/>
      <c r="S21" s="53">
        <v>2200</v>
      </c>
      <c r="T21" s="54" t="s">
        <v>1171</v>
      </c>
      <c r="U21" s="55"/>
      <c r="V21" s="56" t="s">
        <v>1013</v>
      </c>
      <c r="W21" s="56">
        <v>0</v>
      </c>
      <c r="X21" s="57"/>
      <c r="BD21" s="17"/>
      <c r="BE21" s="17"/>
      <c r="BF21" s="17"/>
    </row>
    <row r="22" spans="1:58">
      <c r="A22" s="26"/>
      <c r="B22" s="33"/>
      <c r="C22" s="45" t="s">
        <v>1172</v>
      </c>
      <c r="D22" s="46" t="s">
        <v>1173</v>
      </c>
      <c r="E22" s="46" t="s">
        <v>1140</v>
      </c>
      <c r="F22" s="46" t="s">
        <v>58</v>
      </c>
      <c r="G22" s="46" t="s">
        <v>59</v>
      </c>
      <c r="H22" s="46" t="s">
        <v>1153</v>
      </c>
      <c r="I22" s="46" t="s">
        <v>1136</v>
      </c>
      <c r="J22" s="47"/>
      <c r="K22" s="46"/>
      <c r="L22" s="48" t="s">
        <v>332</v>
      </c>
      <c r="M22" s="48" t="s">
        <v>1153</v>
      </c>
      <c r="N22" s="49"/>
      <c r="O22" s="49"/>
      <c r="P22" s="50"/>
      <c r="Q22" s="51" t="s">
        <v>1158</v>
      </c>
      <c r="R22" s="52"/>
      <c r="S22" s="53">
        <v>2200</v>
      </c>
      <c r="T22" s="54" t="s">
        <v>1174</v>
      </c>
      <c r="U22" s="55"/>
      <c r="V22" s="56" t="s">
        <v>1013</v>
      </c>
      <c r="W22" s="56">
        <v>0</v>
      </c>
      <c r="X22" s="57"/>
      <c r="BD22" s="17"/>
      <c r="BE22" s="17"/>
      <c r="BF22" s="17"/>
    </row>
    <row r="23" spans="1:58" ht="31.5">
      <c r="A23" s="26"/>
      <c r="B23" s="33"/>
      <c r="C23" s="45" t="s">
        <v>1175</v>
      </c>
      <c r="D23" s="46" t="s">
        <v>1176</v>
      </c>
      <c r="E23" s="46" t="s">
        <v>1140</v>
      </c>
      <c r="F23" s="46" t="s">
        <v>58</v>
      </c>
      <c r="G23" s="46" t="s">
        <v>59</v>
      </c>
      <c r="H23" s="46" t="s">
        <v>1011</v>
      </c>
      <c r="I23" s="46" t="s">
        <v>1136</v>
      </c>
      <c r="J23" s="47"/>
      <c r="K23" s="46"/>
      <c r="L23" s="48" t="s">
        <v>332</v>
      </c>
      <c r="M23" s="48" t="s">
        <v>1153</v>
      </c>
      <c r="N23" s="49"/>
      <c r="O23" s="49"/>
      <c r="P23" s="50"/>
      <c r="Q23" s="51" t="s">
        <v>1177</v>
      </c>
      <c r="R23" s="52"/>
      <c r="S23" s="53">
        <v>20000</v>
      </c>
      <c r="T23" s="54" t="s">
        <v>1178</v>
      </c>
      <c r="U23" s="55"/>
      <c r="V23" s="56" t="s">
        <v>1013</v>
      </c>
      <c r="W23" s="56">
        <v>0</v>
      </c>
      <c r="X23" s="57"/>
      <c r="BD23" s="17"/>
      <c r="BE23" s="17"/>
      <c r="BF23" s="17"/>
    </row>
    <row r="24" spans="1:58" ht="31.5">
      <c r="A24" s="26"/>
      <c r="B24" s="33"/>
      <c r="C24" s="45" t="s">
        <v>1179</v>
      </c>
      <c r="D24" s="46" t="s">
        <v>1180</v>
      </c>
      <c r="E24" s="46" t="s">
        <v>1140</v>
      </c>
      <c r="F24" s="46" t="s">
        <v>58</v>
      </c>
      <c r="G24" s="46" t="s">
        <v>59</v>
      </c>
      <c r="H24" s="46" t="s">
        <v>1153</v>
      </c>
      <c r="I24" s="46" t="s">
        <v>1136</v>
      </c>
      <c r="J24" s="47"/>
      <c r="K24" s="46"/>
      <c r="L24" s="48" t="s">
        <v>332</v>
      </c>
      <c r="M24" s="48" t="s">
        <v>1153</v>
      </c>
      <c r="N24" s="49"/>
      <c r="O24" s="49"/>
      <c r="P24" s="50"/>
      <c r="Q24" s="51" t="s">
        <v>1158</v>
      </c>
      <c r="R24" s="52"/>
      <c r="S24" s="53">
        <v>2200</v>
      </c>
      <c r="T24" s="54" t="s">
        <v>1181</v>
      </c>
      <c r="U24" s="55"/>
      <c r="V24" s="56" t="s">
        <v>1013</v>
      </c>
      <c r="W24" s="56">
        <v>0</v>
      </c>
      <c r="X24" s="57"/>
      <c r="BD24" s="17"/>
      <c r="BE24" s="17"/>
      <c r="BF24" s="17"/>
    </row>
    <row r="25" spans="1:58">
      <c r="A25" s="26"/>
      <c r="B25" s="33"/>
      <c r="C25" s="45" t="s">
        <v>1182</v>
      </c>
      <c r="D25" s="46" t="s">
        <v>1183</v>
      </c>
      <c r="E25" s="46" t="s">
        <v>1140</v>
      </c>
      <c r="F25" s="46" t="s">
        <v>58</v>
      </c>
      <c r="G25" s="46" t="s">
        <v>59</v>
      </c>
      <c r="H25" s="46" t="s">
        <v>348</v>
      </c>
      <c r="I25" s="46" t="s">
        <v>1136</v>
      </c>
      <c r="J25" s="47"/>
      <c r="K25" s="46" t="s">
        <v>17</v>
      </c>
      <c r="L25" s="48" t="s">
        <v>332</v>
      </c>
      <c r="M25" s="48" t="s">
        <v>141</v>
      </c>
      <c r="N25" s="49"/>
      <c r="O25" s="49"/>
      <c r="P25" s="50"/>
      <c r="Q25" s="51" t="s">
        <v>214</v>
      </c>
      <c r="R25" s="52"/>
      <c r="S25" s="53" t="s">
        <v>214</v>
      </c>
      <c r="T25" s="54" t="s">
        <v>1184</v>
      </c>
      <c r="U25" s="55" t="s">
        <v>1185</v>
      </c>
      <c r="V25" s="56" t="s">
        <v>1072</v>
      </c>
      <c r="W25" s="56" t="s">
        <v>1013</v>
      </c>
      <c r="X25" s="57"/>
      <c r="BD25" s="17"/>
      <c r="BE25" s="17"/>
      <c r="BF25" s="17"/>
    </row>
    <row r="26" spans="1:58">
      <c r="A26" s="26"/>
      <c r="B26" s="33"/>
      <c r="C26" s="45" t="s">
        <v>1186</v>
      </c>
      <c r="D26" s="46" t="s">
        <v>1187</v>
      </c>
      <c r="E26" s="46" t="s">
        <v>1140</v>
      </c>
      <c r="F26" s="46" t="s">
        <v>58</v>
      </c>
      <c r="G26" s="46" t="s">
        <v>59</v>
      </c>
      <c r="H26" s="46" t="s">
        <v>1153</v>
      </c>
      <c r="I26" s="46" t="s">
        <v>1136</v>
      </c>
      <c r="J26" s="47"/>
      <c r="K26" s="46" t="s">
        <v>17</v>
      </c>
      <c r="L26" s="48" t="s">
        <v>332</v>
      </c>
      <c r="M26" s="48" t="s">
        <v>1153</v>
      </c>
      <c r="N26" s="49"/>
      <c r="O26" s="49"/>
      <c r="P26" s="50"/>
      <c r="Q26" s="51" t="s">
        <v>1188</v>
      </c>
      <c r="R26" s="52"/>
      <c r="S26" s="53">
        <v>110</v>
      </c>
      <c r="T26" s="54" t="s">
        <v>1189</v>
      </c>
      <c r="U26" s="55"/>
      <c r="V26" s="56" t="s">
        <v>1013</v>
      </c>
      <c r="W26" s="56" t="s">
        <v>1013</v>
      </c>
      <c r="X26" s="57"/>
      <c r="BD26" s="17"/>
      <c r="BE26" s="17"/>
      <c r="BF26" s="17"/>
    </row>
    <row r="27" spans="1:58">
      <c r="A27" s="26"/>
      <c r="B27" s="33"/>
      <c r="C27" s="45" t="s">
        <v>1190</v>
      </c>
      <c r="D27" s="46" t="s">
        <v>1191</v>
      </c>
      <c r="E27" s="46" t="s">
        <v>1140</v>
      </c>
      <c r="F27" s="46" t="s">
        <v>58</v>
      </c>
      <c r="G27" s="46" t="s">
        <v>59</v>
      </c>
      <c r="H27" s="46" t="s">
        <v>1153</v>
      </c>
      <c r="I27" s="46" t="s">
        <v>1136</v>
      </c>
      <c r="J27" s="47"/>
      <c r="K27" s="46" t="s">
        <v>17</v>
      </c>
      <c r="L27" s="48" t="s">
        <v>332</v>
      </c>
      <c r="M27" s="48" t="s">
        <v>1153</v>
      </c>
      <c r="N27" s="49"/>
      <c r="O27" s="49"/>
      <c r="P27" s="50"/>
      <c r="Q27" s="51" t="s">
        <v>1192</v>
      </c>
      <c r="R27" s="52"/>
      <c r="S27" s="53">
        <v>275</v>
      </c>
      <c r="T27" s="54" t="s">
        <v>1193</v>
      </c>
      <c r="U27" s="55"/>
      <c r="V27" s="56" t="s">
        <v>1013</v>
      </c>
      <c r="W27" s="56" t="s">
        <v>1013</v>
      </c>
      <c r="X27" s="57"/>
      <c r="BD27" s="17"/>
      <c r="BE27" s="17"/>
      <c r="BF27" s="17"/>
    </row>
    <row r="28" spans="1:58">
      <c r="A28" s="26"/>
      <c r="B28" s="33"/>
      <c r="C28" s="45" t="s">
        <v>1194</v>
      </c>
      <c r="D28" s="46" t="s">
        <v>1195</v>
      </c>
      <c r="E28" s="46" t="s">
        <v>1140</v>
      </c>
      <c r="F28" s="46" t="s">
        <v>58</v>
      </c>
      <c r="G28" s="46" t="s">
        <v>59</v>
      </c>
      <c r="H28" s="46" t="s">
        <v>1153</v>
      </c>
      <c r="I28" s="46" t="s">
        <v>1136</v>
      </c>
      <c r="J28" s="47"/>
      <c r="K28" s="46" t="s">
        <v>17</v>
      </c>
      <c r="L28" s="48" t="s">
        <v>332</v>
      </c>
      <c r="M28" s="48" t="s">
        <v>1196</v>
      </c>
      <c r="N28" s="49"/>
      <c r="O28" s="49"/>
      <c r="P28" s="50"/>
      <c r="Q28" s="51" t="s">
        <v>1197</v>
      </c>
      <c r="R28" s="52"/>
      <c r="S28" s="53">
        <v>215</v>
      </c>
      <c r="T28" s="54" t="s">
        <v>1198</v>
      </c>
      <c r="U28" s="55"/>
      <c r="V28" s="56" t="s">
        <v>1013</v>
      </c>
      <c r="W28" s="56" t="s">
        <v>1072</v>
      </c>
      <c r="X28" s="57"/>
      <c r="BD28" s="17"/>
      <c r="BE28" s="17"/>
      <c r="BF28" s="17"/>
    </row>
    <row r="29" spans="1:58">
      <c r="A29" s="26"/>
      <c r="B29" s="33"/>
      <c r="C29" s="45" t="s">
        <v>1199</v>
      </c>
      <c r="D29" s="46" t="s">
        <v>1200</v>
      </c>
      <c r="E29" s="46" t="s">
        <v>1140</v>
      </c>
      <c r="F29" s="46" t="s">
        <v>58</v>
      </c>
      <c r="G29" s="46" t="s">
        <v>59</v>
      </c>
      <c r="H29" s="46" t="s">
        <v>1153</v>
      </c>
      <c r="I29" s="46" t="s">
        <v>1136</v>
      </c>
      <c r="J29" s="47"/>
      <c r="K29" s="46" t="s">
        <v>17</v>
      </c>
      <c r="L29" s="48" t="s">
        <v>332</v>
      </c>
      <c r="M29" s="48" t="s">
        <v>1196</v>
      </c>
      <c r="N29" s="49"/>
      <c r="O29" s="49"/>
      <c r="P29" s="50"/>
      <c r="Q29" s="51" t="s">
        <v>1197</v>
      </c>
      <c r="R29" s="52"/>
      <c r="S29" s="53">
        <v>215</v>
      </c>
      <c r="T29" s="54" t="s">
        <v>1198</v>
      </c>
      <c r="U29" s="55"/>
      <c r="V29" s="56" t="s">
        <v>1013</v>
      </c>
      <c r="W29" s="56" t="s">
        <v>1072</v>
      </c>
      <c r="X29" s="57"/>
      <c r="BD29" s="17"/>
      <c r="BE29" s="17"/>
      <c r="BF29" s="17"/>
    </row>
    <row r="30" spans="1:58">
      <c r="A30" s="26"/>
      <c r="B30" s="33"/>
      <c r="C30" s="45" t="s">
        <v>1201</v>
      </c>
      <c r="D30" s="46" t="s">
        <v>1202</v>
      </c>
      <c r="E30" s="46" t="s">
        <v>1140</v>
      </c>
      <c r="F30" s="46" t="s">
        <v>58</v>
      </c>
      <c r="G30" s="46" t="s">
        <v>59</v>
      </c>
      <c r="H30" s="46" t="s">
        <v>1153</v>
      </c>
      <c r="I30" s="46" t="s">
        <v>1136</v>
      </c>
      <c r="J30" s="47"/>
      <c r="K30" s="46" t="s">
        <v>17</v>
      </c>
      <c r="L30" s="48" t="s">
        <v>332</v>
      </c>
      <c r="M30" s="48" t="s">
        <v>1196</v>
      </c>
      <c r="N30" s="49"/>
      <c r="O30" s="49"/>
      <c r="P30" s="50"/>
      <c r="Q30" s="51" t="s">
        <v>1197</v>
      </c>
      <c r="R30" s="52"/>
      <c r="S30" s="53">
        <v>215</v>
      </c>
      <c r="T30" s="54" t="s">
        <v>1198</v>
      </c>
      <c r="U30" s="55"/>
      <c r="V30" s="56" t="s">
        <v>1013</v>
      </c>
      <c r="W30" s="56" t="s">
        <v>1072</v>
      </c>
      <c r="X30" s="57"/>
      <c r="BD30" s="17"/>
      <c r="BE30" s="17"/>
      <c r="BF30" s="17"/>
    </row>
    <row r="31" spans="1:58">
      <c r="A31" s="26"/>
      <c r="B31" s="33"/>
      <c r="C31" s="45" t="s">
        <v>1203</v>
      </c>
      <c r="D31" s="46" t="s">
        <v>1204</v>
      </c>
      <c r="E31" s="46" t="s">
        <v>1140</v>
      </c>
      <c r="F31" s="46" t="s">
        <v>58</v>
      </c>
      <c r="G31" s="46" t="s">
        <v>59</v>
      </c>
      <c r="H31" s="46" t="s">
        <v>1153</v>
      </c>
      <c r="I31" s="46" t="s">
        <v>1136</v>
      </c>
      <c r="J31" s="47"/>
      <c r="K31" s="46" t="s">
        <v>17</v>
      </c>
      <c r="L31" s="48" t="s">
        <v>332</v>
      </c>
      <c r="M31" s="48" t="s">
        <v>1196</v>
      </c>
      <c r="N31" s="49"/>
      <c r="O31" s="49"/>
      <c r="P31" s="50"/>
      <c r="Q31" s="51" t="s">
        <v>1205</v>
      </c>
      <c r="R31" s="52"/>
      <c r="S31" s="53">
        <v>325</v>
      </c>
      <c r="T31" s="54" t="s">
        <v>1206</v>
      </c>
      <c r="U31" s="55"/>
      <c r="V31" s="56" t="s">
        <v>1013</v>
      </c>
      <c r="W31" s="56" t="s">
        <v>1072</v>
      </c>
      <c r="X31" s="57"/>
      <c r="BD31" s="17"/>
      <c r="BE31" s="17"/>
      <c r="BF31" s="17"/>
    </row>
    <row r="32" spans="1:58">
      <c r="A32" s="26"/>
      <c r="B32" s="33"/>
      <c r="C32" s="45" t="s">
        <v>1207</v>
      </c>
      <c r="D32" s="46" t="s">
        <v>1208</v>
      </c>
      <c r="E32" s="46" t="s">
        <v>1140</v>
      </c>
      <c r="F32" s="46" t="s">
        <v>58</v>
      </c>
      <c r="G32" s="46" t="s">
        <v>59</v>
      </c>
      <c r="H32" s="46" t="s">
        <v>1153</v>
      </c>
      <c r="I32" s="46" t="s">
        <v>1136</v>
      </c>
      <c r="J32" s="47"/>
      <c r="K32" s="46" t="s">
        <v>17</v>
      </c>
      <c r="L32" s="48" t="s">
        <v>332</v>
      </c>
      <c r="M32" s="48" t="s">
        <v>1196</v>
      </c>
      <c r="N32" s="49"/>
      <c r="O32" s="49"/>
      <c r="P32" s="50"/>
      <c r="Q32" s="51" t="s">
        <v>1205</v>
      </c>
      <c r="R32" s="52"/>
      <c r="S32" s="53">
        <v>325</v>
      </c>
      <c r="T32" s="54" t="s">
        <v>1206</v>
      </c>
      <c r="U32" s="55"/>
      <c r="V32" s="56" t="s">
        <v>1013</v>
      </c>
      <c r="W32" s="56" t="s">
        <v>1072</v>
      </c>
      <c r="X32" s="57"/>
      <c r="BD32" s="17"/>
      <c r="BE32" s="17"/>
      <c r="BF32" s="17"/>
    </row>
    <row r="33" spans="1:59">
      <c r="A33" s="26"/>
      <c r="B33" s="33"/>
      <c r="C33" s="45" t="s">
        <v>1209</v>
      </c>
      <c r="D33" s="46" t="s">
        <v>1210</v>
      </c>
      <c r="E33" s="46" t="s">
        <v>1140</v>
      </c>
      <c r="F33" s="46" t="s">
        <v>58</v>
      </c>
      <c r="G33" s="46" t="s">
        <v>59</v>
      </c>
      <c r="H33" s="46" t="s">
        <v>1153</v>
      </c>
      <c r="I33" s="46" t="s">
        <v>1136</v>
      </c>
      <c r="J33" s="47"/>
      <c r="K33" s="46" t="s">
        <v>17</v>
      </c>
      <c r="L33" s="48" t="s">
        <v>332</v>
      </c>
      <c r="M33" s="48" t="s">
        <v>1196</v>
      </c>
      <c r="N33" s="49"/>
      <c r="O33" s="49"/>
      <c r="P33" s="50"/>
      <c r="Q33" s="51" t="s">
        <v>1205</v>
      </c>
      <c r="R33" s="52"/>
      <c r="S33" s="53">
        <v>325</v>
      </c>
      <c r="T33" s="54" t="s">
        <v>1206</v>
      </c>
      <c r="U33" s="55"/>
      <c r="V33" s="56" t="s">
        <v>1013</v>
      </c>
      <c r="W33" s="56" t="s">
        <v>1072</v>
      </c>
      <c r="X33" s="57"/>
      <c r="BD33" s="17"/>
      <c r="BE33" s="17"/>
      <c r="BF33" s="17"/>
    </row>
    <row r="34" spans="1:59">
      <c r="B34" s="30"/>
      <c r="BD34" s="17"/>
      <c r="BE34" s="17"/>
      <c r="BF34" s="17"/>
      <c r="BG34" s="31"/>
    </row>
    <row r="35" spans="1:59" ht="20.25">
      <c r="A35" s="26"/>
      <c r="B35" s="40" t="s">
        <v>1211</v>
      </c>
      <c r="C35" s="35"/>
      <c r="D35" s="41"/>
      <c r="E35" s="41"/>
      <c r="F35" s="41"/>
      <c r="G35" s="41"/>
      <c r="H35" s="41"/>
      <c r="I35" s="41"/>
      <c r="J35" s="42"/>
      <c r="K35" s="41"/>
      <c r="L35" s="41"/>
      <c r="M35" s="41"/>
      <c r="N35" s="41"/>
      <c r="O35" s="41"/>
      <c r="P35" s="41"/>
      <c r="Q35" s="41"/>
      <c r="R35" s="43"/>
      <c r="S35" s="43"/>
      <c r="T35" s="43"/>
      <c r="U35" s="30"/>
      <c r="V35" s="35"/>
      <c r="W35" s="35"/>
      <c r="X35" s="30"/>
      <c r="BD35" s="17"/>
      <c r="BE35" s="17"/>
      <c r="BF35" s="17"/>
      <c r="BG35" s="31"/>
    </row>
    <row r="36" spans="1:59">
      <c r="A36" s="26"/>
      <c r="B36" s="44" t="s">
        <v>1212</v>
      </c>
      <c r="C36" s="34"/>
      <c r="D36" s="34"/>
      <c r="E36" s="35"/>
      <c r="F36" s="35"/>
      <c r="G36" s="35"/>
      <c r="H36" s="35"/>
      <c r="I36" s="35"/>
      <c r="J36" s="35"/>
      <c r="K36" s="35"/>
      <c r="L36" s="35"/>
      <c r="M36" s="35"/>
      <c r="N36" s="35"/>
      <c r="O36" s="35"/>
      <c r="P36" s="35"/>
      <c r="Q36" s="35"/>
      <c r="R36" s="30"/>
      <c r="S36" s="30"/>
      <c r="T36" s="30"/>
      <c r="U36" s="30"/>
      <c r="V36" s="35"/>
      <c r="W36" s="35"/>
      <c r="X36" s="30"/>
      <c r="BD36" s="17"/>
      <c r="BE36" s="17"/>
      <c r="BF36" s="17"/>
    </row>
    <row r="37" spans="1:59">
      <c r="A37" s="26"/>
      <c r="B37" s="44"/>
      <c r="C37" s="34"/>
      <c r="D37" s="34"/>
      <c r="E37" s="35"/>
      <c r="F37" s="35"/>
      <c r="G37" s="35"/>
      <c r="H37" s="35"/>
      <c r="I37" s="35"/>
      <c r="J37" s="35"/>
      <c r="K37" s="35"/>
      <c r="L37" s="35"/>
      <c r="M37" s="35"/>
      <c r="N37" s="35"/>
      <c r="O37" s="35"/>
      <c r="P37" s="35"/>
      <c r="Q37" s="35"/>
      <c r="R37" s="30"/>
      <c r="S37" s="30"/>
      <c r="T37" s="30"/>
      <c r="U37" s="30"/>
      <c r="V37" s="35"/>
      <c r="W37" s="35"/>
      <c r="X37" s="30"/>
      <c r="BD37" s="17"/>
      <c r="BE37" s="17"/>
      <c r="BF37" s="17"/>
    </row>
    <row r="38" spans="1:59">
      <c r="B38" s="30"/>
      <c r="BD38" s="17"/>
      <c r="BE38" s="17"/>
      <c r="BF38" s="17"/>
      <c r="BG38" s="31"/>
    </row>
    <row r="39" spans="1:59" ht="31.5">
      <c r="A39" s="26"/>
      <c r="B39" s="33"/>
      <c r="C39" s="45" t="s">
        <v>1213</v>
      </c>
      <c r="D39" s="46" t="s">
        <v>1214</v>
      </c>
      <c r="E39" s="46" t="s">
        <v>1211</v>
      </c>
      <c r="F39" s="46" t="s">
        <v>58</v>
      </c>
      <c r="G39" s="46" t="s">
        <v>59</v>
      </c>
      <c r="H39" s="46" t="s">
        <v>348</v>
      </c>
      <c r="I39" s="46" t="s">
        <v>1215</v>
      </c>
      <c r="J39" s="47"/>
      <c r="K39" s="46" t="s">
        <v>17</v>
      </c>
      <c r="L39" s="48" t="s">
        <v>332</v>
      </c>
      <c r="M39" s="48" t="s">
        <v>141</v>
      </c>
      <c r="N39" s="49"/>
      <c r="O39" s="49"/>
      <c r="P39" s="50"/>
      <c r="Q39" s="51">
        <v>2500</v>
      </c>
      <c r="R39" s="52"/>
      <c r="S39" s="53">
        <v>2500</v>
      </c>
      <c r="T39" s="54" t="s">
        <v>1212</v>
      </c>
      <c r="U39" s="55" t="s">
        <v>1216</v>
      </c>
      <c r="V39" s="56" t="s">
        <v>1013</v>
      </c>
      <c r="W39" s="56" t="s">
        <v>1013</v>
      </c>
      <c r="X39" s="57"/>
      <c r="BD39" s="17"/>
      <c r="BE39" s="17"/>
      <c r="BF39" s="17"/>
    </row>
    <row r="40" spans="1:59">
      <c r="B40" s="30"/>
      <c r="BD40" s="17"/>
      <c r="BE40" s="17"/>
      <c r="BF40" s="17"/>
      <c r="BG40" s="31"/>
    </row>
  </sheetData>
  <mergeCells count="1">
    <mergeCell ref="D2:E2"/>
  </mergeCells>
  <dataValidations count="1">
    <dataValidation type="list" allowBlank="1" showInputMessage="1" showErrorMessage="1" sqref="D2" xr:uid="{543BD8CE-38AA-424F-8199-3A7294EFE642}">
      <formula1>_xlfn.ANCHORARRAY($AY$4)</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AMER Price Book</vt:lpstr>
      <vt:lpstr>Tenable One</vt:lpstr>
      <vt:lpstr>Tenable.SC </vt:lpstr>
      <vt:lpstr>Tenable OT</vt:lpstr>
      <vt:lpstr>Nessus</vt:lpstr>
      <vt:lpstr>Tenable Support Services</vt:lpstr>
      <vt:lpstr>Tenable Professional Services</vt:lpstr>
      <vt:lpstr>Tenabe Training Courses</vt:lpstr>
    </vt:vector>
  </TitlesOfParts>
  <Company>Tenable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Cory Ott</dc:creator>
  <cp:lastModifiedBy>Bouknight, Lillanea</cp:lastModifiedBy>
  <dcterms:created xsi:type="dcterms:W3CDTF">2025-09-15T14:52:22Z</dcterms:created>
  <dcterms:modified xsi:type="dcterms:W3CDTF">2025-10-14T13:09:10Z</dcterms:modified>
</cp:coreProperties>
</file>