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RION\"/>
    </mc:Choice>
  </mc:AlternateContent>
  <xr:revisionPtr revIDLastSave="0" documentId="14_{89B78BA0-C204-4773-808B-5A49C3B8B882}" xr6:coauthVersionLast="47" xr6:coauthVersionMax="47" xr10:uidLastSave="{00000000-0000-0000-0000-000000000000}"/>
  <bookViews>
    <workbookView xWindow="-28920" yWindow="-120" windowWidth="29040" windowHeight="15720" firstSheet="2" activeTab="2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r:id="rId3"/>
    <sheet name="LOT 4 - ALLIGARE" sheetId="4" r:id="rId4"/>
    <sheet name="LOT 5 - BREWER" sheetId="5" state="hidden" r:id="rId5"/>
    <sheet name="LOT 6 - CYGNET" sheetId="6" state="hidden" r:id="rId6"/>
    <sheet name=" LOT 7 - SEPRO" sheetId="9" r:id="rId7"/>
    <sheet name="LOT 8 - MISC GEN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1" i="6"/>
  <c r="H10" i="6" l="1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19" i="5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<sst xmlns="http://schemas.openxmlformats.org/spreadsheetml/2006/main" count="874" uniqueCount="256">
  <si>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</si>
  <si>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</si>
  <si>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</si>
  <si>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</si>
  <si>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</si>
  <si>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</si>
  <si>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</si>
  <si>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</si>
  <si>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</si>
  <si>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</si>
  <si>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</si>
  <si>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</si>
  <si>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</si>
  <si>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</si>
  <si>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</si>
  <si>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</si>
  <si>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</si>
  <si>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</si>
  <si>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</si>
  <si>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</si>
  <si>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</si>
  <si>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</si>
  <si>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</si>
  <si>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</si>
  <si>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</si>
  <si>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</si>
  <si>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</si>
  <si>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</si>
  <si>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</si>
  <si>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</si>
  <si>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</si>
  <si>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</si>
  <si>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</si>
  <si>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</si>
  <si>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</si>
  <si>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</si>
  <si>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</si>
  <si>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</si>
  <si>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</si>
  <si>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</si>
  <si>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</si>
  <si>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</si>
  <si>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</si>
  <si>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</si>
  <si>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</si>
  <si>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</si>
  <si>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</si>
  <si>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</si>
  <si>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</si>
  <si>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</si>
  <si>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</si>
  <si>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</si>
  <si>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</si>
  <si>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</si>
  <si>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</si>
  <si>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</si>
  <si>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</si>
  <si>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</si>
  <si>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</si>
  <si>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</si>
  <si>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</si>
  <si>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</si>
  <si>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</si>
  <si>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</si>
  <si>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</si>
  <si>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</si>
  <si>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</si>
  <si>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</si>
  <si>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</si>
  <si>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</si>
  <si>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</si>
  <si>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</si>
  <si>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</si>
  <si>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</si>
  <si>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</si>
  <si>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</si>
  <si>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</si>
  <si>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</si>
  <si>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</si>
  <si>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</si>
  <si>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</si>
  <si>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</si>
  <si>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</si>
  <si>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</si>
  <si>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</si>
  <si>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</si>
  <si>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</si>
  <si>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</si>
  <si>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</si>
  <si>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</si>
  <si>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</si>
  <si>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</si>
  <si>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</si>
  <si>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</si>
  <si>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</si>
  <si>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</si>
  <si>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</si>
  <si>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</si>
  <si>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</si>
  <si>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</si>
  <si>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</si>
  <si>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</si>
  <si>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</si>
  <si>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</si>
  <si>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</si>
  <si>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</si>
  <si>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</si>
  <si>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</si>
  <si>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</si>
  <si>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</si>
  <si>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</si>
  <si>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</si>
  <si>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</si>
  <si>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</si>
  <si>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</si>
  <si>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</si>
  <si>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</si>
  <si>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</si>
  <si>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</si>
  <si>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</si>
  <si>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</si>
  <si>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</si>
  <si>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</si>
  <si>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</si>
  <si>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</si>
  <si>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</si>
  <si>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</si>
  <si>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</si>
  <si>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</si>
  <si>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</si>
  <si>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</si>
  <si>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</si>
  <si>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</si>
  <si>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</si>
  <si>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</si>
  <si>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</si>
  <si>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</si>
  <si>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</si>
  <si>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</si>
  <si>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</si>
  <si>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</si>
  <si>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</si>
  <si>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</si>
  <si>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</si>
  <si>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</si>
  <si>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</si>
  <si>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</si>
  <si>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</si>
  <si>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</si>
  <si>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</si>
  <si>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</si>
  <si>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</si>
  <si>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</si>
  <si>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</si>
  <si>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</si>
  <si>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</si>
  <si>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</si>
  <si>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</si>
  <si>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</si>
  <si>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</si>
  <si>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</si>
  <si>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</si>
  <si>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</si>
  <si>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</si>
  <si>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</si>
  <si>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</si>
  <si>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</si>
  <si>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</si>
  <si>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</si>
  <si>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</si>
  <si>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</si>
  <si>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</si>
  <si>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</si>
  <si>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</si>
  <si>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</si>
  <si>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</si>
  <si>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</si>
  <si>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</si>
  <si>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</si>
  <si>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</si>
  <si>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</si>
  <si>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</si>
  <si>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</si>
  <si>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</si>
  <si>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</si>
  <si>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</si>
  <si>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</si>
  <si>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</si>
  <si>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</si>
  <si>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</si>
  <si>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</si>
  <si>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</si>
  <si>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</si>
  <si>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</si>
  <si>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</si>
  <si>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</si>
  <si>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</si>
  <si>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</si>
  <si>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</si>
  <si>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</si>
  <si>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</si>
  <si>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</si>
  <si>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</si>
  <si>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</si>
  <si>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</si>
  <si>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</si>
  <si>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</si>
  <si>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</si>
  <si>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</si>
  <si>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</si>
  <si>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</si>
  <si>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</si>
  <si>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</si>
  <si>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</si>
  <si>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</si>
  <si>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</si>
  <si>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</si>
  <si>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</si>
  <si>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</si>
  <si>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</si>
  <si>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</si>
  <si>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</si>
  <si>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</si>
  <si>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</si>
  <si>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</si>
  <si>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</si>
  <si>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</si>
  <si>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</si>
  <si>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</si>
  <si>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</si>
  <si>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</si>
  <si>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</si>
  <si>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</si>
  <si>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</si>
  <si>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</si>
  <si>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</si>
  <si>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</si>
  <si>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</si>
  <si>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Nufarm Credit 5.4 Extra</t>
  </si>
  <si>
    <t>Nufarm Relegate</t>
  </si>
  <si>
    <t>Nufarm Tahoe 3A</t>
  </si>
  <si>
    <t>Albaugh Krenite</t>
  </si>
  <si>
    <t>Corteva Milestone</t>
  </si>
  <si>
    <t>Alligare Whetstone</t>
  </si>
  <si>
    <t>Aceto Life Herald</t>
  </si>
  <si>
    <t>Alligare Panoramic 2SL</t>
  </si>
  <si>
    <t>Novita Foam No More</t>
  </si>
  <si>
    <t>Novita Drift Control</t>
  </si>
  <si>
    <t>Novita Super Marking Dye</t>
  </si>
  <si>
    <t>Nufarm Aquaneat</t>
  </si>
  <si>
    <t>Corteva Garlon 4 Ultra</t>
  </si>
  <si>
    <t>Corteva Garlon 3A</t>
  </si>
  <si>
    <t>Novita COC</t>
  </si>
  <si>
    <t>Novita 90</t>
  </si>
  <si>
    <t>VMO SC Blend w/ Blue Dye</t>
  </si>
  <si>
    <t>Orion Solutions,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</si>
</sst>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9" fontId="0" fillId="0" borderId="7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0" fillId="6" borderId="17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20" xfId="0" applyNumberFormat="1" applyFont="1" applyBorder="1"/>
    <xf numFmtId="0" fontId="0" fillId="0" borderId="21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1" borderId="4" xfId="0" applyFont="1" applyFill="1" applyBorder="1" applyAlignment="1">
      <alignment horizontal="center"/>
    </xf>
    <xf numFmtId="44" fontId="0" fillId="4" borderId="4" xfId="0" applyNumberFormat="1" applyFill="1" applyBorder="1" applyAlignment="1" applyProtection="1">
      <alignment horizontal="center"/>
      <protection locked="0"/>
    </xf>
    <xf numFmtId="44" fontId="0" fillId="5" borderId="4" xfId="0" applyNumberFormat="1" applyFill="1" applyBorder="1" applyAlignment="1" applyProtection="1">
      <alignment horizontal="center"/>
      <protection locked="0"/>
    </xf>
    <xf numFmtId="44" fontId="0" fillId="4" borderId="4" xfId="0" applyNumberFormat="1" applyFill="1" applyBorder="1" applyAlignment="1">
      <alignment horizontal="center"/>
    </xf>
    <xf numFmtId="44" fontId="13" fillId="11" borderId="4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5" borderId="4" xfId="0" applyFill="1" applyBorder="1"/>
    <xf numFmtId="0" fontId="13" fillId="11" borderId="4" xfId="0" applyFont="1" applyFill="1" applyBorder="1"/>
    <xf numFmtId="0" fontId="3" fillId="0" borderId="0" xfId="0" applyFont="1" applyAlignment="1">
      <alignment horizontal="center" vertical="center"/>
    </xf>
    <xf numFmtId="0" fontId="3" fillId="2" borderId="4" xfId="0" applyFont="1" applyFill="1" applyBorder="1"/>
    <xf numFmtId="0" fontId="0" fillId="2" borderId="4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44" fontId="0" fillId="11" borderId="4" xfId="0" applyNumberFormat="1" applyFill="1" applyBorder="1" applyAlignment="1">
      <alignment horizontal="center"/>
    </xf>
    <xf numFmtId="0" fontId="0" fillId="2" borderId="23" xfId="0" applyFill="1" applyBorder="1"/>
    <xf numFmtId="44" fontId="0" fillId="11" borderId="4" xfId="0" applyNumberForma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justify"/>
      <protection locked="0"/>
    </xf>
    <xf numFmtId="0" fontId="3" fillId="2" borderId="24" xfId="0" applyFont="1" applyFill="1" applyBorder="1" applyAlignment="1" applyProtection="1">
      <alignment horizontal="justify"/>
      <protection locked="0"/>
    </xf>
    <xf numFmtId="44" fontId="0" fillId="8" borderId="4" xfId="0" applyNumberFormat="1" applyFill="1" applyBorder="1" applyAlignment="1" applyProtection="1">
      <alignment horizontal="center"/>
      <protection locked="0"/>
    </xf>
    <xf numFmtId="44" fontId="0" fillId="7" borderId="4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0" fillId="10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11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64" fontId="11" fillId="0" borderId="8" xfId="0" applyNumberFormat="1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13" borderId="4" xfId="0" applyFill="1" applyBorder="1"/>
    <xf numFmtId="0" fontId="0" fillId="13" borderId="4" xfId="0" applyFill="1" applyBorder="1" applyAlignment="1">
      <alignment horizontal="center"/>
    </xf>
    <xf numFmtId="44" fontId="0" fillId="13" borderId="4" xfId="0" applyNumberFormat="1" applyFill="1" applyBorder="1" applyAlignment="1" applyProtection="1">
      <alignment horizontal="center"/>
      <protection locked="0"/>
    </xf>
    <xf numFmtId="0" fontId="0" fillId="12" borderId="4" xfId="0" applyFill="1" applyBorder="1"/>
    <xf numFmtId="0" fontId="0" fillId="12" borderId="4" xfId="0" applyFill="1" applyBorder="1" applyAlignment="1">
      <alignment horizontal="center"/>
    </xf>
    <xf numFmtId="44" fontId="0" fillId="12" borderId="4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79" t="s">
        <v>0</v>
      </c>
      <c r="B1" s="79"/>
      <c r="C1" s="79"/>
      <c r="D1" s="79"/>
      <c r="E1" s="79"/>
      <c r="F1" s="80"/>
      <c r="G1" s="80"/>
      <c r="H1" s="80"/>
      <c r="I1" s="80"/>
      <c r="J1" s="80"/>
    </row>
    <row r="2" spans="1:10" ht="29.25" customHeight="1" x14ac:dyDescent="0.35">
      <c r="A2" s="79" t="s">
        <v>37</v>
      </c>
      <c r="B2" s="93"/>
      <c r="C2" s="93"/>
      <c r="D2" s="19"/>
      <c r="E2" s="55" t="s">
        <v>39</v>
      </c>
      <c r="F2" s="85"/>
      <c r="G2" s="86"/>
      <c r="H2" s="86"/>
      <c r="I2" s="86"/>
      <c r="J2" s="87"/>
    </row>
    <row r="3" spans="1:10" ht="31.5" customHeight="1" x14ac:dyDescent="0.35">
      <c r="A3" s="19"/>
      <c r="B3" s="19"/>
      <c r="C3" s="19"/>
      <c r="D3" s="19"/>
      <c r="E3" s="55" t="s">
        <v>40</v>
      </c>
      <c r="F3" s="85"/>
      <c r="G3" s="86"/>
      <c r="H3" s="86"/>
      <c r="I3" s="86"/>
      <c r="J3" s="87"/>
    </row>
    <row r="4" spans="1:10" ht="34.35" customHeight="1" x14ac:dyDescent="0.35">
      <c r="A4" s="82" t="s">
        <v>237</v>
      </c>
      <c r="B4" s="82"/>
      <c r="C4" s="82"/>
      <c r="D4" s="82"/>
      <c r="E4" s="82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83" t="s">
        <v>31</v>
      </c>
      <c r="G5" s="83"/>
    </row>
    <row r="6" spans="1:10" ht="45" customHeight="1" thickTop="1" x14ac:dyDescent="0.25">
      <c r="A6" s="11" t="s">
        <v>13</v>
      </c>
      <c r="B6" s="12" t="s">
        <v>5</v>
      </c>
      <c r="C6" s="13">
        <v>42.75</v>
      </c>
      <c r="D6" s="14">
        <v>100</v>
      </c>
      <c r="E6" s="15">
        <f t="shared" ref="E6:E11" si="0">C6*D6</f>
        <v>4275</v>
      </c>
      <c r="F6" s="84" t="s">
        <v>238</v>
      </c>
      <c r="G6" s="84"/>
    </row>
    <row r="7" spans="1:10" ht="45" customHeight="1" x14ac:dyDescent="0.25">
      <c r="A7" s="4" t="s">
        <v>14</v>
      </c>
      <c r="B7" s="9" t="s">
        <v>6</v>
      </c>
      <c r="C7" s="5">
        <v>100</v>
      </c>
      <c r="D7" s="6">
        <v>100</v>
      </c>
      <c r="E7" s="15">
        <f t="shared" si="0"/>
        <v>10000</v>
      </c>
      <c r="F7" s="81" t="s">
        <v>239</v>
      </c>
      <c r="G7" s="81"/>
    </row>
    <row r="8" spans="1:10" ht="45" customHeight="1" x14ac:dyDescent="0.25">
      <c r="A8" s="4" t="s">
        <v>15</v>
      </c>
      <c r="B8" s="10" t="s">
        <v>7</v>
      </c>
      <c r="C8" s="5">
        <v>75</v>
      </c>
      <c r="D8" s="6">
        <v>100</v>
      </c>
      <c r="E8" s="15">
        <f t="shared" si="0"/>
        <v>7500</v>
      </c>
      <c r="F8" s="81" t="s">
        <v>240</v>
      </c>
      <c r="G8" s="81"/>
      <c r="J8" s="1"/>
    </row>
    <row r="9" spans="1:10" ht="45" customHeight="1" x14ac:dyDescent="0.25">
      <c r="A9" s="4" t="s">
        <v>16</v>
      </c>
      <c r="B9" s="9" t="s">
        <v>8</v>
      </c>
      <c r="C9" s="5">
        <v>194.85</v>
      </c>
      <c r="D9" s="6">
        <v>100</v>
      </c>
      <c r="E9" s="15">
        <f t="shared" si="0"/>
        <v>19485</v>
      </c>
      <c r="F9" s="81" t="s">
        <v>241</v>
      </c>
      <c r="G9" s="81"/>
      <c r="J9" s="1"/>
    </row>
    <row r="10" spans="1:10" ht="45" customHeight="1" x14ac:dyDescent="0.25">
      <c r="A10" s="4" t="s">
        <v>23</v>
      </c>
      <c r="B10" s="10" t="s">
        <v>9</v>
      </c>
      <c r="C10" s="5">
        <v>80.25</v>
      </c>
      <c r="D10" s="6">
        <v>100</v>
      </c>
      <c r="E10" s="15">
        <f t="shared" si="0"/>
        <v>8025</v>
      </c>
      <c r="F10" s="81" t="s">
        <v>242</v>
      </c>
      <c r="G10" s="81"/>
      <c r="J10" s="1"/>
    </row>
    <row r="11" spans="1:10" ht="45" customHeight="1" x14ac:dyDescent="0.25">
      <c r="A11" s="4" t="s">
        <v>17</v>
      </c>
      <c r="B11" s="10" t="s">
        <v>9</v>
      </c>
      <c r="C11" s="5">
        <v>662.5</v>
      </c>
      <c r="D11" s="6">
        <v>100</v>
      </c>
      <c r="E11" s="15">
        <f t="shared" si="0"/>
        <v>66250</v>
      </c>
      <c r="F11" s="81" t="s">
        <v>243</v>
      </c>
      <c r="G11" s="81"/>
      <c r="J11" s="1"/>
    </row>
    <row r="12" spans="1:10" ht="45" customHeight="1" x14ac:dyDescent="0.25">
      <c r="A12" s="8" t="s">
        <v>236</v>
      </c>
      <c r="B12" s="20" t="s">
        <v>10</v>
      </c>
      <c r="C12" s="5">
        <v>240</v>
      </c>
      <c r="D12" s="6">
        <v>50</v>
      </c>
      <c r="E12" s="15">
        <f t="shared" ref="E12" si="1">C12*D12</f>
        <v>12000</v>
      </c>
      <c r="F12" s="81" t="s">
        <v>244</v>
      </c>
      <c r="G12" s="81"/>
      <c r="J12" s="1"/>
    </row>
    <row r="13" spans="1:10" ht="45" customHeight="1" x14ac:dyDescent="0.25">
      <c r="A13" s="4" t="s">
        <v>22</v>
      </c>
      <c r="B13" s="10" t="s">
        <v>11</v>
      </c>
      <c r="C13" s="5">
        <v>99.95</v>
      </c>
      <c r="D13" s="6">
        <v>100</v>
      </c>
      <c r="E13" s="15">
        <f>C13*D13</f>
        <v>9995</v>
      </c>
      <c r="F13" s="81" t="s">
        <v>245</v>
      </c>
      <c r="G13" s="81"/>
    </row>
    <row r="14" spans="1:10" ht="45" customHeight="1" x14ac:dyDescent="0.25">
      <c r="A14" s="4" t="s">
        <v>18</v>
      </c>
      <c r="B14" s="10" t="s">
        <v>11</v>
      </c>
      <c r="C14" s="5">
        <v>249.88</v>
      </c>
      <c r="D14" s="6">
        <v>100</v>
      </c>
      <c r="E14" s="15">
        <f>C14*D14</f>
        <v>24988</v>
      </c>
      <c r="F14" s="81" t="s">
        <v>245</v>
      </c>
      <c r="G14" s="81"/>
    </row>
    <row r="15" spans="1:10" ht="45" customHeight="1" x14ac:dyDescent="0.25">
      <c r="A15" s="4" t="s">
        <v>19</v>
      </c>
      <c r="B15" s="6" t="s">
        <v>12</v>
      </c>
      <c r="C15" s="5">
        <v>5</v>
      </c>
      <c r="D15" s="6">
        <v>50</v>
      </c>
      <c r="E15" s="15">
        <f>C15*D15</f>
        <v>250</v>
      </c>
      <c r="F15" s="81" t="s">
        <v>246</v>
      </c>
      <c r="G15" s="81"/>
    </row>
    <row r="16" spans="1:10" ht="45" customHeight="1" x14ac:dyDescent="0.25">
      <c r="A16" s="4" t="s">
        <v>20</v>
      </c>
      <c r="B16" s="6" t="s">
        <v>12</v>
      </c>
      <c r="C16" s="5">
        <v>5</v>
      </c>
      <c r="D16" s="6">
        <v>50</v>
      </c>
      <c r="E16" s="15">
        <f>C16*D16</f>
        <v>250</v>
      </c>
      <c r="F16" s="81" t="s">
        <v>247</v>
      </c>
      <c r="G16" s="81"/>
    </row>
    <row r="17" spans="1:7" ht="45" customHeight="1" x14ac:dyDescent="0.25">
      <c r="A17" s="4" t="s">
        <v>21</v>
      </c>
      <c r="B17" s="6" t="s">
        <v>12</v>
      </c>
      <c r="C17" s="5">
        <v>5</v>
      </c>
      <c r="D17" s="6">
        <v>50</v>
      </c>
      <c r="E17" s="15">
        <f>C17*D17</f>
        <v>250</v>
      </c>
      <c r="F17" s="81" t="s">
        <v>248</v>
      </c>
      <c r="G17" s="81"/>
    </row>
    <row r="18" spans="1:7" ht="45" customHeight="1" x14ac:dyDescent="0.25">
      <c r="C18" s="2"/>
      <c r="E18" s="18">
        <f>SUM(E6:E17)</f>
        <v>163268</v>
      </c>
      <c r="F18" s="94"/>
      <c r="G18" s="94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88" t="s">
        <v>36</v>
      </c>
      <c r="C20" s="89"/>
      <c r="D20" s="90"/>
      <c r="E20" s="91">
        <f>SUM(E6:E17)</f>
        <v>163268</v>
      </c>
      <c r="F20" s="31"/>
    </row>
    <row r="21" spans="1:7" ht="36" customHeight="1" thickBot="1" x14ac:dyDescent="0.3">
      <c r="B21" s="89"/>
      <c r="C21" s="89"/>
      <c r="D21" s="90"/>
      <c r="E21" s="92"/>
      <c r="F21" s="31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iW4hMPiQPLNrn1oJg1l3tNudLeUpsChCRn2i01cHzrNqmSpJfjCJ4ycNgw5f14Mi+4OFiAqYkJJW/YJXur+L3Q==" saltValue="K0xSeG8cVyuGDiqLkV4Hhw==" spinCount="100000" sheet="1" objects="1" scenarios="1" selectLockedCells="1"/>
  <mergeCells count="22">
    <mergeCell ref="B20:D21"/>
    <mergeCell ref="E20:E21"/>
    <mergeCell ref="A2:C2"/>
    <mergeCell ref="F12:G12"/>
    <mergeCell ref="F17:G17"/>
    <mergeCell ref="F18:G18"/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79" t="s">
        <v>0</v>
      </c>
      <c r="B1" s="79"/>
      <c r="C1" s="79"/>
      <c r="D1" s="79"/>
      <c r="E1" s="79"/>
      <c r="F1" s="80"/>
      <c r="G1" s="80"/>
      <c r="H1" s="80"/>
      <c r="I1" s="80"/>
      <c r="J1" s="80"/>
    </row>
    <row r="2" spans="1:13" ht="20.25" customHeight="1" x14ac:dyDescent="0.35">
      <c r="A2" s="79" t="s">
        <v>37</v>
      </c>
      <c r="B2" s="79"/>
      <c r="C2" s="79"/>
      <c r="D2" s="79"/>
      <c r="E2" s="79"/>
      <c r="F2" s="55" t="s">
        <v>39</v>
      </c>
      <c r="G2" s="56"/>
      <c r="H2" s="85"/>
      <c r="I2" s="86"/>
      <c r="J2" s="86"/>
      <c r="K2" s="87"/>
    </row>
    <row r="3" spans="1:13" ht="22.5" customHeight="1" x14ac:dyDescent="0.35">
      <c r="A3" s="79"/>
      <c r="B3" s="79"/>
      <c r="C3" s="79"/>
      <c r="D3" s="79"/>
      <c r="E3" s="79"/>
      <c r="F3" s="55" t="s">
        <v>40</v>
      </c>
      <c r="G3" s="56"/>
      <c r="H3" s="85"/>
      <c r="I3" s="86"/>
      <c r="J3" s="86"/>
      <c r="K3" s="87"/>
    </row>
    <row r="4" spans="1:13" ht="34.15" customHeight="1" x14ac:dyDescent="0.3">
      <c r="A4" s="97" t="s">
        <v>32</v>
      </c>
      <c r="B4" s="97"/>
      <c r="C4" s="97"/>
      <c r="D4" s="97"/>
      <c r="E4" s="97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83" t="s">
        <v>31</v>
      </c>
      <c r="G5" s="83"/>
    </row>
    <row r="6" spans="1:13" ht="42" customHeight="1" thickTop="1" x14ac:dyDescent="0.25">
      <c r="A6" s="11" t="s">
        <v>24</v>
      </c>
      <c r="B6" s="12" t="s">
        <v>5</v>
      </c>
      <c r="C6" s="13">
        <v>337.14</v>
      </c>
      <c r="D6" s="14">
        <v>100</v>
      </c>
      <c r="E6" s="15">
        <f t="shared" ref="E6:E12" si="0">C6*D6</f>
        <v>33714</v>
      </c>
      <c r="F6" s="84" t="s">
        <v>249</v>
      </c>
      <c r="G6" s="84"/>
      <c r="H6" s="3"/>
    </row>
    <row r="7" spans="1:13" ht="42" customHeight="1" x14ac:dyDescent="0.25">
      <c r="A7" s="4" t="s">
        <v>25</v>
      </c>
      <c r="B7" s="9" t="s">
        <v>6</v>
      </c>
      <c r="C7" s="5">
        <v>849.94</v>
      </c>
      <c r="D7" s="6">
        <v>100</v>
      </c>
      <c r="E7" s="7">
        <f t="shared" si="0"/>
        <v>84994</v>
      </c>
      <c r="F7" s="81" t="s">
        <v>250</v>
      </c>
      <c r="G7" s="81"/>
      <c r="H7" s="3"/>
    </row>
    <row r="8" spans="1:13" ht="42" customHeight="1" x14ac:dyDescent="0.25">
      <c r="A8" s="4" t="s">
        <v>26</v>
      </c>
      <c r="B8" s="10" t="s">
        <v>7</v>
      </c>
      <c r="C8" s="5">
        <v>562.5</v>
      </c>
      <c r="D8" s="6">
        <v>100</v>
      </c>
      <c r="E8" s="7">
        <f t="shared" si="0"/>
        <v>56250</v>
      </c>
      <c r="F8" s="81" t="s">
        <v>251</v>
      </c>
      <c r="G8" s="81"/>
      <c r="H8" s="3"/>
    </row>
    <row r="9" spans="1:13" ht="42" customHeight="1" x14ac:dyDescent="0.25">
      <c r="A9" s="4" t="s">
        <v>27</v>
      </c>
      <c r="B9" s="9" t="s">
        <v>8</v>
      </c>
      <c r="C9" s="5">
        <v>1200</v>
      </c>
      <c r="D9" s="6">
        <v>100</v>
      </c>
      <c r="E9" s="7">
        <f t="shared" si="0"/>
        <v>120000</v>
      </c>
      <c r="F9" s="81" t="s">
        <v>241</v>
      </c>
      <c r="G9" s="81"/>
      <c r="H9" s="3"/>
    </row>
    <row r="10" spans="1:13" ht="42" customHeight="1" x14ac:dyDescent="0.25">
      <c r="A10" s="4" t="s">
        <v>29</v>
      </c>
      <c r="B10" s="6" t="s">
        <v>12</v>
      </c>
      <c r="C10" s="5">
        <v>150</v>
      </c>
      <c r="D10" s="6">
        <v>100</v>
      </c>
      <c r="E10" s="7">
        <f t="shared" si="0"/>
        <v>15000</v>
      </c>
      <c r="F10" s="81" t="s">
        <v>252</v>
      </c>
      <c r="G10" s="81"/>
      <c r="H10" s="3"/>
    </row>
    <row r="11" spans="1:13" ht="42" customHeight="1" x14ac:dyDescent="0.25">
      <c r="A11" s="4" t="s">
        <v>30</v>
      </c>
      <c r="B11" s="6" t="s">
        <v>12</v>
      </c>
      <c r="C11" s="5">
        <v>135</v>
      </c>
      <c r="D11" s="6">
        <v>100</v>
      </c>
      <c r="E11" s="7">
        <f t="shared" si="0"/>
        <v>13500</v>
      </c>
      <c r="F11" s="81" t="s">
        <v>253</v>
      </c>
      <c r="G11" s="81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300</v>
      </c>
      <c r="D12" s="23">
        <v>100</v>
      </c>
      <c r="E12" s="24">
        <f t="shared" si="0"/>
        <v>30000</v>
      </c>
      <c r="F12" s="98" t="s">
        <v>254</v>
      </c>
      <c r="G12" s="98"/>
      <c r="H12" s="3"/>
    </row>
    <row r="13" spans="1:13" ht="60.75" customHeight="1" thickBot="1" x14ac:dyDescent="0.3">
      <c r="E13" s="39" t="e">
        <f>SUM(#REF!)</f>
        <v>#REF!</v>
      </c>
    </row>
    <row r="14" spans="1:13" ht="62.1" customHeight="1" x14ac:dyDescent="0.25">
      <c r="B14" s="88" t="s">
        <v>35</v>
      </c>
      <c r="C14" s="89"/>
      <c r="D14" s="89"/>
      <c r="E14" s="95">
        <f>SUM(E6:E12)</f>
        <v>353458</v>
      </c>
      <c r="F14" s="31"/>
    </row>
    <row r="15" spans="1:13" ht="42" customHeight="1" thickBot="1" x14ac:dyDescent="0.3">
      <c r="B15" s="89"/>
      <c r="C15" s="89"/>
      <c r="D15" s="89"/>
      <c r="E15" s="96"/>
      <c r="F15" s="31"/>
      <c r="H15" s="3"/>
    </row>
    <row r="16" spans="1:13" ht="42" customHeight="1" x14ac:dyDescent="0.25">
      <c r="E16" s="40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2CoKigMGApiOdQeqgSBnnxeOYG2eyzxPyePU9cvLwStzd3AEOgRfxfRHXGKJY0dRxR7HUFAz9WcQvh0jUBZbbA==" saltValue="g5SOVbFX5tc/V48NqMSn7A==" spinCount="100000" sheet="1" objects="1" scenarios="1" selectLockedCells="1"/>
  <mergeCells count="16">
    <mergeCell ref="F11:G11"/>
    <mergeCell ref="F8:G8"/>
    <mergeCell ref="B14:D15"/>
    <mergeCell ref="E14:E15"/>
    <mergeCell ref="A4:E4"/>
    <mergeCell ref="F12:G12"/>
    <mergeCell ref="F9:G9"/>
    <mergeCell ref="F10:G10"/>
    <mergeCell ref="A1:E1"/>
    <mergeCell ref="F1:J1"/>
    <mergeCell ref="F6:G6"/>
    <mergeCell ref="F7:G7"/>
    <mergeCell ref="A2:E3"/>
    <mergeCell ref="F5:G5"/>
    <mergeCell ref="H2:K2"/>
    <mergeCell ref="H3:K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tabSelected="1" workbookViewId="0">
      <selection activeCell="C9" sqref="C9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79" t="s">
        <v>0</v>
      </c>
      <c r="B1" s="79"/>
      <c r="C1" s="79"/>
      <c r="D1" s="79"/>
      <c r="E1" s="79"/>
      <c r="F1" s="80"/>
      <c r="G1" s="80"/>
      <c r="H1" s="80"/>
      <c r="I1" s="80"/>
      <c r="J1" s="80"/>
    </row>
    <row r="2" spans="1:13" ht="21.75" customHeight="1" x14ac:dyDescent="0.35">
      <c r="A2" s="79" t="s">
        <v>37</v>
      </c>
      <c r="B2" s="79"/>
      <c r="C2" s="79"/>
      <c r="D2" s="79"/>
      <c r="E2" s="79"/>
      <c r="F2" s="55" t="s">
        <v>39</v>
      </c>
      <c r="G2" s="56"/>
      <c r="H2" s="85" t="s">
        <v>255</v>
      </c>
      <c r="I2" s="86"/>
      <c r="J2" s="86"/>
      <c r="K2" s="87"/>
    </row>
    <row r="3" spans="1:13" ht="27.75" customHeight="1" x14ac:dyDescent="0.35">
      <c r="A3" s="79"/>
      <c r="B3" s="79"/>
      <c r="C3" s="79"/>
      <c r="D3" s="79"/>
      <c r="E3" s="79"/>
      <c r="F3" s="55" t="s">
        <v>40</v>
      </c>
      <c r="G3" s="56"/>
      <c r="H3" s="85">
        <v>7000336351</v>
      </c>
      <c r="I3" s="86"/>
      <c r="J3" s="86"/>
      <c r="K3" s="87"/>
    </row>
    <row r="4" spans="1:13" ht="40.5" customHeight="1" x14ac:dyDescent="0.3">
      <c r="A4" s="97" t="s">
        <v>234</v>
      </c>
      <c r="B4" s="97"/>
      <c r="C4" s="97"/>
      <c r="D4" s="97"/>
      <c r="E4" s="97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83" t="s">
        <v>31</v>
      </c>
      <c r="F5" s="83"/>
    </row>
    <row r="6" spans="1:13" ht="42" customHeight="1" thickTop="1" x14ac:dyDescent="0.25">
      <c r="A6" s="4" t="s">
        <v>42</v>
      </c>
      <c r="B6" s="10" t="s">
        <v>41</v>
      </c>
      <c r="C6" s="5">
        <v>250</v>
      </c>
      <c r="D6" s="6">
        <v>100</v>
      </c>
      <c r="E6" s="102"/>
      <c r="F6" s="103"/>
    </row>
    <row r="7" spans="1:13" ht="42" customHeight="1" x14ac:dyDescent="0.25">
      <c r="A7" s="4" t="s">
        <v>43</v>
      </c>
      <c r="B7" s="10" t="s">
        <v>41</v>
      </c>
      <c r="C7" s="5">
        <v>1500</v>
      </c>
      <c r="D7" s="6">
        <v>100</v>
      </c>
      <c r="E7" s="102"/>
      <c r="F7" s="104"/>
      <c r="G7" s="3"/>
    </row>
    <row r="8" spans="1:13" ht="42" customHeight="1" x14ac:dyDescent="0.25">
      <c r="G8" s="3"/>
    </row>
    <row r="9" spans="1:13" ht="42" customHeight="1" x14ac:dyDescent="0.25">
      <c r="A9" s="4"/>
      <c r="B9" s="6"/>
      <c r="C9" s="35"/>
      <c r="D9" s="3"/>
    </row>
    <row r="10" spans="1:13" ht="42" customHeight="1" x14ac:dyDescent="0.25">
      <c r="A10" s="4"/>
      <c r="B10" s="25"/>
      <c r="C10" s="36"/>
      <c r="D10" s="3"/>
    </row>
    <row r="11" spans="1:13" ht="42" customHeight="1" x14ac:dyDescent="0.25">
      <c r="A11" s="4"/>
      <c r="E11" s="37"/>
      <c r="F11" s="99"/>
      <c r="G11" s="99"/>
      <c r="H11" s="3"/>
    </row>
    <row r="12" spans="1:13" ht="42" customHeight="1" x14ac:dyDescent="0.25">
      <c r="A12" s="21"/>
      <c r="E12" s="38"/>
      <c r="F12" s="100"/>
      <c r="G12" s="101"/>
      <c r="H12" s="3"/>
      <c r="M12" s="2"/>
    </row>
    <row r="13" spans="1:13" ht="66.75" customHeight="1" x14ac:dyDescent="0.35">
      <c r="B13" s="41"/>
      <c r="C13" s="42"/>
      <c r="D13" s="42"/>
      <c r="H13" s="3"/>
    </row>
    <row r="14" spans="1:13" ht="66.75" customHeight="1" x14ac:dyDescent="0.25">
      <c r="B14" s="42"/>
      <c r="C14" s="42"/>
      <c r="D14" s="42"/>
      <c r="E14" s="18"/>
      <c r="H14" s="3"/>
    </row>
    <row r="15" spans="1:13" ht="60.75" customHeight="1" x14ac:dyDescent="0.3">
      <c r="E15" s="43"/>
    </row>
    <row r="16" spans="1:13" ht="62.1" customHeight="1" x14ac:dyDescent="0.3">
      <c r="E16" s="4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J2gccj0J0PWy6MTlmZ8mOrW1rP6Pl4g8xRjQ8y2NepaIOK3L7QCEc3vfyQvewdVVhloWp4veA2salqBCzqGyQA==" saltValue="pieUdjA9Vf3x5yIRX/45CA==" spinCount="100000" sheet="1" objects="1" scenarios="1" selectLockedCells="1"/>
  <mergeCells count="11">
    <mergeCell ref="E5:F5"/>
    <mergeCell ref="A1:E1"/>
    <mergeCell ref="F1:J1"/>
    <mergeCell ref="A2:E3"/>
    <mergeCell ref="A4:E4"/>
    <mergeCell ref="H2:K2"/>
    <mergeCell ref="H3:K3"/>
    <mergeCell ref="F11:G11"/>
    <mergeCell ref="F12:G12"/>
    <mergeCell ref="E6:F6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N28"/>
  <sheetViews>
    <sheetView topLeftCell="A2" workbookViewId="0">
      <selection activeCell="L2" sqref="L2:N2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  <c r="I1" s="27"/>
      <c r="J1" s="27"/>
      <c r="K1" s="27"/>
    </row>
    <row r="2" spans="1:14" ht="20.25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55" t="s">
        <v>39</v>
      </c>
      <c r="J2" s="56"/>
      <c r="K2" s="56"/>
      <c r="L2" s="107" t="s">
        <v>255</v>
      </c>
      <c r="M2" s="108"/>
      <c r="N2" s="109"/>
    </row>
    <row r="3" spans="1:14" ht="21" customHeight="1" x14ac:dyDescent="0.35">
      <c r="A3" s="106"/>
      <c r="B3" s="106"/>
      <c r="C3" s="106"/>
      <c r="D3" s="106"/>
      <c r="E3" s="106"/>
      <c r="F3" s="106"/>
      <c r="G3" s="106"/>
      <c r="H3" s="106"/>
      <c r="I3" s="55" t="s">
        <v>40</v>
      </c>
      <c r="J3" s="56"/>
      <c r="K3" s="56"/>
      <c r="L3" s="107">
        <v>7000336351</v>
      </c>
      <c r="M3" s="108"/>
      <c r="N3" s="109"/>
    </row>
    <row r="4" spans="1:14" ht="19.5" customHeight="1" thickBot="1" x14ac:dyDescent="0.35">
      <c r="A4" s="97"/>
      <c r="B4" s="97"/>
      <c r="C4" s="97"/>
      <c r="D4" s="97"/>
      <c r="E4" s="97"/>
      <c r="F4" s="97"/>
    </row>
    <row r="5" spans="1:14" s="26" customFormat="1" ht="36.75" customHeight="1" x14ac:dyDescent="0.25">
      <c r="A5" s="33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</row>
    <row r="6" spans="1:14" ht="18" customHeight="1" x14ac:dyDescent="0.25">
      <c r="A6" s="51" t="s">
        <v>44</v>
      </c>
      <c r="B6" s="51" t="s">
        <v>45</v>
      </c>
      <c r="C6" s="29" t="s">
        <v>65</v>
      </c>
      <c r="D6" s="29" t="s">
        <v>78</v>
      </c>
      <c r="E6" s="47">
        <v>17</v>
      </c>
      <c r="F6" s="29">
        <v>25</v>
      </c>
      <c r="G6" s="29" t="s">
        <v>73</v>
      </c>
    </row>
    <row r="7" spans="1:14" ht="18" customHeight="1" x14ac:dyDescent="0.25">
      <c r="A7" s="52" t="s">
        <v>44</v>
      </c>
      <c r="B7" s="52" t="s">
        <v>46</v>
      </c>
      <c r="C7" s="30" t="s">
        <v>66</v>
      </c>
      <c r="D7" s="30" t="s">
        <v>78</v>
      </c>
      <c r="E7" s="48">
        <v>21.7</v>
      </c>
      <c r="F7" s="30">
        <v>25</v>
      </c>
      <c r="G7" s="30" t="s">
        <v>73</v>
      </c>
    </row>
    <row r="8" spans="1:14" ht="18" customHeight="1" x14ac:dyDescent="0.25">
      <c r="A8" s="51" t="s">
        <v>44</v>
      </c>
      <c r="B8" s="51" t="s">
        <v>47</v>
      </c>
      <c r="C8" s="29" t="s">
        <v>66</v>
      </c>
      <c r="D8" s="29" t="s">
        <v>78</v>
      </c>
      <c r="E8" s="47">
        <v>10</v>
      </c>
      <c r="F8" s="29">
        <v>25</v>
      </c>
      <c r="G8" s="29" t="s">
        <v>73</v>
      </c>
    </row>
    <row r="9" spans="1:14" ht="18" customHeight="1" x14ac:dyDescent="0.25">
      <c r="A9" s="52" t="s">
        <v>44</v>
      </c>
      <c r="B9" s="52" t="s">
        <v>48</v>
      </c>
      <c r="C9" s="30" t="s">
        <v>67</v>
      </c>
      <c r="D9" s="30" t="s">
        <v>78</v>
      </c>
      <c r="E9" s="48">
        <v>22.25</v>
      </c>
      <c r="F9" s="30">
        <v>25</v>
      </c>
      <c r="G9" s="30" t="s">
        <v>73</v>
      </c>
    </row>
    <row r="10" spans="1:14" ht="18" customHeight="1" x14ac:dyDescent="0.25">
      <c r="A10" s="51" t="s">
        <v>44</v>
      </c>
      <c r="B10" s="51" t="s">
        <v>49</v>
      </c>
      <c r="C10" s="29" t="s">
        <v>66</v>
      </c>
      <c r="D10" s="29" t="s">
        <v>78</v>
      </c>
      <c r="E10" s="47">
        <v>7</v>
      </c>
      <c r="F10" s="29">
        <v>25</v>
      </c>
      <c r="G10" s="29" t="s">
        <v>74</v>
      </c>
    </row>
    <row r="11" spans="1:14" ht="18" customHeight="1" x14ac:dyDescent="0.25">
      <c r="A11" s="52" t="s">
        <v>44</v>
      </c>
      <c r="B11" s="52" t="s">
        <v>50</v>
      </c>
      <c r="C11" s="30" t="s">
        <v>65</v>
      </c>
      <c r="D11" s="30" t="s">
        <v>78</v>
      </c>
      <c r="E11" s="48">
        <v>44</v>
      </c>
      <c r="F11" s="30">
        <v>25</v>
      </c>
      <c r="G11" s="30" t="s">
        <v>73</v>
      </c>
    </row>
    <row r="12" spans="1:14" ht="18" customHeight="1" x14ac:dyDescent="0.25">
      <c r="A12" s="51" t="s">
        <v>44</v>
      </c>
      <c r="B12" s="51" t="s">
        <v>51</v>
      </c>
      <c r="C12" s="29" t="s">
        <v>66</v>
      </c>
      <c r="D12" s="29" t="s">
        <v>78</v>
      </c>
      <c r="E12" s="47">
        <v>10.98</v>
      </c>
      <c r="F12" s="29">
        <v>25</v>
      </c>
      <c r="G12" s="29" t="s">
        <v>74</v>
      </c>
    </row>
    <row r="13" spans="1:14" ht="18" customHeight="1" x14ac:dyDescent="0.25">
      <c r="A13" s="52" t="s">
        <v>44</v>
      </c>
      <c r="B13" s="52" t="s">
        <v>52</v>
      </c>
      <c r="C13" s="30" t="s">
        <v>65</v>
      </c>
      <c r="D13" s="30" t="s">
        <v>78</v>
      </c>
      <c r="E13" s="48">
        <v>54</v>
      </c>
      <c r="F13" s="30">
        <v>25</v>
      </c>
      <c r="G13" s="30" t="s">
        <v>73</v>
      </c>
    </row>
    <row r="14" spans="1:14" ht="18" customHeight="1" x14ac:dyDescent="0.25">
      <c r="A14" s="51" t="s">
        <v>44</v>
      </c>
      <c r="B14" s="51" t="s">
        <v>53</v>
      </c>
      <c r="C14" s="29" t="s">
        <v>65</v>
      </c>
      <c r="D14" s="29" t="s">
        <v>78</v>
      </c>
      <c r="E14" s="47">
        <v>246.75</v>
      </c>
      <c r="F14" s="29">
        <v>25</v>
      </c>
      <c r="G14" s="29" t="s">
        <v>73</v>
      </c>
    </row>
    <row r="15" spans="1:14" ht="18" customHeight="1" x14ac:dyDescent="0.25">
      <c r="A15" s="52" t="s">
        <v>44</v>
      </c>
      <c r="B15" s="52" t="s">
        <v>54</v>
      </c>
      <c r="C15" s="30" t="s">
        <v>65</v>
      </c>
      <c r="D15" s="30" t="s">
        <v>235</v>
      </c>
      <c r="E15" s="48">
        <v>30</v>
      </c>
      <c r="F15" s="30">
        <v>100</v>
      </c>
      <c r="G15" s="30" t="s">
        <v>75</v>
      </c>
    </row>
    <row r="16" spans="1:14" ht="18" customHeight="1" x14ac:dyDescent="0.25">
      <c r="A16" s="51" t="s">
        <v>44</v>
      </c>
      <c r="B16" s="51" t="s">
        <v>55</v>
      </c>
      <c r="C16" s="29" t="s">
        <v>65</v>
      </c>
      <c r="D16" s="29" t="s">
        <v>78</v>
      </c>
      <c r="E16" s="47">
        <v>1400</v>
      </c>
      <c r="F16" s="29">
        <v>25</v>
      </c>
      <c r="G16" s="29" t="s">
        <v>73</v>
      </c>
    </row>
    <row r="17" spans="1:14" ht="18" customHeight="1" x14ac:dyDescent="0.25">
      <c r="A17" s="52" t="s">
        <v>44</v>
      </c>
      <c r="B17" s="52" t="s">
        <v>56</v>
      </c>
      <c r="C17" s="30" t="s">
        <v>65</v>
      </c>
      <c r="D17" s="30" t="s">
        <v>78</v>
      </c>
      <c r="E17" s="48">
        <v>21</v>
      </c>
      <c r="F17" s="30">
        <v>25</v>
      </c>
      <c r="G17" s="30" t="s">
        <v>73</v>
      </c>
    </row>
    <row r="18" spans="1:14" ht="18" customHeight="1" x14ac:dyDescent="0.25">
      <c r="A18" s="51" t="s">
        <v>44</v>
      </c>
      <c r="B18" s="51" t="s">
        <v>57</v>
      </c>
      <c r="C18" s="29" t="s">
        <v>65</v>
      </c>
      <c r="D18" s="29" t="s">
        <v>78</v>
      </c>
      <c r="E18" s="47">
        <v>95</v>
      </c>
      <c r="F18" s="29">
        <v>25</v>
      </c>
      <c r="G18" s="29" t="s">
        <v>73</v>
      </c>
    </row>
    <row r="19" spans="1:14" ht="18" customHeight="1" x14ac:dyDescent="0.25">
      <c r="A19" s="52" t="s">
        <v>44</v>
      </c>
      <c r="B19" s="52" t="s">
        <v>58</v>
      </c>
      <c r="C19" s="30" t="s">
        <v>65</v>
      </c>
      <c r="D19" s="30" t="s">
        <v>78</v>
      </c>
      <c r="E19" s="48">
        <v>160</v>
      </c>
      <c r="F19" s="30">
        <v>25</v>
      </c>
      <c r="G19" s="30" t="s">
        <v>73</v>
      </c>
    </row>
    <row r="20" spans="1:14" ht="18" customHeight="1" x14ac:dyDescent="0.25">
      <c r="A20" s="51" t="s">
        <v>44</v>
      </c>
      <c r="B20" s="51" t="s">
        <v>59</v>
      </c>
      <c r="C20" s="29" t="s">
        <v>66</v>
      </c>
      <c r="D20" s="29" t="s">
        <v>78</v>
      </c>
      <c r="E20" s="47">
        <v>18.07</v>
      </c>
      <c r="F20" s="29">
        <v>25</v>
      </c>
      <c r="G20" s="29" t="s">
        <v>73</v>
      </c>
    </row>
    <row r="21" spans="1:14" ht="18" customHeight="1" x14ac:dyDescent="0.25">
      <c r="A21" s="52" t="s">
        <v>44</v>
      </c>
      <c r="B21" s="52" t="s">
        <v>60</v>
      </c>
      <c r="C21" s="30" t="s">
        <v>66</v>
      </c>
      <c r="D21" s="30" t="s">
        <v>78</v>
      </c>
      <c r="E21" s="48">
        <v>23.54</v>
      </c>
      <c r="F21" s="30">
        <v>25</v>
      </c>
      <c r="G21" s="30" t="s">
        <v>73</v>
      </c>
    </row>
    <row r="22" spans="1:14" ht="18" customHeight="1" x14ac:dyDescent="0.25">
      <c r="A22" s="119" t="s">
        <v>44</v>
      </c>
      <c r="B22" s="119" t="s">
        <v>62</v>
      </c>
      <c r="C22" s="120" t="s">
        <v>66</v>
      </c>
      <c r="D22" s="120" t="s">
        <v>78</v>
      </c>
      <c r="E22" s="121">
        <v>20.25</v>
      </c>
      <c r="F22" s="120">
        <v>25</v>
      </c>
      <c r="G22" s="120" t="s">
        <v>73</v>
      </c>
    </row>
    <row r="23" spans="1:14" ht="18" customHeight="1" x14ac:dyDescent="0.25">
      <c r="A23" s="122" t="s">
        <v>44</v>
      </c>
      <c r="B23" s="122" t="s">
        <v>63</v>
      </c>
      <c r="C23" s="123" t="s">
        <v>65</v>
      </c>
      <c r="D23" s="123" t="s">
        <v>78</v>
      </c>
      <c r="E23" s="124">
        <v>35</v>
      </c>
      <c r="F23" s="123">
        <v>40</v>
      </c>
      <c r="G23" s="123" t="s">
        <v>73</v>
      </c>
    </row>
    <row r="24" spans="1:14" ht="18" customHeight="1" x14ac:dyDescent="0.25">
      <c r="A24" s="119" t="s">
        <v>44</v>
      </c>
      <c r="B24" s="119" t="s">
        <v>64</v>
      </c>
      <c r="C24" s="120" t="s">
        <v>66</v>
      </c>
      <c r="D24" s="120" t="s">
        <v>78</v>
      </c>
      <c r="E24" s="121">
        <v>12.75</v>
      </c>
      <c r="F24" s="120">
        <v>25</v>
      </c>
      <c r="G24" s="120" t="s">
        <v>73</v>
      </c>
    </row>
    <row r="26" spans="1:14" ht="29.25" customHeight="1" x14ac:dyDescent="0.25">
      <c r="K26" s="28"/>
    </row>
    <row r="28" spans="1:14" x14ac:dyDescent="0.25">
      <c r="K28" s="26"/>
      <c r="L28" s="26"/>
      <c r="M28" s="26"/>
      <c r="N28" s="26"/>
    </row>
  </sheetData>
  <sheetProtection algorithmName="SHA-512" hashValue="buY9biowIdOcynCNnTrrUwAUGK3En5F6gx4W22zwHaSSiOom91txAiExkGtVXkTl6frFKbtd+dmNOqkc16bJKg==" saltValue="6AJ69IqNAVHh8/sUqqdwFA==" spinCount="100000" sheet="1" objects="1" scenarios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L3" sqref="L3:N3"/>
    </sheetView>
  </sheetViews>
  <sheetFormatPr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5703125" customWidth="1"/>
    <col min="6" max="6" width="12.5703125" customWidth="1"/>
    <col min="7" max="7" width="14.5703125" customWidth="1"/>
    <col min="8" max="8" width="15.5703125" customWidth="1"/>
  </cols>
  <sheetData>
    <row r="1" spans="1:14" ht="21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2"/>
      <c r="J1" s="2"/>
      <c r="K1" s="2"/>
      <c r="L1" s="2"/>
      <c r="M1" s="2"/>
      <c r="N1" s="2"/>
    </row>
    <row r="2" spans="1:14" ht="18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63" t="s">
        <v>39</v>
      </c>
      <c r="J2" s="64"/>
      <c r="K2" s="64"/>
      <c r="L2" s="111" t="s">
        <v>255</v>
      </c>
      <c r="M2" s="111"/>
      <c r="N2" s="112"/>
    </row>
    <row r="3" spans="1:14" ht="18.75" customHeight="1" x14ac:dyDescent="0.35">
      <c r="A3" s="106"/>
      <c r="B3" s="106"/>
      <c r="C3" s="106"/>
      <c r="D3" s="106"/>
      <c r="E3" s="106"/>
      <c r="F3" s="106"/>
      <c r="G3" s="106"/>
      <c r="H3" s="106"/>
      <c r="I3" s="63" t="s">
        <v>40</v>
      </c>
      <c r="J3" s="64"/>
      <c r="K3" s="64"/>
      <c r="L3" s="108">
        <v>7000336351</v>
      </c>
      <c r="M3" s="108"/>
      <c r="N3" s="109"/>
    </row>
    <row r="4" spans="1:14" ht="15.75" customHeight="1" x14ac:dyDescent="0.3">
      <c r="A4" s="97"/>
      <c r="B4" s="97"/>
      <c r="C4" s="97"/>
      <c r="D4" s="97"/>
      <c r="E4" s="97"/>
      <c r="F4" s="97"/>
      <c r="I4" s="2"/>
      <c r="J4" s="2"/>
      <c r="K4" s="2"/>
      <c r="L4" s="2"/>
      <c r="M4" s="2"/>
      <c r="N4" s="2"/>
    </row>
    <row r="5" spans="1:14" ht="36.75" customHeight="1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52" t="s">
        <v>79</v>
      </c>
      <c r="B6" s="52" t="s">
        <v>80</v>
      </c>
      <c r="C6" s="30" t="s">
        <v>66</v>
      </c>
      <c r="D6" s="30" t="e">
        <f>IF([1]!AquaticChemicals[[#This Row],[Pricing Unit]]="Pound","Granular","Liquid")</f>
        <v>#REF!</v>
      </c>
      <c r="E6" s="47">
        <v>0</v>
      </c>
      <c r="F6" s="30">
        <v>1</v>
      </c>
      <c r="G6" s="30" t="s">
        <v>73</v>
      </c>
      <c r="H6" s="47">
        <f>SUM(E6*F6)</f>
        <v>0</v>
      </c>
      <c r="I6" s="2"/>
      <c r="J6" s="2"/>
      <c r="K6" s="57"/>
      <c r="L6" s="2"/>
      <c r="M6" s="2"/>
      <c r="N6" s="2"/>
    </row>
    <row r="7" spans="1:14" ht="18" customHeight="1" x14ac:dyDescent="0.25">
      <c r="A7" s="51" t="s">
        <v>79</v>
      </c>
      <c r="B7" s="51" t="s">
        <v>81</v>
      </c>
      <c r="C7" s="29" t="s">
        <v>66</v>
      </c>
      <c r="D7" s="29" t="e">
        <f>IF([1]!AquaticChemicals[[#This Row],[Pricing Unit]]="Pound","Granular","Liquid")</f>
        <v>#REF!</v>
      </c>
      <c r="E7" s="47">
        <v>0</v>
      </c>
      <c r="F7" s="29">
        <v>1</v>
      </c>
      <c r="G7" s="29" t="s">
        <v>74</v>
      </c>
      <c r="H7" s="47">
        <f t="shared" ref="H7:H17" si="0">SUM(E7*F7)</f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52" t="s">
        <v>79</v>
      </c>
      <c r="B8" s="52" t="s">
        <v>82</v>
      </c>
      <c r="C8" s="30" t="s">
        <v>92</v>
      </c>
      <c r="D8" s="30" t="e">
        <f>IF([1]!AquaticChemicals[[#This Row],[Pricing Unit]]="Pound","Granular","Liquid")</f>
        <v>#REF!</v>
      </c>
      <c r="E8" s="47">
        <v>0</v>
      </c>
      <c r="F8" s="30">
        <v>1</v>
      </c>
      <c r="G8" s="30" t="s">
        <v>73</v>
      </c>
      <c r="H8" s="47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51" t="s">
        <v>79</v>
      </c>
      <c r="B9" s="51" t="s">
        <v>83</v>
      </c>
      <c r="C9" s="29" t="s">
        <v>66</v>
      </c>
      <c r="D9" s="29" t="e">
        <f>IF([1]!AquaticChemicals[[#This Row],[Pricing Unit]]="Pound","Granular","Liquid")</f>
        <v>#REF!</v>
      </c>
      <c r="E9" s="47">
        <v>0</v>
      </c>
      <c r="F9" s="29">
        <v>1</v>
      </c>
      <c r="G9" s="29" t="s">
        <v>73</v>
      </c>
      <c r="H9" s="47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52" t="s">
        <v>79</v>
      </c>
      <c r="B10" s="52" t="s">
        <v>84</v>
      </c>
      <c r="C10" s="30" t="s">
        <v>66</v>
      </c>
      <c r="D10" s="30" t="e">
        <f>IF([1]!AquaticChemicals[[#This Row],[Pricing Unit]]="Pound","Granular","Liquid")</f>
        <v>#REF!</v>
      </c>
      <c r="E10" s="47">
        <v>0</v>
      </c>
      <c r="F10" s="30">
        <v>1</v>
      </c>
      <c r="G10" s="30" t="s">
        <v>73</v>
      </c>
      <c r="H10" s="47">
        <f t="shared" si="0"/>
        <v>0</v>
      </c>
      <c r="I10" s="2"/>
      <c r="J10" s="2"/>
      <c r="K10" s="2"/>
      <c r="L10" s="2"/>
      <c r="M10" s="2"/>
      <c r="N10" s="2"/>
    </row>
    <row r="11" spans="1:14" ht="18" customHeight="1" x14ac:dyDescent="0.25">
      <c r="A11" s="51" t="s">
        <v>79</v>
      </c>
      <c r="B11" s="51" t="s">
        <v>85</v>
      </c>
      <c r="C11" s="29" t="s">
        <v>66</v>
      </c>
      <c r="D11" s="29" t="e">
        <f>IF([1]!AquaticChemicals[[#This Row],[Pricing Unit]]="Pound","Granular","Liquid")</f>
        <v>#REF!</v>
      </c>
      <c r="E11" s="47">
        <v>0</v>
      </c>
      <c r="F11" s="29">
        <v>2.5</v>
      </c>
      <c r="G11" s="29" t="s">
        <v>93</v>
      </c>
      <c r="H11" s="47">
        <f t="shared" si="0"/>
        <v>0</v>
      </c>
      <c r="I11" s="2"/>
      <c r="J11" s="2"/>
      <c r="K11" s="2"/>
      <c r="L11" s="2"/>
      <c r="M11" s="2"/>
      <c r="N11" s="2"/>
    </row>
    <row r="12" spans="1:14" ht="18" customHeight="1" x14ac:dyDescent="0.25">
      <c r="A12" s="52" t="s">
        <v>79</v>
      </c>
      <c r="B12" s="52" t="s">
        <v>86</v>
      </c>
      <c r="C12" s="30" t="s">
        <v>66</v>
      </c>
      <c r="D12" s="30" t="s">
        <v>78</v>
      </c>
      <c r="E12" s="47">
        <v>0</v>
      </c>
      <c r="F12" s="30">
        <v>1</v>
      </c>
      <c r="G12" s="30" t="s">
        <v>74</v>
      </c>
      <c r="H12" s="47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53" t="s">
        <v>79</v>
      </c>
      <c r="B13" s="53" t="s">
        <v>87</v>
      </c>
      <c r="C13" s="46" t="s">
        <v>66</v>
      </c>
      <c r="D13" s="46" t="e">
        <f>IF([1]!AquaticChemicals[[#This Row],[Pricing Unit]]="Pound","Granular","Liquid")</f>
        <v>#REF!</v>
      </c>
      <c r="E13" s="50">
        <v>0</v>
      </c>
      <c r="F13" s="46">
        <v>1</v>
      </c>
      <c r="G13" s="46" t="s">
        <v>73</v>
      </c>
      <c r="H13" s="50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52" t="s">
        <v>79</v>
      </c>
      <c r="B14" s="52" t="s">
        <v>88</v>
      </c>
      <c r="C14" s="30" t="s">
        <v>66</v>
      </c>
      <c r="D14" s="30" t="e">
        <f>IF([1]!AquaticChemicals[[#This Row],[Pricing Unit]]="Pound","Granular","Liquid")</f>
        <v>#REF!</v>
      </c>
      <c r="E14" s="47">
        <v>0</v>
      </c>
      <c r="F14" s="30">
        <v>1</v>
      </c>
      <c r="G14" s="30" t="s">
        <v>73</v>
      </c>
      <c r="H14" s="47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51" t="s">
        <v>79</v>
      </c>
      <c r="B15" s="51" t="s">
        <v>89</v>
      </c>
      <c r="C15" s="29" t="s">
        <v>66</v>
      </c>
      <c r="D15" s="29" t="e">
        <f>IF([1]!AquaticChemicals[[#This Row],[Pricing Unit]]="Pound","Granular","Liquid")</f>
        <v>#REF!</v>
      </c>
      <c r="E15" s="47">
        <v>0</v>
      </c>
      <c r="F15" s="29">
        <v>1</v>
      </c>
      <c r="G15" s="29" t="s">
        <v>73</v>
      </c>
      <c r="H15" s="47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52" t="s">
        <v>79</v>
      </c>
      <c r="B16" s="52" t="s">
        <v>90</v>
      </c>
      <c r="C16" s="30" t="s">
        <v>66</v>
      </c>
      <c r="D16" s="30" t="e">
        <f>IF([1]!AquaticChemicals[[#This Row],[Pricing Unit]]="Pound","Granular","Liquid")</f>
        <v>#REF!</v>
      </c>
      <c r="E16" s="47">
        <v>0</v>
      </c>
      <c r="F16" s="30">
        <v>2.5</v>
      </c>
      <c r="G16" s="30" t="s">
        <v>93</v>
      </c>
      <c r="H16" s="47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51" t="s">
        <v>79</v>
      </c>
      <c r="B17" s="51" t="s">
        <v>91</v>
      </c>
      <c r="C17" s="29" t="s">
        <v>66</v>
      </c>
      <c r="D17" s="29" t="e">
        <f>IF([1]!AquaticChemicals[[#This Row],[Pricing Unit]]="Pound","Granular","Liquid")</f>
        <v>#REF!</v>
      </c>
      <c r="E17" s="47">
        <v>0</v>
      </c>
      <c r="F17" s="29">
        <v>1</v>
      </c>
      <c r="G17" s="29" t="s">
        <v>73</v>
      </c>
      <c r="H17" s="47">
        <f t="shared" si="0"/>
        <v>0</v>
      </c>
      <c r="I17" s="2"/>
      <c r="J17" s="2"/>
      <c r="K17" s="2"/>
      <c r="L17" s="2"/>
      <c r="M17" s="2"/>
      <c r="N17" s="2"/>
    </row>
    <row r="18" spans="1:14" ht="15.75" thickBot="1" x14ac:dyDescent="0.3">
      <c r="A18" s="2"/>
      <c r="B18" s="2"/>
      <c r="C18" s="2"/>
      <c r="D18" s="2"/>
      <c r="E18" s="2"/>
      <c r="G18" s="42"/>
      <c r="H18" s="2"/>
      <c r="I18" s="2"/>
      <c r="J18" s="2"/>
      <c r="K18" s="2"/>
      <c r="L18" s="2"/>
      <c r="M18" s="2"/>
      <c r="N18" s="2"/>
    </row>
    <row r="19" spans="1:14" ht="63.75" customHeight="1" thickBot="1" x14ac:dyDescent="0.3">
      <c r="A19" s="2"/>
      <c r="B19" s="2"/>
      <c r="C19" s="61" t="s">
        <v>94</v>
      </c>
      <c r="D19" s="61"/>
      <c r="E19" s="61"/>
      <c r="F19" s="61"/>
      <c r="G19" s="62"/>
      <c r="H19" s="105">
        <f>SUM(H6:H17)</f>
        <v>0</v>
      </c>
      <c r="I19" s="60"/>
      <c r="J19" s="2"/>
      <c r="K19" s="2"/>
      <c r="L19" s="2"/>
      <c r="M19" s="2"/>
      <c r="N19" s="2"/>
    </row>
    <row r="20" spans="1:14" ht="24" hidden="1" customHeight="1" thickBot="1" x14ac:dyDescent="0.25">
      <c r="A20" s="2"/>
      <c r="B20" s="2"/>
      <c r="C20" s="58"/>
      <c r="D20" s="58"/>
      <c r="E20" s="58"/>
      <c r="F20" s="58"/>
      <c r="G20" s="59"/>
      <c r="H20" s="110"/>
      <c r="I20" s="2"/>
      <c r="J20" s="2"/>
      <c r="K20" s="2"/>
      <c r="L20" s="2"/>
      <c r="M20" s="2"/>
      <c r="N20" s="2"/>
    </row>
    <row r="21" spans="1:14" x14ac:dyDescent="0.25">
      <c r="H21" s="32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L3" sqref="L3:N3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</row>
    <row r="2" spans="1:14" ht="19.5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63" t="s">
        <v>39</v>
      </c>
      <c r="J2" s="68"/>
      <c r="K2" s="68"/>
      <c r="L2" s="108" t="s">
        <v>255</v>
      </c>
      <c r="M2" s="108"/>
      <c r="N2" s="109"/>
    </row>
    <row r="3" spans="1:14" ht="18" customHeight="1" x14ac:dyDescent="0.35">
      <c r="A3" s="106"/>
      <c r="B3" s="106"/>
      <c r="C3" s="106"/>
      <c r="D3" s="106"/>
      <c r="E3" s="106"/>
      <c r="F3" s="106"/>
      <c r="G3" s="106"/>
      <c r="H3" s="106"/>
      <c r="I3" s="63" t="s">
        <v>40</v>
      </c>
      <c r="J3" s="68"/>
      <c r="K3" s="68"/>
      <c r="L3" s="108">
        <v>7000336351</v>
      </c>
      <c r="M3" s="108"/>
      <c r="N3" s="109"/>
    </row>
    <row r="4" spans="1:14" ht="18" customHeight="1" x14ac:dyDescent="0.35">
      <c r="A4" s="54"/>
      <c r="B4" s="54"/>
      <c r="C4" s="54"/>
      <c r="D4" s="54"/>
      <c r="E4" s="54"/>
      <c r="F4" s="54"/>
      <c r="G4" s="54"/>
      <c r="H4" s="54"/>
      <c r="I4" s="45"/>
      <c r="J4" s="44"/>
      <c r="K4" s="44"/>
      <c r="L4" s="44"/>
      <c r="M4" s="44"/>
      <c r="N4" s="44"/>
    </row>
    <row r="5" spans="1:14" ht="37.5" customHeight="1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</row>
    <row r="6" spans="1:14" ht="18" customHeight="1" x14ac:dyDescent="0.25">
      <c r="A6" s="52" t="s">
        <v>95</v>
      </c>
      <c r="B6" s="52" t="s">
        <v>96</v>
      </c>
      <c r="C6" s="30" t="s">
        <v>92</v>
      </c>
      <c r="D6" s="30" t="s">
        <v>235</v>
      </c>
      <c r="E6" s="47">
        <v>0</v>
      </c>
      <c r="F6" s="30">
        <v>25</v>
      </c>
      <c r="G6" s="30" t="s">
        <v>75</v>
      </c>
      <c r="H6" s="49">
        <f>SUM(E6*F6)</f>
        <v>0</v>
      </c>
    </row>
    <row r="7" spans="1:14" ht="18" customHeight="1" x14ac:dyDescent="0.25">
      <c r="A7" s="51" t="s">
        <v>95</v>
      </c>
      <c r="B7" s="51" t="s">
        <v>97</v>
      </c>
      <c r="C7" s="29" t="s">
        <v>66</v>
      </c>
      <c r="D7" s="29" t="s">
        <v>78</v>
      </c>
      <c r="E7" s="47">
        <v>0</v>
      </c>
      <c r="F7" s="29">
        <v>100</v>
      </c>
      <c r="G7" s="29" t="s">
        <v>73</v>
      </c>
      <c r="H7" s="49">
        <f t="shared" ref="H7:H10" si="0">SUM(E7*F7)</f>
        <v>0</v>
      </c>
    </row>
    <row r="8" spans="1:14" ht="18" customHeight="1" x14ac:dyDescent="0.25">
      <c r="A8" s="52" t="s">
        <v>95</v>
      </c>
      <c r="B8" s="52" t="s">
        <v>98</v>
      </c>
      <c r="C8" s="30" t="s">
        <v>101</v>
      </c>
      <c r="D8" s="30" t="s">
        <v>78</v>
      </c>
      <c r="E8" s="47">
        <v>0</v>
      </c>
      <c r="F8" s="30">
        <v>80</v>
      </c>
      <c r="G8" s="30" t="s">
        <v>73</v>
      </c>
      <c r="H8" s="49">
        <f t="shared" si="0"/>
        <v>0</v>
      </c>
    </row>
    <row r="9" spans="1:14" ht="18" customHeight="1" x14ac:dyDescent="0.25">
      <c r="A9" s="51" t="s">
        <v>95</v>
      </c>
      <c r="B9" s="51" t="s">
        <v>99</v>
      </c>
      <c r="C9" s="29" t="s">
        <v>101</v>
      </c>
      <c r="D9" s="29" t="s">
        <v>78</v>
      </c>
      <c r="E9" s="47">
        <v>0</v>
      </c>
      <c r="F9" s="29">
        <v>25</v>
      </c>
      <c r="G9" s="29" t="s">
        <v>74</v>
      </c>
      <c r="H9" s="49">
        <f t="shared" si="0"/>
        <v>0</v>
      </c>
    </row>
    <row r="10" spans="1:14" x14ac:dyDescent="0.25">
      <c r="A10" s="52" t="s">
        <v>95</v>
      </c>
      <c r="B10" s="52" t="s">
        <v>100</v>
      </c>
      <c r="C10" s="30" t="s">
        <v>92</v>
      </c>
      <c r="D10" s="30" t="s">
        <v>235</v>
      </c>
      <c r="E10" s="47">
        <v>0</v>
      </c>
      <c r="F10" s="30">
        <v>25</v>
      </c>
      <c r="G10" s="30" t="s">
        <v>75</v>
      </c>
      <c r="H10" s="49">
        <f t="shared" si="0"/>
        <v>0</v>
      </c>
    </row>
    <row r="11" spans="1:14" ht="18" customHeight="1" thickBot="1" x14ac:dyDescent="0.3">
      <c r="A11" s="65" t="s">
        <v>44</v>
      </c>
      <c r="B11" s="65" t="s">
        <v>61</v>
      </c>
      <c r="C11" s="66" t="s">
        <v>65</v>
      </c>
      <c r="D11" s="66" t="s">
        <v>235</v>
      </c>
      <c r="E11" s="69">
        <v>0</v>
      </c>
      <c r="F11" s="66">
        <v>100</v>
      </c>
      <c r="G11" s="66" t="s">
        <v>75</v>
      </c>
      <c r="H11" s="67">
        <f t="shared" ref="H11" si="1">SUM(E11*F11)</f>
        <v>0</v>
      </c>
    </row>
    <row r="12" spans="1:14" ht="15.75" customHeight="1" x14ac:dyDescent="0.25">
      <c r="C12" s="113" t="s">
        <v>102</v>
      </c>
      <c r="D12" s="113"/>
      <c r="E12" s="113"/>
      <c r="F12" s="113"/>
      <c r="G12" s="114"/>
      <c r="H12" s="115">
        <f>SUM(H6:H11)</f>
        <v>0</v>
      </c>
    </row>
    <row r="13" spans="1:14" ht="35.25" customHeight="1" thickBot="1" x14ac:dyDescent="0.3">
      <c r="C13" s="113"/>
      <c r="D13" s="113"/>
      <c r="E13" s="113"/>
      <c r="F13" s="113"/>
      <c r="G13" s="114"/>
      <c r="H13" s="116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L4" sqref="L4"/>
    </sheetView>
  </sheetViews>
  <sheetFormatPr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5703125" customWidth="1"/>
    <col min="7" max="7" width="14.140625" customWidth="1"/>
    <col min="8" max="8" width="18.42578125" customWidth="1"/>
    <col min="12" max="12" width="17.140625" bestFit="1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  <c r="I1" s="2"/>
      <c r="J1" s="2"/>
      <c r="K1" s="2"/>
      <c r="L1" s="2"/>
      <c r="M1" s="2"/>
      <c r="N1" s="2"/>
    </row>
    <row r="2" spans="1:14" ht="18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117" t="s">
        <v>39</v>
      </c>
      <c r="J2" s="118"/>
      <c r="K2" s="118"/>
      <c r="L2" s="70" t="s">
        <v>255</v>
      </c>
      <c r="M2" s="70"/>
      <c r="N2" s="71"/>
    </row>
    <row r="3" spans="1:14" ht="22.5" customHeight="1" x14ac:dyDescent="0.35">
      <c r="A3" s="106"/>
      <c r="B3" s="106"/>
      <c r="C3" s="106"/>
      <c r="D3" s="106"/>
      <c r="E3" s="106"/>
      <c r="F3" s="106"/>
      <c r="G3" s="106"/>
      <c r="H3" s="106"/>
      <c r="I3" s="117" t="s">
        <v>40</v>
      </c>
      <c r="J3" s="118"/>
      <c r="K3" s="118"/>
      <c r="L3" s="70">
        <v>7000336351</v>
      </c>
      <c r="M3" s="70"/>
      <c r="N3" s="71"/>
    </row>
    <row r="4" spans="1:14" x14ac:dyDescent="0.25">
      <c r="H4" s="2"/>
      <c r="I4" s="2"/>
      <c r="J4" s="2"/>
      <c r="K4" s="2"/>
      <c r="L4" s="2"/>
      <c r="M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2"/>
      <c r="I5" s="2"/>
      <c r="J5" s="2"/>
      <c r="K5" s="2"/>
      <c r="L5" s="2"/>
      <c r="M5" s="2"/>
    </row>
    <row r="6" spans="1:14" x14ac:dyDescent="0.25">
      <c r="A6" s="52" t="s">
        <v>123</v>
      </c>
      <c r="B6" s="52" t="s">
        <v>124</v>
      </c>
      <c r="C6" s="30" t="s">
        <v>67</v>
      </c>
      <c r="D6" s="30" t="s">
        <v>78</v>
      </c>
      <c r="E6" s="73">
        <v>20</v>
      </c>
      <c r="F6" s="30">
        <v>25</v>
      </c>
      <c r="G6" s="30" t="s">
        <v>73</v>
      </c>
      <c r="H6" s="2"/>
      <c r="I6" s="2"/>
      <c r="J6" s="2"/>
      <c r="K6" s="2"/>
      <c r="L6" s="2"/>
      <c r="M6" s="2"/>
    </row>
    <row r="7" spans="1:14" x14ac:dyDescent="0.25">
      <c r="A7" s="51" t="s">
        <v>123</v>
      </c>
      <c r="B7" s="51" t="s">
        <v>125</v>
      </c>
      <c r="C7" s="29" t="s">
        <v>66</v>
      </c>
      <c r="D7" s="29" t="s">
        <v>78</v>
      </c>
      <c r="E7" s="73">
        <v>65</v>
      </c>
      <c r="F7" s="29">
        <v>25</v>
      </c>
      <c r="G7" s="29" t="s">
        <v>73</v>
      </c>
      <c r="H7" s="2"/>
      <c r="I7" s="2"/>
      <c r="J7" s="2"/>
      <c r="K7" s="2"/>
      <c r="L7" s="2"/>
      <c r="M7" s="2"/>
    </row>
    <row r="8" spans="1:14" x14ac:dyDescent="0.25">
      <c r="A8" s="52" t="s">
        <v>123</v>
      </c>
      <c r="B8" s="52" t="s">
        <v>126</v>
      </c>
      <c r="C8" s="30" t="s">
        <v>101</v>
      </c>
      <c r="D8" s="30" t="s">
        <v>78</v>
      </c>
      <c r="E8" s="73">
        <v>37.5</v>
      </c>
      <c r="F8" s="30">
        <v>25</v>
      </c>
      <c r="G8" s="30" t="s">
        <v>73</v>
      </c>
      <c r="H8" s="2"/>
      <c r="I8" s="2"/>
      <c r="J8" s="2"/>
      <c r="K8" s="2"/>
      <c r="L8" s="2"/>
      <c r="M8" s="2"/>
    </row>
    <row r="9" spans="1:14" x14ac:dyDescent="0.25">
      <c r="A9" s="51" t="s">
        <v>123</v>
      </c>
      <c r="B9" s="51" t="s">
        <v>127</v>
      </c>
      <c r="C9" s="29" t="s">
        <v>101</v>
      </c>
      <c r="D9" s="29" t="s">
        <v>78</v>
      </c>
      <c r="E9" s="73">
        <v>85</v>
      </c>
      <c r="F9" s="29">
        <v>25</v>
      </c>
      <c r="G9" s="29" t="s">
        <v>73</v>
      </c>
      <c r="H9" s="2"/>
      <c r="I9" s="2"/>
      <c r="J9" s="2"/>
      <c r="K9" s="2"/>
      <c r="L9" s="2"/>
      <c r="M9" s="2"/>
    </row>
    <row r="10" spans="1:14" x14ac:dyDescent="0.25">
      <c r="A10" s="52" t="s">
        <v>123</v>
      </c>
      <c r="B10" s="52" t="s">
        <v>128</v>
      </c>
      <c r="C10" s="30" t="s">
        <v>101</v>
      </c>
      <c r="D10" s="30" t="s">
        <v>78</v>
      </c>
      <c r="E10" s="73">
        <v>42</v>
      </c>
      <c r="F10" s="30">
        <v>25</v>
      </c>
      <c r="G10" s="30" t="s">
        <v>73</v>
      </c>
      <c r="H10" s="2"/>
      <c r="I10" s="2"/>
      <c r="J10" s="2"/>
      <c r="K10" s="2"/>
      <c r="L10" s="2"/>
      <c r="M10" s="2"/>
    </row>
    <row r="11" spans="1:14" x14ac:dyDescent="0.25">
      <c r="A11" s="51" t="s">
        <v>123</v>
      </c>
      <c r="B11" s="51" t="s">
        <v>129</v>
      </c>
      <c r="C11" s="29" t="s">
        <v>65</v>
      </c>
      <c r="D11" s="29" t="s">
        <v>78</v>
      </c>
      <c r="E11" s="73">
        <v>1650</v>
      </c>
      <c r="F11" s="29">
        <v>25</v>
      </c>
      <c r="G11" s="29" t="s">
        <v>73</v>
      </c>
      <c r="H11" s="2"/>
      <c r="I11" s="2"/>
      <c r="J11" s="2"/>
      <c r="K11" s="2"/>
      <c r="L11" s="2"/>
      <c r="M11" s="2"/>
    </row>
    <row r="12" spans="1:14" x14ac:dyDescent="0.25">
      <c r="A12" s="51" t="s">
        <v>123</v>
      </c>
      <c r="B12" s="51" t="s">
        <v>130</v>
      </c>
      <c r="C12" s="29" t="s">
        <v>180</v>
      </c>
      <c r="D12" s="29" t="s">
        <v>235</v>
      </c>
      <c r="E12" s="73">
        <v>5</v>
      </c>
      <c r="F12" s="29">
        <v>25</v>
      </c>
      <c r="G12" s="29" t="s">
        <v>75</v>
      </c>
      <c r="H12" s="2"/>
      <c r="I12" s="2"/>
      <c r="J12" s="2"/>
      <c r="K12" s="2"/>
      <c r="L12" s="2"/>
      <c r="M12" s="2"/>
    </row>
    <row r="13" spans="1:14" x14ac:dyDescent="0.25">
      <c r="A13" s="52" t="s">
        <v>123</v>
      </c>
      <c r="B13" s="52" t="s">
        <v>131</v>
      </c>
      <c r="C13" s="30" t="s">
        <v>101</v>
      </c>
      <c r="D13" s="30" t="s">
        <v>78</v>
      </c>
      <c r="E13" s="73">
        <v>27.5</v>
      </c>
      <c r="F13" s="30">
        <v>25</v>
      </c>
      <c r="G13" s="30" t="s">
        <v>73</v>
      </c>
      <c r="H13" s="2"/>
      <c r="I13" s="2"/>
      <c r="J13" s="2"/>
      <c r="K13" s="2"/>
      <c r="L13" s="2"/>
      <c r="M13" s="2"/>
    </row>
    <row r="14" spans="1:14" x14ac:dyDescent="0.25">
      <c r="A14" s="51" t="s">
        <v>123</v>
      </c>
      <c r="B14" s="51" t="s">
        <v>132</v>
      </c>
      <c r="C14" s="29" t="s">
        <v>101</v>
      </c>
      <c r="D14" s="29" t="s">
        <v>78</v>
      </c>
      <c r="E14" s="73">
        <v>13.5</v>
      </c>
      <c r="F14" s="29">
        <v>25</v>
      </c>
      <c r="G14" s="29" t="s">
        <v>74</v>
      </c>
      <c r="H14" s="2"/>
      <c r="I14" s="2"/>
      <c r="J14" s="2"/>
      <c r="K14" s="2"/>
      <c r="L14" s="2"/>
      <c r="M14" s="2"/>
    </row>
    <row r="15" spans="1:14" x14ac:dyDescent="0.25">
      <c r="A15" s="52" t="s">
        <v>123</v>
      </c>
      <c r="B15" s="52" t="s">
        <v>133</v>
      </c>
      <c r="C15" s="30" t="s">
        <v>67</v>
      </c>
      <c r="D15" s="30" t="s">
        <v>235</v>
      </c>
      <c r="E15" s="73">
        <v>5</v>
      </c>
      <c r="F15" s="30">
        <v>25</v>
      </c>
      <c r="G15" s="30" t="s">
        <v>75</v>
      </c>
      <c r="H15" s="2"/>
      <c r="I15" s="2"/>
      <c r="J15" s="2"/>
      <c r="K15" s="2"/>
      <c r="L15" s="2"/>
      <c r="M15" s="2"/>
    </row>
    <row r="16" spans="1:14" x14ac:dyDescent="0.25">
      <c r="A16" s="51" t="s">
        <v>123</v>
      </c>
      <c r="B16" s="51" t="s">
        <v>134</v>
      </c>
      <c r="C16" s="29" t="s">
        <v>67</v>
      </c>
      <c r="D16" s="29" t="s">
        <v>78</v>
      </c>
      <c r="E16" s="73">
        <v>30</v>
      </c>
      <c r="F16" s="29">
        <v>25</v>
      </c>
      <c r="G16" s="29" t="s">
        <v>73</v>
      </c>
      <c r="H16" s="2"/>
      <c r="I16" s="2"/>
      <c r="J16" s="2"/>
      <c r="K16" s="2"/>
      <c r="L16" s="2"/>
      <c r="M16" s="2"/>
    </row>
    <row r="17" spans="1:13" x14ac:dyDescent="0.25">
      <c r="A17" s="52" t="s">
        <v>123</v>
      </c>
      <c r="B17" s="52" t="s">
        <v>135</v>
      </c>
      <c r="C17" s="30" t="s">
        <v>67</v>
      </c>
      <c r="D17" s="30" t="s">
        <v>78</v>
      </c>
      <c r="E17" s="73">
        <v>35</v>
      </c>
      <c r="F17" s="30">
        <v>275</v>
      </c>
      <c r="G17" s="30" t="s">
        <v>73</v>
      </c>
      <c r="H17" s="2"/>
      <c r="I17" s="2"/>
      <c r="J17" s="2"/>
      <c r="K17" s="2"/>
      <c r="L17" s="2"/>
      <c r="M17" s="2"/>
    </row>
    <row r="18" spans="1:13" x14ac:dyDescent="0.25">
      <c r="A18" s="51" t="s">
        <v>123</v>
      </c>
      <c r="B18" s="51" t="s">
        <v>136</v>
      </c>
      <c r="C18" s="29" t="s">
        <v>65</v>
      </c>
      <c r="D18" s="29" t="s">
        <v>78</v>
      </c>
      <c r="E18" s="73">
        <v>240</v>
      </c>
      <c r="F18" s="29">
        <v>40</v>
      </c>
      <c r="G18" s="29" t="s">
        <v>73</v>
      </c>
      <c r="H18" s="2"/>
      <c r="I18" s="2"/>
      <c r="J18" s="2"/>
      <c r="K18" s="2"/>
      <c r="L18" s="2"/>
      <c r="M18" s="2"/>
    </row>
    <row r="19" spans="1:13" x14ac:dyDescent="0.25">
      <c r="A19" s="52" t="s">
        <v>123</v>
      </c>
      <c r="B19" s="52" t="s">
        <v>137</v>
      </c>
      <c r="C19" s="30" t="s">
        <v>67</v>
      </c>
      <c r="D19" s="30" t="s">
        <v>78</v>
      </c>
      <c r="E19" s="73">
        <v>42</v>
      </c>
      <c r="F19" s="30">
        <v>25</v>
      </c>
      <c r="G19" s="30" t="s">
        <v>73</v>
      </c>
      <c r="H19" s="2"/>
      <c r="I19" s="2"/>
      <c r="J19" s="2"/>
      <c r="K19" s="2"/>
      <c r="L19" s="2"/>
      <c r="M19" s="2"/>
    </row>
    <row r="20" spans="1:13" x14ac:dyDescent="0.25">
      <c r="A20" s="51" t="s">
        <v>123</v>
      </c>
      <c r="B20" s="51" t="s">
        <v>138</v>
      </c>
      <c r="C20" s="29" t="s">
        <v>67</v>
      </c>
      <c r="D20" s="29" t="s">
        <v>78</v>
      </c>
      <c r="E20" s="73">
        <v>26</v>
      </c>
      <c r="F20" s="29">
        <v>25</v>
      </c>
      <c r="G20" s="29" t="s">
        <v>73</v>
      </c>
      <c r="H20" s="2"/>
      <c r="I20" s="2"/>
      <c r="J20" s="2"/>
      <c r="K20" s="2"/>
      <c r="L20" s="2"/>
      <c r="M20" s="2"/>
    </row>
    <row r="21" spans="1:13" x14ac:dyDescent="0.25">
      <c r="A21" s="52" t="s">
        <v>123</v>
      </c>
      <c r="B21" s="52" t="s">
        <v>139</v>
      </c>
      <c r="C21" s="30" t="s">
        <v>67</v>
      </c>
      <c r="D21" s="30" t="s">
        <v>235</v>
      </c>
      <c r="E21" s="73">
        <v>2.4500000000000002</v>
      </c>
      <c r="F21" s="30">
        <v>4500</v>
      </c>
      <c r="G21" s="30" t="s">
        <v>75</v>
      </c>
      <c r="H21" s="2"/>
      <c r="I21" s="2"/>
      <c r="J21" s="2"/>
      <c r="K21" s="2"/>
      <c r="L21" s="2"/>
      <c r="M21" s="2"/>
    </row>
    <row r="22" spans="1:13" x14ac:dyDescent="0.25">
      <c r="A22" s="51" t="s">
        <v>123</v>
      </c>
      <c r="B22" s="51" t="s">
        <v>140</v>
      </c>
      <c r="C22" s="29" t="s">
        <v>67</v>
      </c>
      <c r="D22" s="29" t="s">
        <v>78</v>
      </c>
      <c r="E22" s="73">
        <v>31.85</v>
      </c>
      <c r="F22" s="29">
        <v>25</v>
      </c>
      <c r="G22" s="29" t="s">
        <v>73</v>
      </c>
      <c r="H22" s="2"/>
      <c r="I22" s="2"/>
      <c r="J22" s="2"/>
      <c r="K22" s="2"/>
      <c r="L22" s="2"/>
      <c r="M22" s="2"/>
    </row>
    <row r="23" spans="1:13" x14ac:dyDescent="0.25">
      <c r="A23" s="52" t="s">
        <v>123</v>
      </c>
      <c r="B23" s="52" t="s">
        <v>141</v>
      </c>
      <c r="C23" s="30" t="s">
        <v>181</v>
      </c>
      <c r="D23" s="30" t="s">
        <v>235</v>
      </c>
      <c r="E23" s="73">
        <v>3.7</v>
      </c>
      <c r="F23" s="30">
        <v>25</v>
      </c>
      <c r="G23" s="30" t="s">
        <v>75</v>
      </c>
      <c r="H23" s="2"/>
      <c r="I23" s="2"/>
      <c r="J23" s="2"/>
      <c r="K23" s="2"/>
      <c r="L23" s="2"/>
      <c r="M23" s="2"/>
    </row>
    <row r="24" spans="1:13" x14ac:dyDescent="0.25">
      <c r="A24" s="51" t="s">
        <v>123</v>
      </c>
      <c r="B24" s="51" t="s">
        <v>142</v>
      </c>
      <c r="C24" s="29" t="s">
        <v>181</v>
      </c>
      <c r="D24" s="29" t="s">
        <v>78</v>
      </c>
      <c r="E24" s="73">
        <v>193.8</v>
      </c>
      <c r="F24" s="29">
        <v>25</v>
      </c>
      <c r="G24" s="29" t="s">
        <v>183</v>
      </c>
      <c r="H24" s="2"/>
      <c r="I24" s="2"/>
      <c r="J24" s="2"/>
      <c r="K24" s="2"/>
      <c r="L24" s="2"/>
      <c r="M24" s="2"/>
    </row>
    <row r="25" spans="1:13" x14ac:dyDescent="0.25">
      <c r="A25" s="52" t="s">
        <v>123</v>
      </c>
      <c r="B25" s="52" t="s">
        <v>143</v>
      </c>
      <c r="C25" s="30" t="s">
        <v>181</v>
      </c>
      <c r="D25" s="30" t="s">
        <v>78</v>
      </c>
      <c r="E25" s="73">
        <v>27.66</v>
      </c>
      <c r="F25" s="30">
        <v>25</v>
      </c>
      <c r="G25" s="30" t="s">
        <v>184</v>
      </c>
      <c r="H25" s="2"/>
      <c r="I25" s="2"/>
      <c r="J25" s="2"/>
      <c r="K25" s="2"/>
      <c r="L25" s="2"/>
      <c r="M25" s="2"/>
    </row>
    <row r="26" spans="1:13" x14ac:dyDescent="0.25">
      <c r="A26" s="51" t="s">
        <v>123</v>
      </c>
      <c r="B26" s="51" t="s">
        <v>144</v>
      </c>
      <c r="C26" s="29" t="s">
        <v>65</v>
      </c>
      <c r="D26" s="29" t="s">
        <v>78</v>
      </c>
      <c r="E26" s="73">
        <v>2605.5100000000002</v>
      </c>
      <c r="F26" s="29">
        <v>5</v>
      </c>
      <c r="G26" s="29" t="s">
        <v>73</v>
      </c>
      <c r="H26" s="2"/>
      <c r="I26" s="2"/>
      <c r="J26" s="2"/>
      <c r="K26" s="2"/>
      <c r="L26" s="2"/>
      <c r="M26" s="2"/>
    </row>
    <row r="27" spans="1:13" x14ac:dyDescent="0.25">
      <c r="A27" s="52" t="s">
        <v>123</v>
      </c>
      <c r="B27" s="52" t="s">
        <v>145</v>
      </c>
      <c r="C27" s="30" t="s">
        <v>65</v>
      </c>
      <c r="D27" s="30" t="s">
        <v>78</v>
      </c>
      <c r="E27" s="73">
        <v>102</v>
      </c>
      <c r="F27" s="30">
        <v>2000</v>
      </c>
      <c r="G27" s="30" t="s">
        <v>73</v>
      </c>
      <c r="H27" s="2"/>
      <c r="I27" s="2"/>
      <c r="J27" s="2"/>
      <c r="K27" s="2"/>
      <c r="L27" s="2"/>
      <c r="M27" s="2"/>
    </row>
    <row r="28" spans="1:13" x14ac:dyDescent="0.25">
      <c r="A28" s="51" t="s">
        <v>123</v>
      </c>
      <c r="B28" s="51" t="s">
        <v>146</v>
      </c>
      <c r="C28" s="29" t="s">
        <v>65</v>
      </c>
      <c r="D28" s="29" t="s">
        <v>235</v>
      </c>
      <c r="E28" s="73">
        <v>2.2999999999999998</v>
      </c>
      <c r="F28" s="29">
        <v>25</v>
      </c>
      <c r="G28" s="29" t="s">
        <v>75</v>
      </c>
      <c r="H28" s="2"/>
      <c r="I28" s="2"/>
      <c r="J28" s="2"/>
      <c r="K28" s="2"/>
      <c r="L28" s="2"/>
      <c r="M28" s="2"/>
    </row>
    <row r="29" spans="1:13" x14ac:dyDescent="0.25">
      <c r="A29" s="52" t="s">
        <v>123</v>
      </c>
      <c r="B29" s="52" t="s">
        <v>147</v>
      </c>
      <c r="C29" s="30" t="s">
        <v>65</v>
      </c>
      <c r="D29" s="30" t="s">
        <v>78</v>
      </c>
      <c r="E29" s="73">
        <v>21</v>
      </c>
      <c r="F29" s="30">
        <v>25</v>
      </c>
      <c r="G29" s="30" t="s">
        <v>73</v>
      </c>
      <c r="H29" s="2"/>
      <c r="I29" s="2"/>
      <c r="J29" s="2"/>
      <c r="K29" s="2"/>
      <c r="L29" s="2"/>
      <c r="M29" s="2"/>
    </row>
    <row r="30" spans="1:13" x14ac:dyDescent="0.25">
      <c r="A30" s="51" t="s">
        <v>123</v>
      </c>
      <c r="B30" s="51" t="s">
        <v>148</v>
      </c>
      <c r="C30" s="29" t="s">
        <v>65</v>
      </c>
      <c r="D30" s="29" t="s">
        <v>78</v>
      </c>
      <c r="E30" s="73">
        <v>100</v>
      </c>
      <c r="F30" s="29">
        <v>25</v>
      </c>
      <c r="G30" s="29" t="s">
        <v>73</v>
      </c>
      <c r="H30" s="2"/>
      <c r="I30" s="2"/>
      <c r="J30" s="2"/>
      <c r="K30" s="2"/>
      <c r="L30" s="2"/>
      <c r="M30" s="2"/>
    </row>
    <row r="31" spans="1:13" x14ac:dyDescent="0.25">
      <c r="A31" s="52" t="s">
        <v>123</v>
      </c>
      <c r="B31" s="52" t="s">
        <v>149</v>
      </c>
      <c r="C31" s="30" t="s">
        <v>65</v>
      </c>
      <c r="D31" s="30" t="s">
        <v>78</v>
      </c>
      <c r="E31" s="73">
        <v>34.9</v>
      </c>
      <c r="F31" s="30">
        <v>200</v>
      </c>
      <c r="G31" s="30" t="s">
        <v>73</v>
      </c>
      <c r="H31" s="2"/>
      <c r="I31" s="2"/>
      <c r="J31" s="2"/>
      <c r="K31" s="2"/>
      <c r="L31" s="2"/>
      <c r="M31" s="2"/>
    </row>
    <row r="32" spans="1:13" x14ac:dyDescent="0.25">
      <c r="A32" s="51" t="s">
        <v>123</v>
      </c>
      <c r="B32" s="51" t="s">
        <v>150</v>
      </c>
      <c r="C32" s="29" t="s">
        <v>65</v>
      </c>
      <c r="D32" s="29" t="s">
        <v>78</v>
      </c>
      <c r="E32" s="73">
        <v>41.31</v>
      </c>
      <c r="F32" s="29">
        <v>25</v>
      </c>
      <c r="G32" s="29" t="s">
        <v>73</v>
      </c>
      <c r="H32" s="2"/>
      <c r="I32" s="2"/>
      <c r="J32" s="2"/>
      <c r="K32" s="2"/>
      <c r="L32" s="2"/>
      <c r="M32" s="2"/>
    </row>
    <row r="33" spans="1:13" x14ac:dyDescent="0.25">
      <c r="A33" s="52" t="s">
        <v>123</v>
      </c>
      <c r="B33" s="52" t="s">
        <v>151</v>
      </c>
      <c r="C33" s="30" t="s">
        <v>67</v>
      </c>
      <c r="D33" s="30" t="s">
        <v>78</v>
      </c>
      <c r="E33" s="73">
        <v>32</v>
      </c>
      <c r="F33" s="30">
        <v>25</v>
      </c>
      <c r="G33" s="30" t="s">
        <v>73</v>
      </c>
      <c r="H33" s="2"/>
      <c r="I33" s="2"/>
      <c r="J33" s="2"/>
      <c r="K33" s="2"/>
      <c r="L33" s="2"/>
      <c r="M33" s="2"/>
    </row>
    <row r="34" spans="1:13" x14ac:dyDescent="0.25">
      <c r="A34" s="51" t="s">
        <v>123</v>
      </c>
      <c r="B34" s="51" t="s">
        <v>152</v>
      </c>
      <c r="C34" s="29" t="s">
        <v>65</v>
      </c>
      <c r="D34" s="29" t="s">
        <v>78</v>
      </c>
      <c r="E34" s="73">
        <v>50</v>
      </c>
      <c r="F34" s="29">
        <v>25</v>
      </c>
      <c r="G34" s="29" t="s">
        <v>73</v>
      </c>
      <c r="H34" s="2"/>
      <c r="I34" s="2"/>
      <c r="J34" s="2"/>
      <c r="K34" s="2"/>
      <c r="L34" s="2"/>
      <c r="M34" s="2"/>
    </row>
    <row r="35" spans="1:13" x14ac:dyDescent="0.25">
      <c r="A35" s="52" t="s">
        <v>123</v>
      </c>
      <c r="B35" s="52" t="s">
        <v>153</v>
      </c>
      <c r="C35" s="30" t="s">
        <v>101</v>
      </c>
      <c r="D35" s="30" t="s">
        <v>78</v>
      </c>
      <c r="E35" s="73">
        <v>34</v>
      </c>
      <c r="F35" s="30">
        <v>150</v>
      </c>
      <c r="G35" s="30" t="s">
        <v>73</v>
      </c>
      <c r="H35" s="2"/>
      <c r="I35" s="2"/>
      <c r="J35" s="2"/>
      <c r="K35" s="2"/>
      <c r="L35" s="2"/>
      <c r="M35" s="2"/>
    </row>
    <row r="36" spans="1:13" x14ac:dyDescent="0.25">
      <c r="A36" s="51" t="s">
        <v>123</v>
      </c>
      <c r="B36" s="51" t="s">
        <v>154</v>
      </c>
      <c r="C36" s="29" t="s">
        <v>92</v>
      </c>
      <c r="D36" s="29" t="s">
        <v>78</v>
      </c>
      <c r="E36" s="73">
        <v>40</v>
      </c>
      <c r="F36" s="29">
        <v>25</v>
      </c>
      <c r="G36" s="29" t="s">
        <v>73</v>
      </c>
      <c r="H36" s="2"/>
      <c r="I36" s="2"/>
      <c r="J36" s="2"/>
      <c r="K36" s="2"/>
      <c r="L36" s="2"/>
      <c r="M36" s="2"/>
    </row>
    <row r="37" spans="1:13" x14ac:dyDescent="0.25">
      <c r="A37" s="52" t="s">
        <v>123</v>
      </c>
      <c r="B37" s="52" t="s">
        <v>155</v>
      </c>
      <c r="C37" s="30" t="s">
        <v>65</v>
      </c>
      <c r="D37" s="30" t="s">
        <v>78</v>
      </c>
      <c r="E37" s="73">
        <v>42.71</v>
      </c>
      <c r="F37" s="30">
        <v>25</v>
      </c>
      <c r="G37" s="30" t="s">
        <v>73</v>
      </c>
      <c r="H37" s="2"/>
      <c r="I37" s="2"/>
      <c r="J37" s="2"/>
      <c r="K37" s="2"/>
      <c r="L37" s="2"/>
      <c r="M37" s="2"/>
    </row>
    <row r="38" spans="1:13" x14ac:dyDescent="0.25">
      <c r="A38" s="51" t="s">
        <v>123</v>
      </c>
      <c r="B38" s="51" t="s">
        <v>156</v>
      </c>
      <c r="C38" s="29" t="s">
        <v>65</v>
      </c>
      <c r="D38" s="29" t="s">
        <v>235</v>
      </c>
      <c r="E38" s="73">
        <v>5</v>
      </c>
      <c r="F38" s="29">
        <v>25</v>
      </c>
      <c r="G38" s="29" t="s">
        <v>75</v>
      </c>
      <c r="H38" s="2"/>
      <c r="I38" s="2"/>
      <c r="J38" s="2"/>
      <c r="K38" s="2"/>
      <c r="L38" s="2"/>
      <c r="M38" s="2"/>
    </row>
    <row r="39" spans="1:13" x14ac:dyDescent="0.25">
      <c r="A39" s="52" t="s">
        <v>123</v>
      </c>
      <c r="B39" s="52" t="s">
        <v>157</v>
      </c>
      <c r="C39" s="30" t="s">
        <v>65</v>
      </c>
      <c r="D39" s="30" t="s">
        <v>78</v>
      </c>
      <c r="E39" s="73">
        <v>500</v>
      </c>
      <c r="F39" s="30">
        <v>25</v>
      </c>
      <c r="G39" s="30" t="s">
        <v>73</v>
      </c>
      <c r="H39" s="2"/>
      <c r="I39" s="2"/>
      <c r="J39" s="2"/>
      <c r="K39" s="2"/>
      <c r="L39" s="2"/>
      <c r="M39" s="2"/>
    </row>
    <row r="40" spans="1:13" x14ac:dyDescent="0.25">
      <c r="A40" s="51" t="s">
        <v>123</v>
      </c>
      <c r="B40" s="51" t="s">
        <v>158</v>
      </c>
      <c r="C40" s="29" t="s">
        <v>67</v>
      </c>
      <c r="D40" s="29" t="s">
        <v>78</v>
      </c>
      <c r="E40" s="73">
        <v>20.7</v>
      </c>
      <c r="F40" s="29">
        <v>25</v>
      </c>
      <c r="G40" s="29" t="s">
        <v>73</v>
      </c>
      <c r="H40" s="2"/>
      <c r="I40" s="2"/>
      <c r="J40" s="2"/>
      <c r="K40" s="2"/>
      <c r="L40" s="2"/>
      <c r="M40" s="2"/>
    </row>
    <row r="41" spans="1:13" x14ac:dyDescent="0.25">
      <c r="A41" s="52" t="s">
        <v>123</v>
      </c>
      <c r="B41" s="52" t="s">
        <v>159</v>
      </c>
      <c r="C41" s="30" t="s">
        <v>67</v>
      </c>
      <c r="D41" s="30" t="s">
        <v>235</v>
      </c>
      <c r="E41" s="73">
        <v>1.75</v>
      </c>
      <c r="F41" s="30">
        <v>25</v>
      </c>
      <c r="G41" s="30" t="s">
        <v>75</v>
      </c>
      <c r="H41" s="2"/>
      <c r="I41" s="2"/>
      <c r="J41" s="2"/>
      <c r="K41" s="2"/>
      <c r="L41" s="2"/>
      <c r="M41" s="2"/>
    </row>
    <row r="42" spans="1:13" x14ac:dyDescent="0.25">
      <c r="A42" s="51" t="s">
        <v>123</v>
      </c>
      <c r="B42" s="51" t="s">
        <v>160</v>
      </c>
      <c r="C42" s="29" t="s">
        <v>67</v>
      </c>
      <c r="D42" s="29" t="s">
        <v>235</v>
      </c>
      <c r="E42" s="73">
        <v>1.25</v>
      </c>
      <c r="F42" s="29">
        <v>25</v>
      </c>
      <c r="G42" s="29" t="s">
        <v>75</v>
      </c>
      <c r="H42" s="2"/>
      <c r="I42" s="2"/>
      <c r="J42" s="2"/>
      <c r="K42" s="2"/>
      <c r="L42" s="2"/>
      <c r="M42" s="2"/>
    </row>
    <row r="43" spans="1:13" x14ac:dyDescent="0.25">
      <c r="A43" s="52" t="s">
        <v>123</v>
      </c>
      <c r="B43" s="52" t="s">
        <v>161</v>
      </c>
      <c r="C43" s="30" t="s">
        <v>65</v>
      </c>
      <c r="D43" s="30" t="s">
        <v>78</v>
      </c>
      <c r="E43" s="73">
        <v>48.25</v>
      </c>
      <c r="F43" s="30">
        <v>2000</v>
      </c>
      <c r="G43" s="30" t="s">
        <v>184</v>
      </c>
      <c r="H43" s="2"/>
      <c r="I43" s="2"/>
      <c r="J43" s="2"/>
      <c r="K43" s="2"/>
      <c r="L43" s="2"/>
      <c r="M43" s="2"/>
    </row>
    <row r="44" spans="1:13" x14ac:dyDescent="0.25">
      <c r="A44" s="51" t="s">
        <v>123</v>
      </c>
      <c r="B44" s="51" t="s">
        <v>162</v>
      </c>
      <c r="C44" s="29" t="s">
        <v>65</v>
      </c>
      <c r="D44" s="29" t="s">
        <v>78</v>
      </c>
      <c r="E44" s="73">
        <v>126.88</v>
      </c>
      <c r="F44" s="29">
        <v>550</v>
      </c>
      <c r="G44" s="29" t="s">
        <v>73</v>
      </c>
      <c r="H44" s="2"/>
      <c r="I44" s="2"/>
      <c r="J44" s="2"/>
      <c r="K44" s="2"/>
      <c r="L44" s="2"/>
      <c r="M44" s="2"/>
    </row>
    <row r="45" spans="1:13" x14ac:dyDescent="0.25">
      <c r="A45" s="52" t="s">
        <v>123</v>
      </c>
      <c r="B45" s="52" t="s">
        <v>163</v>
      </c>
      <c r="C45" s="30" t="s">
        <v>65</v>
      </c>
      <c r="D45" s="30" t="s">
        <v>235</v>
      </c>
      <c r="E45" s="73">
        <v>4.3</v>
      </c>
      <c r="F45" s="30">
        <v>25</v>
      </c>
      <c r="G45" s="30" t="s">
        <v>75</v>
      </c>
      <c r="H45" s="2"/>
      <c r="I45" s="2"/>
      <c r="J45" s="2"/>
      <c r="K45" s="2"/>
      <c r="L45" s="2"/>
      <c r="M45" s="2"/>
    </row>
    <row r="46" spans="1:13" x14ac:dyDescent="0.25">
      <c r="A46" s="51" t="s">
        <v>123</v>
      </c>
      <c r="B46" s="51" t="s">
        <v>164</v>
      </c>
      <c r="C46" s="29" t="s">
        <v>65</v>
      </c>
      <c r="D46" s="29" t="s">
        <v>235</v>
      </c>
      <c r="E46" s="73">
        <v>5.3</v>
      </c>
      <c r="F46" s="29">
        <v>25</v>
      </c>
      <c r="G46" s="29" t="s">
        <v>75</v>
      </c>
      <c r="H46" s="2"/>
      <c r="I46" s="2"/>
      <c r="J46" s="2"/>
      <c r="K46" s="2"/>
      <c r="L46" s="2"/>
      <c r="M46" s="2"/>
    </row>
    <row r="47" spans="1:13" x14ac:dyDescent="0.25">
      <c r="A47" s="52" t="s">
        <v>123</v>
      </c>
      <c r="B47" s="52" t="s">
        <v>165</v>
      </c>
      <c r="C47" s="30" t="s">
        <v>182</v>
      </c>
      <c r="D47" s="30" t="s">
        <v>235</v>
      </c>
      <c r="E47" s="73">
        <v>20</v>
      </c>
      <c r="F47" s="30">
        <v>25</v>
      </c>
      <c r="G47" s="30" t="s">
        <v>75</v>
      </c>
      <c r="H47" s="2"/>
      <c r="I47" s="2"/>
      <c r="J47" s="2"/>
      <c r="K47" s="2"/>
      <c r="L47" s="2"/>
      <c r="M47" s="2"/>
    </row>
    <row r="48" spans="1:13" x14ac:dyDescent="0.25">
      <c r="A48" s="51" t="s">
        <v>123</v>
      </c>
      <c r="B48" s="51" t="s">
        <v>166</v>
      </c>
      <c r="C48" s="29" t="s">
        <v>65</v>
      </c>
      <c r="D48" s="29" t="s">
        <v>235</v>
      </c>
      <c r="E48" s="73">
        <v>132</v>
      </c>
      <c r="F48" s="29">
        <v>25</v>
      </c>
      <c r="G48" s="29" t="s">
        <v>75</v>
      </c>
      <c r="H48" s="2"/>
      <c r="I48" s="2"/>
      <c r="J48" s="2"/>
      <c r="K48" s="2"/>
      <c r="L48" s="2"/>
      <c r="M48" s="2"/>
    </row>
    <row r="49" spans="1:14" x14ac:dyDescent="0.25">
      <c r="A49" s="52" t="s">
        <v>123</v>
      </c>
      <c r="B49" s="52" t="s">
        <v>167</v>
      </c>
      <c r="C49" s="30" t="s">
        <v>67</v>
      </c>
      <c r="D49" s="30" t="s">
        <v>78</v>
      </c>
      <c r="E49" s="73">
        <v>12.75</v>
      </c>
      <c r="F49" s="30">
        <v>225</v>
      </c>
      <c r="G49" s="30" t="s">
        <v>73</v>
      </c>
      <c r="H49" s="2"/>
      <c r="I49" s="2"/>
      <c r="J49" s="2"/>
      <c r="K49" s="2"/>
      <c r="L49" s="2"/>
      <c r="M49" s="2"/>
    </row>
    <row r="50" spans="1:14" x14ac:dyDescent="0.25">
      <c r="A50" s="51" t="s">
        <v>123</v>
      </c>
      <c r="B50" s="51" t="s">
        <v>168</v>
      </c>
      <c r="C50" s="29" t="s">
        <v>67</v>
      </c>
      <c r="D50" s="29" t="s">
        <v>235</v>
      </c>
      <c r="E50" s="73">
        <v>4</v>
      </c>
      <c r="F50" s="29">
        <v>25</v>
      </c>
      <c r="G50" s="29" t="s">
        <v>75</v>
      </c>
      <c r="H50" s="2"/>
      <c r="I50" s="2"/>
      <c r="J50" s="2"/>
      <c r="K50" s="2"/>
      <c r="L50" s="2"/>
      <c r="M50" s="2"/>
    </row>
    <row r="51" spans="1:14" x14ac:dyDescent="0.25">
      <c r="A51" s="52" t="s">
        <v>123</v>
      </c>
      <c r="B51" s="52" t="s">
        <v>169</v>
      </c>
      <c r="C51" s="30" t="s">
        <v>65</v>
      </c>
      <c r="D51" s="30" t="s">
        <v>78</v>
      </c>
      <c r="E51" s="73">
        <v>2077.94</v>
      </c>
      <c r="F51" s="30">
        <v>25</v>
      </c>
      <c r="G51" s="30" t="s">
        <v>73</v>
      </c>
      <c r="H51" s="2"/>
      <c r="I51" s="2"/>
      <c r="J51" s="2"/>
      <c r="K51" s="2"/>
      <c r="L51" s="2"/>
      <c r="M51" s="2"/>
    </row>
    <row r="52" spans="1:14" x14ac:dyDescent="0.25">
      <c r="A52" s="51" t="s">
        <v>123</v>
      </c>
      <c r="B52" s="51" t="s">
        <v>170</v>
      </c>
      <c r="C52" s="29" t="s">
        <v>65</v>
      </c>
      <c r="D52" s="29" t="s">
        <v>78</v>
      </c>
      <c r="E52" s="73">
        <v>305.87</v>
      </c>
      <c r="F52" s="29">
        <v>25</v>
      </c>
      <c r="G52" s="29" t="s">
        <v>73</v>
      </c>
      <c r="H52" s="2"/>
      <c r="I52" s="2"/>
      <c r="J52" s="2"/>
      <c r="K52" s="2"/>
      <c r="L52" s="2"/>
      <c r="M52" s="2"/>
    </row>
    <row r="53" spans="1:14" x14ac:dyDescent="0.25">
      <c r="A53" s="52" t="s">
        <v>123</v>
      </c>
      <c r="B53" s="52" t="s">
        <v>171</v>
      </c>
      <c r="C53" s="30" t="s">
        <v>65</v>
      </c>
      <c r="D53" s="30" t="s">
        <v>235</v>
      </c>
      <c r="E53" s="73">
        <v>20.49</v>
      </c>
      <c r="F53" s="30">
        <v>25</v>
      </c>
      <c r="G53" s="30" t="s">
        <v>75</v>
      </c>
      <c r="H53" s="2"/>
      <c r="I53" s="2"/>
      <c r="J53" s="2"/>
      <c r="K53" s="2"/>
      <c r="L53" s="2"/>
      <c r="M53" s="2"/>
    </row>
    <row r="54" spans="1:14" x14ac:dyDescent="0.25">
      <c r="A54" s="51" t="s">
        <v>123</v>
      </c>
      <c r="B54" s="51" t="s">
        <v>172</v>
      </c>
      <c r="C54" s="29" t="s">
        <v>65</v>
      </c>
      <c r="D54" s="29" t="s">
        <v>78</v>
      </c>
      <c r="E54" s="73">
        <v>6.01</v>
      </c>
      <c r="F54" s="29">
        <v>25</v>
      </c>
      <c r="G54" s="29" t="s">
        <v>184</v>
      </c>
      <c r="H54" s="2"/>
      <c r="I54" s="2"/>
      <c r="J54" s="2"/>
      <c r="K54" s="2"/>
      <c r="L54" s="2"/>
      <c r="M54" s="2"/>
    </row>
    <row r="55" spans="1:14" x14ac:dyDescent="0.25">
      <c r="A55" s="52" t="s">
        <v>123</v>
      </c>
      <c r="B55" s="52" t="s">
        <v>173</v>
      </c>
      <c r="C55" s="30" t="s">
        <v>65</v>
      </c>
      <c r="D55" s="30" t="s">
        <v>235</v>
      </c>
      <c r="E55" s="73">
        <v>36.32</v>
      </c>
      <c r="F55" s="30">
        <v>100</v>
      </c>
      <c r="G55" s="30" t="s">
        <v>75</v>
      </c>
      <c r="H55" s="2"/>
      <c r="I55" s="2"/>
      <c r="J55" s="2"/>
      <c r="K55" s="2"/>
      <c r="L55" s="2"/>
      <c r="M55" s="2"/>
    </row>
    <row r="56" spans="1:14" x14ac:dyDescent="0.25">
      <c r="A56" s="51" t="s">
        <v>123</v>
      </c>
      <c r="B56" s="51" t="s">
        <v>174</v>
      </c>
      <c r="C56" s="29" t="s">
        <v>65</v>
      </c>
      <c r="D56" s="29" t="s">
        <v>235</v>
      </c>
      <c r="E56" s="73">
        <v>41.23</v>
      </c>
      <c r="F56" s="29">
        <v>25</v>
      </c>
      <c r="G56" s="29" t="s">
        <v>75</v>
      </c>
      <c r="H56" s="2"/>
      <c r="I56" s="2"/>
      <c r="J56" s="2"/>
      <c r="K56" s="2"/>
      <c r="L56" s="2"/>
      <c r="M56" s="2"/>
    </row>
    <row r="57" spans="1:14" x14ac:dyDescent="0.25">
      <c r="A57" s="52" t="s">
        <v>123</v>
      </c>
      <c r="B57" s="52" t="s">
        <v>175</v>
      </c>
      <c r="C57" s="30" t="s">
        <v>65</v>
      </c>
      <c r="D57" s="30" t="s">
        <v>235</v>
      </c>
      <c r="E57" s="73">
        <v>37.92</v>
      </c>
      <c r="F57" s="30">
        <v>25</v>
      </c>
      <c r="G57" s="30" t="s">
        <v>75</v>
      </c>
      <c r="H57" s="2"/>
      <c r="I57" s="2"/>
      <c r="J57" s="2"/>
      <c r="K57" s="2"/>
      <c r="L57" s="2"/>
      <c r="M57" s="2"/>
    </row>
    <row r="58" spans="1:14" x14ac:dyDescent="0.25">
      <c r="A58" s="51" t="s">
        <v>123</v>
      </c>
      <c r="B58" s="51" t="s">
        <v>176</v>
      </c>
      <c r="C58" s="29" t="s">
        <v>65</v>
      </c>
      <c r="D58" s="29" t="s">
        <v>78</v>
      </c>
      <c r="E58" s="73">
        <v>65</v>
      </c>
      <c r="F58" s="29">
        <v>25</v>
      </c>
      <c r="G58" s="29" t="s">
        <v>74</v>
      </c>
      <c r="H58" s="2"/>
      <c r="I58" s="2"/>
      <c r="J58" s="2"/>
      <c r="K58" s="2"/>
      <c r="L58" s="2"/>
      <c r="M58" s="2"/>
    </row>
    <row r="59" spans="1:14" x14ac:dyDescent="0.25">
      <c r="A59" s="52" t="s">
        <v>123</v>
      </c>
      <c r="B59" s="52" t="s">
        <v>177</v>
      </c>
      <c r="C59" s="30" t="s">
        <v>65</v>
      </c>
      <c r="D59" s="30" t="s">
        <v>235</v>
      </c>
      <c r="E59" s="73">
        <v>1574</v>
      </c>
      <c r="F59" s="30">
        <v>25</v>
      </c>
      <c r="G59" s="30" t="s">
        <v>75</v>
      </c>
      <c r="H59" s="2"/>
      <c r="I59" s="2"/>
      <c r="J59" s="2"/>
      <c r="K59" s="2"/>
      <c r="L59" s="2"/>
      <c r="M59" s="2"/>
    </row>
    <row r="60" spans="1:14" x14ac:dyDescent="0.25">
      <c r="A60" s="51" t="s">
        <v>123</v>
      </c>
      <c r="B60" s="51" t="s">
        <v>178</v>
      </c>
      <c r="C60" s="29" t="s">
        <v>65</v>
      </c>
      <c r="D60" s="29" t="s">
        <v>78</v>
      </c>
      <c r="E60" s="73">
        <v>576.59</v>
      </c>
      <c r="F60" s="29">
        <v>35</v>
      </c>
      <c r="G60" s="29" t="s">
        <v>73</v>
      </c>
      <c r="H60" s="2"/>
      <c r="I60" s="2"/>
      <c r="J60" s="2"/>
      <c r="K60" s="2"/>
      <c r="L60" s="2"/>
      <c r="M60" s="2"/>
    </row>
    <row r="61" spans="1:14" x14ac:dyDescent="0.25">
      <c r="A61" s="52" t="s">
        <v>123</v>
      </c>
      <c r="B61" s="52" t="s">
        <v>179</v>
      </c>
      <c r="C61" s="30" t="s">
        <v>65</v>
      </c>
      <c r="D61" s="30" t="s">
        <v>78</v>
      </c>
      <c r="E61" s="73">
        <v>45</v>
      </c>
      <c r="F61" s="30">
        <v>25</v>
      </c>
      <c r="G61" s="30" t="s">
        <v>73</v>
      </c>
      <c r="H61" s="2"/>
      <c r="I61" s="2"/>
      <c r="J61" s="2"/>
      <c r="K61" s="2"/>
      <c r="L61" s="2"/>
      <c r="M61" s="2"/>
    </row>
    <row r="62" spans="1:14" x14ac:dyDescent="0.25">
      <c r="A62" s="2"/>
      <c r="B62" s="2"/>
      <c r="J62" s="2"/>
      <c r="K62" s="2"/>
      <c r="L62" s="2"/>
      <c r="M62" s="2"/>
      <c r="N62" s="2"/>
    </row>
    <row r="63" spans="1:14" x14ac:dyDescent="0.25">
      <c r="A63" s="2"/>
      <c r="B63" s="2"/>
      <c r="J63" s="2"/>
      <c r="K63" s="2"/>
      <c r="L63" s="2"/>
      <c r="M63" s="2"/>
      <c r="N63" s="2"/>
    </row>
    <row r="64" spans="1:14" ht="54" customHeight="1" x14ac:dyDescent="0.25">
      <c r="J64" s="2"/>
      <c r="K64" s="2"/>
      <c r="L64" s="2"/>
      <c r="M64" s="2"/>
      <c r="N64" s="2"/>
    </row>
  </sheetData>
  <sheetProtection algorithmName="SHA-512" hashValue="kBHMOwv5wovXhq2bwHmEuoLC0wtyLj/19uAmwGj1oKeiK474kAnbrltbhxo9fgZvgtMu4z83W16D5W7hxAWY7A==" saltValue="i+QiIvIdRHVN3mNCG9c7uA==" spinCount="100000" sheet="1" objects="1" scenarios="1" selectLockedCells="1"/>
  <mergeCells count="4">
    <mergeCell ref="A1:H1"/>
    <mergeCell ref="A2:H3"/>
    <mergeCell ref="I3:K3"/>
    <mergeCell ref="I2:K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38" zoomScale="115" zoomScaleNormal="115" workbookViewId="0">
      <selection activeCell="H19" sqref="H19"/>
    </sheetView>
  </sheetViews>
  <sheetFormatPr defaultRowHeight="15" x14ac:dyDescent="0.25"/>
  <cols>
    <col min="1" max="1" width="26.28515625" customWidth="1"/>
    <col min="2" max="2" width="30.7109375" customWidth="1"/>
    <col min="3" max="3" width="16" customWidth="1"/>
    <col min="4" max="4" width="18.5703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  <c r="L1" s="2"/>
      <c r="M1" s="2"/>
      <c r="N1" s="2"/>
    </row>
    <row r="2" spans="1:14" ht="20.25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63" t="s">
        <v>39</v>
      </c>
      <c r="J2" s="64"/>
      <c r="K2" s="64"/>
      <c r="L2" s="108" t="s">
        <v>255</v>
      </c>
      <c r="M2" s="108"/>
      <c r="N2" s="109"/>
    </row>
    <row r="3" spans="1:14" ht="21" customHeight="1" x14ac:dyDescent="0.35">
      <c r="A3" s="106"/>
      <c r="B3" s="106"/>
      <c r="C3" s="106"/>
      <c r="D3" s="106"/>
      <c r="E3" s="106"/>
      <c r="F3" s="106"/>
      <c r="G3" s="106"/>
      <c r="H3" s="106"/>
      <c r="I3" s="63" t="s">
        <v>40</v>
      </c>
      <c r="J3" s="64"/>
      <c r="K3" s="64"/>
      <c r="L3" s="108">
        <v>7000336351</v>
      </c>
      <c r="M3" s="108"/>
      <c r="N3" s="109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2"/>
      <c r="I5" s="2"/>
      <c r="J5" s="2"/>
      <c r="K5" s="2"/>
      <c r="L5" s="2"/>
      <c r="M5" s="2"/>
    </row>
    <row r="6" spans="1:14" ht="18" customHeight="1" x14ac:dyDescent="0.25">
      <c r="A6" s="119" t="s">
        <v>196</v>
      </c>
      <c r="B6" s="119" t="s">
        <v>197</v>
      </c>
      <c r="C6" s="120" t="s">
        <v>65</v>
      </c>
      <c r="D6" s="120" t="s">
        <v>235</v>
      </c>
      <c r="E6" s="47">
        <v>29</v>
      </c>
      <c r="F6" s="29">
        <v>25</v>
      </c>
      <c r="G6" s="120" t="s">
        <v>75</v>
      </c>
      <c r="H6" s="2"/>
      <c r="I6" s="2"/>
      <c r="J6" s="2"/>
      <c r="K6" s="2"/>
      <c r="L6" s="2"/>
      <c r="M6" s="2"/>
    </row>
    <row r="7" spans="1:14" ht="18" customHeight="1" x14ac:dyDescent="0.25">
      <c r="A7" s="122" t="s">
        <v>196</v>
      </c>
      <c r="B7" s="122" t="s">
        <v>198</v>
      </c>
      <c r="C7" s="123" t="s">
        <v>65</v>
      </c>
      <c r="D7" s="123" t="s">
        <v>78</v>
      </c>
      <c r="E7" s="124">
        <v>240</v>
      </c>
      <c r="F7" s="123">
        <v>25</v>
      </c>
      <c r="G7" s="123" t="s">
        <v>73</v>
      </c>
      <c r="H7" s="2"/>
      <c r="I7" s="2"/>
      <c r="J7" s="2"/>
      <c r="K7" s="2"/>
      <c r="L7" s="2"/>
      <c r="M7" s="2"/>
    </row>
    <row r="8" spans="1:14" ht="18" customHeight="1" x14ac:dyDescent="0.25">
      <c r="A8" s="119" t="s">
        <v>196</v>
      </c>
      <c r="B8" s="119" t="s">
        <v>199</v>
      </c>
      <c r="C8" s="120" t="s">
        <v>65</v>
      </c>
      <c r="D8" s="120" t="s">
        <v>78</v>
      </c>
      <c r="E8" s="47">
        <v>240</v>
      </c>
      <c r="F8" s="29">
        <v>25</v>
      </c>
      <c r="G8" s="120" t="s">
        <v>73</v>
      </c>
      <c r="H8" s="2"/>
      <c r="I8" s="2"/>
      <c r="J8" s="2"/>
      <c r="K8" s="2"/>
      <c r="L8" s="2"/>
      <c r="M8" s="2"/>
    </row>
    <row r="9" spans="1:14" ht="18" customHeight="1" x14ac:dyDescent="0.25">
      <c r="A9" s="122" t="s">
        <v>200</v>
      </c>
      <c r="B9" s="122" t="s">
        <v>201</v>
      </c>
      <c r="C9" s="123" t="s">
        <v>65</v>
      </c>
      <c r="D9" s="123" t="s">
        <v>78</v>
      </c>
      <c r="E9" s="124">
        <v>21</v>
      </c>
      <c r="F9" s="123">
        <v>4000</v>
      </c>
      <c r="G9" s="123" t="s">
        <v>73</v>
      </c>
      <c r="H9" s="2"/>
      <c r="I9" s="2"/>
      <c r="J9" s="2"/>
      <c r="K9" s="2"/>
      <c r="L9" s="2"/>
      <c r="M9" s="2"/>
    </row>
    <row r="10" spans="1:14" ht="18" customHeight="1" x14ac:dyDescent="0.25">
      <c r="A10" s="119" t="s">
        <v>200</v>
      </c>
      <c r="B10" s="119" t="s">
        <v>202</v>
      </c>
      <c r="C10" s="120" t="s">
        <v>65</v>
      </c>
      <c r="D10" s="120" t="s">
        <v>78</v>
      </c>
      <c r="E10" s="47">
        <v>24</v>
      </c>
      <c r="F10" s="120">
        <v>500</v>
      </c>
      <c r="G10" s="120" t="s">
        <v>73</v>
      </c>
      <c r="H10" s="2"/>
      <c r="I10" s="2"/>
      <c r="J10" s="2"/>
      <c r="K10" s="2"/>
      <c r="L10" s="2"/>
      <c r="M10" s="2"/>
    </row>
    <row r="11" spans="1:14" ht="18" customHeight="1" x14ac:dyDescent="0.25">
      <c r="A11" s="122" t="s">
        <v>200</v>
      </c>
      <c r="B11" s="122" t="s">
        <v>203</v>
      </c>
      <c r="C11" s="123" t="s">
        <v>65</v>
      </c>
      <c r="D11" s="123" t="s">
        <v>78</v>
      </c>
      <c r="E11" s="124">
        <v>56</v>
      </c>
      <c r="F11" s="123">
        <v>25</v>
      </c>
      <c r="G11" s="123" t="s">
        <v>73</v>
      </c>
      <c r="H11" s="2"/>
      <c r="I11" s="2"/>
      <c r="J11" s="2"/>
      <c r="K11" s="2"/>
      <c r="L11" s="2"/>
      <c r="M11" s="2"/>
    </row>
    <row r="12" spans="1:14" ht="18" customHeight="1" x14ac:dyDescent="0.25">
      <c r="A12" s="119" t="s">
        <v>204</v>
      </c>
      <c r="B12" s="119" t="s">
        <v>205</v>
      </c>
      <c r="C12" s="120" t="s">
        <v>92</v>
      </c>
      <c r="D12" s="120" t="s">
        <v>92</v>
      </c>
      <c r="E12" s="47">
        <v>18.899999999999999</v>
      </c>
      <c r="F12" s="29">
        <v>25</v>
      </c>
      <c r="G12" s="120" t="s">
        <v>73</v>
      </c>
      <c r="H12" s="2"/>
      <c r="I12" s="2"/>
      <c r="J12" s="2"/>
      <c r="K12" s="2"/>
      <c r="L12" s="2"/>
      <c r="M12" s="2"/>
    </row>
    <row r="13" spans="1:14" ht="18" customHeight="1" x14ac:dyDescent="0.25">
      <c r="A13" s="122" t="s">
        <v>204</v>
      </c>
      <c r="B13" s="122" t="s">
        <v>206</v>
      </c>
      <c r="C13" s="123" t="s">
        <v>67</v>
      </c>
      <c r="D13" s="123" t="s">
        <v>67</v>
      </c>
      <c r="E13" s="124">
        <v>1.1499999999999999</v>
      </c>
      <c r="F13" s="123">
        <v>25</v>
      </c>
      <c r="G13" s="123" t="s">
        <v>75</v>
      </c>
      <c r="H13" s="2"/>
      <c r="I13" s="2"/>
      <c r="J13" s="2"/>
      <c r="K13" s="2"/>
      <c r="L13" s="2"/>
      <c r="M13" s="2"/>
    </row>
    <row r="14" spans="1:14" ht="18" customHeight="1" x14ac:dyDescent="0.25">
      <c r="A14" s="119" t="s">
        <v>204</v>
      </c>
      <c r="B14" s="119" t="s">
        <v>207</v>
      </c>
      <c r="C14" s="120" t="s">
        <v>67</v>
      </c>
      <c r="D14" s="120" t="s">
        <v>67</v>
      </c>
      <c r="E14" s="47">
        <v>18</v>
      </c>
      <c r="F14" s="29">
        <v>25</v>
      </c>
      <c r="G14" s="120" t="s">
        <v>73</v>
      </c>
      <c r="H14" s="2"/>
      <c r="I14" s="2"/>
      <c r="J14" s="2"/>
      <c r="K14" s="2"/>
      <c r="L14" s="2"/>
      <c r="M14" s="2"/>
    </row>
    <row r="15" spans="1:14" ht="18" customHeight="1" x14ac:dyDescent="0.25">
      <c r="A15" s="122" t="s">
        <v>204</v>
      </c>
      <c r="B15" s="122" t="s">
        <v>208</v>
      </c>
      <c r="C15" s="123" t="s">
        <v>67</v>
      </c>
      <c r="D15" s="123" t="s">
        <v>67</v>
      </c>
      <c r="E15" s="124">
        <v>18</v>
      </c>
      <c r="F15" s="123">
        <v>25</v>
      </c>
      <c r="G15" s="123" t="s">
        <v>73</v>
      </c>
      <c r="H15" s="2"/>
      <c r="I15" s="2"/>
      <c r="J15" s="2"/>
      <c r="K15" s="2"/>
      <c r="L15" s="2"/>
      <c r="M15" s="2"/>
    </row>
    <row r="16" spans="1:14" ht="18" customHeight="1" x14ac:dyDescent="0.25">
      <c r="A16" s="119" t="s">
        <v>204</v>
      </c>
      <c r="B16" s="119" t="s">
        <v>209</v>
      </c>
      <c r="C16" s="120" t="s">
        <v>67</v>
      </c>
      <c r="D16" s="120" t="s">
        <v>67</v>
      </c>
      <c r="E16" s="47">
        <v>1.1499999999999999</v>
      </c>
      <c r="F16" s="29">
        <v>25</v>
      </c>
      <c r="G16" s="120" t="s">
        <v>75</v>
      </c>
      <c r="H16" s="2"/>
      <c r="I16" s="2"/>
      <c r="J16" s="2"/>
      <c r="K16" s="2"/>
      <c r="L16" s="2"/>
      <c r="M16" s="2"/>
    </row>
    <row r="17" spans="1:13" ht="18" customHeight="1" x14ac:dyDescent="0.25">
      <c r="A17" s="122" t="s">
        <v>210</v>
      </c>
      <c r="B17" s="122" t="s">
        <v>211</v>
      </c>
      <c r="C17" s="123" t="s">
        <v>66</v>
      </c>
      <c r="D17" s="123" t="s">
        <v>66</v>
      </c>
      <c r="E17" s="124">
        <v>58</v>
      </c>
      <c r="F17" s="123">
        <v>25</v>
      </c>
      <c r="G17" s="123" t="s">
        <v>73</v>
      </c>
      <c r="H17" s="2"/>
      <c r="I17" s="2"/>
      <c r="J17" s="2"/>
      <c r="K17" s="2"/>
      <c r="L17" s="2"/>
      <c r="M17" s="2"/>
    </row>
    <row r="18" spans="1:13" ht="18" customHeight="1" x14ac:dyDescent="0.25">
      <c r="A18" s="119" t="s">
        <v>213</v>
      </c>
      <c r="B18" s="119" t="s">
        <v>214</v>
      </c>
      <c r="C18" s="120" t="s">
        <v>92</v>
      </c>
      <c r="D18" s="120" t="s">
        <v>235</v>
      </c>
      <c r="E18" s="47">
        <v>0.4</v>
      </c>
      <c r="F18" s="29">
        <v>25</v>
      </c>
      <c r="G18" s="29" t="s">
        <v>122</v>
      </c>
      <c r="H18" s="2"/>
      <c r="I18" s="2"/>
      <c r="J18" s="2"/>
      <c r="K18" s="2"/>
      <c r="L18" s="2"/>
      <c r="M18" s="2"/>
    </row>
    <row r="19" spans="1:13" ht="18" customHeight="1" x14ac:dyDescent="0.25">
      <c r="A19" s="122" t="s">
        <v>213</v>
      </c>
      <c r="B19" s="122" t="s">
        <v>215</v>
      </c>
      <c r="C19" s="123" t="s">
        <v>67</v>
      </c>
      <c r="D19" s="123" t="s">
        <v>235</v>
      </c>
      <c r="E19" s="124">
        <v>1.75</v>
      </c>
      <c r="F19" s="123">
        <v>25</v>
      </c>
      <c r="G19" s="123" t="s">
        <v>122</v>
      </c>
      <c r="H19" s="2"/>
      <c r="I19" s="2"/>
      <c r="J19" s="2"/>
      <c r="K19" s="2"/>
      <c r="L19" s="2"/>
      <c r="M19" s="2"/>
    </row>
    <row r="20" spans="1:13" ht="18" customHeight="1" x14ac:dyDescent="0.25">
      <c r="A20" s="119" t="s">
        <v>213</v>
      </c>
      <c r="B20" s="119" t="s">
        <v>216</v>
      </c>
      <c r="C20" s="120" t="s">
        <v>67</v>
      </c>
      <c r="D20" s="120" t="s">
        <v>235</v>
      </c>
      <c r="E20" s="47">
        <v>2</v>
      </c>
      <c r="F20" s="29">
        <v>25</v>
      </c>
      <c r="G20" s="29" t="s">
        <v>122</v>
      </c>
      <c r="H20" s="2"/>
      <c r="I20" s="2"/>
      <c r="J20" s="2"/>
      <c r="K20" s="2"/>
      <c r="L20" s="2"/>
      <c r="M20" s="2"/>
    </row>
    <row r="21" spans="1:13" ht="18" customHeight="1" x14ac:dyDescent="0.25">
      <c r="A21" s="122" t="s">
        <v>213</v>
      </c>
      <c r="B21" s="122" t="s">
        <v>217</v>
      </c>
      <c r="C21" s="123" t="s">
        <v>67</v>
      </c>
      <c r="D21" s="123" t="s">
        <v>235</v>
      </c>
      <c r="E21" s="124">
        <v>1.9</v>
      </c>
      <c r="F21" s="123">
        <v>25</v>
      </c>
      <c r="G21" s="123" t="s">
        <v>122</v>
      </c>
      <c r="H21" s="2"/>
      <c r="I21" s="2"/>
      <c r="J21" s="2"/>
      <c r="K21" s="2"/>
      <c r="L21" s="2"/>
      <c r="M21" s="2"/>
    </row>
    <row r="22" spans="1:13" ht="18" customHeight="1" x14ac:dyDescent="0.25">
      <c r="A22" s="51" t="s">
        <v>218</v>
      </c>
      <c r="B22" s="51" t="s">
        <v>219</v>
      </c>
      <c r="C22" s="29" t="s">
        <v>67</v>
      </c>
      <c r="D22" s="29" t="s">
        <v>78</v>
      </c>
      <c r="E22" s="72">
        <v>20</v>
      </c>
      <c r="F22" s="29">
        <v>25</v>
      </c>
      <c r="G22" s="29" t="s">
        <v>73</v>
      </c>
      <c r="H22" s="2"/>
      <c r="I22" s="2"/>
      <c r="J22" s="2"/>
      <c r="K22" s="2"/>
      <c r="L22" s="2"/>
      <c r="M22" s="2"/>
    </row>
    <row r="23" spans="1:13" ht="18" customHeight="1" x14ac:dyDescent="0.25">
      <c r="A23" s="52" t="s">
        <v>220</v>
      </c>
      <c r="B23" s="52" t="s">
        <v>221</v>
      </c>
      <c r="C23" s="30" t="s">
        <v>92</v>
      </c>
      <c r="D23" s="30" t="s">
        <v>78</v>
      </c>
      <c r="E23" s="124">
        <v>1.67</v>
      </c>
      <c r="F23" s="76">
        <v>25</v>
      </c>
      <c r="G23" s="76" t="s">
        <v>212</v>
      </c>
      <c r="H23" s="2"/>
      <c r="I23" s="2"/>
      <c r="J23" s="2"/>
      <c r="K23" s="2"/>
      <c r="L23" s="2"/>
      <c r="M23" s="2"/>
    </row>
    <row r="24" spans="1:13" ht="18" customHeight="1" x14ac:dyDescent="0.25">
      <c r="A24" s="51" t="s">
        <v>222</v>
      </c>
      <c r="B24" s="51" t="s">
        <v>223</v>
      </c>
      <c r="C24" s="29" t="s">
        <v>67</v>
      </c>
      <c r="D24" s="29" t="s">
        <v>78</v>
      </c>
      <c r="E24" s="72">
        <v>1.1000000000000001</v>
      </c>
      <c r="F24" s="29">
        <v>2.5</v>
      </c>
      <c r="G24" s="29" t="s">
        <v>93</v>
      </c>
      <c r="H24" s="2"/>
      <c r="I24" s="2"/>
      <c r="J24" s="2"/>
      <c r="K24" s="2"/>
      <c r="L24" s="2"/>
      <c r="M24" s="2"/>
    </row>
    <row r="25" spans="1:13" ht="18" customHeight="1" x14ac:dyDescent="0.25">
      <c r="A25" s="52" t="s">
        <v>224</v>
      </c>
      <c r="B25" s="52" t="s">
        <v>225</v>
      </c>
      <c r="C25" s="30" t="s">
        <v>66</v>
      </c>
      <c r="D25" s="30" t="s">
        <v>78</v>
      </c>
      <c r="E25" s="124">
        <v>24</v>
      </c>
      <c r="F25" s="76">
        <v>1</v>
      </c>
      <c r="G25" s="76" t="s">
        <v>73</v>
      </c>
      <c r="H25" s="2"/>
      <c r="I25" s="2"/>
      <c r="J25" s="2"/>
      <c r="K25" s="2"/>
      <c r="L25" s="2"/>
      <c r="M25" s="2"/>
    </row>
    <row r="26" spans="1:13" ht="18" customHeight="1" x14ac:dyDescent="0.25">
      <c r="A26" s="51" t="s">
        <v>103</v>
      </c>
      <c r="B26" s="51" t="s">
        <v>104</v>
      </c>
      <c r="C26" s="29" t="s">
        <v>66</v>
      </c>
      <c r="D26" s="29" t="s">
        <v>78</v>
      </c>
      <c r="E26" s="72">
        <v>44.13</v>
      </c>
      <c r="F26" s="29">
        <v>25</v>
      </c>
      <c r="G26" s="29" t="s">
        <v>73</v>
      </c>
      <c r="H26" s="2"/>
      <c r="I26" s="2"/>
      <c r="J26" s="2"/>
      <c r="K26" s="2"/>
      <c r="L26" s="2"/>
      <c r="M26" s="2"/>
    </row>
    <row r="27" spans="1:13" ht="18" customHeight="1" x14ac:dyDescent="0.25">
      <c r="A27" s="52" t="s">
        <v>103</v>
      </c>
      <c r="B27" s="52" t="s">
        <v>105</v>
      </c>
      <c r="C27" s="30" t="s">
        <v>66</v>
      </c>
      <c r="D27" s="30" t="s">
        <v>78</v>
      </c>
      <c r="E27" s="48">
        <v>24.62</v>
      </c>
      <c r="F27" s="30">
        <v>25</v>
      </c>
      <c r="G27" s="30" t="s">
        <v>73</v>
      </c>
      <c r="H27" s="2"/>
      <c r="I27" s="2"/>
      <c r="J27" s="2"/>
      <c r="K27" s="2"/>
      <c r="L27" s="2"/>
      <c r="M27" s="2"/>
    </row>
    <row r="28" spans="1:13" ht="18" customHeight="1" x14ac:dyDescent="0.25">
      <c r="A28" s="51" t="s">
        <v>103</v>
      </c>
      <c r="B28" s="51" t="s">
        <v>106</v>
      </c>
      <c r="C28" s="29" t="s">
        <v>66</v>
      </c>
      <c r="D28" s="29" t="s">
        <v>78</v>
      </c>
      <c r="E28" s="72">
        <v>26.77</v>
      </c>
      <c r="F28" s="29">
        <v>25</v>
      </c>
      <c r="G28" s="29" t="s">
        <v>73</v>
      </c>
      <c r="H28" s="2"/>
      <c r="I28" s="2"/>
      <c r="J28" s="2"/>
      <c r="K28" s="2"/>
      <c r="L28" s="2"/>
      <c r="M28" s="2"/>
    </row>
    <row r="29" spans="1:13" ht="18" customHeight="1" x14ac:dyDescent="0.25">
      <c r="A29" s="52" t="s">
        <v>103</v>
      </c>
      <c r="B29" s="52" t="s">
        <v>107</v>
      </c>
      <c r="C29" s="30" t="s">
        <v>65</v>
      </c>
      <c r="D29" s="30" t="s">
        <v>78</v>
      </c>
      <c r="E29" s="48">
        <v>38.36</v>
      </c>
      <c r="F29" s="30">
        <v>25</v>
      </c>
      <c r="G29" s="30" t="s">
        <v>73</v>
      </c>
      <c r="H29" s="2"/>
      <c r="I29" s="2"/>
      <c r="J29" s="2"/>
      <c r="K29" s="2"/>
      <c r="L29" s="2"/>
      <c r="M29" s="2"/>
    </row>
    <row r="30" spans="1:13" ht="18" customHeight="1" x14ac:dyDescent="0.25">
      <c r="A30" s="51" t="s">
        <v>103</v>
      </c>
      <c r="B30" s="51" t="s">
        <v>108</v>
      </c>
      <c r="C30" s="29" t="s">
        <v>66</v>
      </c>
      <c r="D30" s="29" t="s">
        <v>78</v>
      </c>
      <c r="E30" s="72">
        <v>33.090000000000003</v>
      </c>
      <c r="F30" s="29">
        <v>25</v>
      </c>
      <c r="G30" s="29" t="s">
        <v>73</v>
      </c>
      <c r="H30" s="2"/>
      <c r="I30" s="2"/>
      <c r="J30" s="2"/>
      <c r="K30" s="2"/>
      <c r="L30" s="2"/>
      <c r="M30" s="2"/>
    </row>
    <row r="31" spans="1:13" ht="18" customHeight="1" x14ac:dyDescent="0.25">
      <c r="A31" s="52" t="s">
        <v>103</v>
      </c>
      <c r="B31" s="52" t="s">
        <v>109</v>
      </c>
      <c r="C31" s="30" t="s">
        <v>65</v>
      </c>
      <c r="D31" s="30" t="s">
        <v>78</v>
      </c>
      <c r="E31" s="48">
        <v>90</v>
      </c>
      <c r="F31" s="30">
        <v>25</v>
      </c>
      <c r="G31" s="30" t="s">
        <v>73</v>
      </c>
      <c r="H31" s="2"/>
      <c r="I31" s="2"/>
      <c r="J31" s="2"/>
      <c r="K31" s="2"/>
      <c r="L31" s="2"/>
      <c r="M31" s="2"/>
    </row>
    <row r="32" spans="1:13" ht="18" customHeight="1" x14ac:dyDescent="0.25">
      <c r="A32" s="51" t="s">
        <v>110</v>
      </c>
      <c r="B32" s="51" t="s">
        <v>111</v>
      </c>
      <c r="C32" s="29" t="s">
        <v>65</v>
      </c>
      <c r="D32" s="29" t="s">
        <v>78</v>
      </c>
      <c r="E32" s="72">
        <v>21</v>
      </c>
      <c r="F32" s="29">
        <v>50</v>
      </c>
      <c r="G32" s="29" t="s">
        <v>93</v>
      </c>
      <c r="H32" s="2"/>
      <c r="I32" s="2"/>
      <c r="J32" s="2"/>
      <c r="K32" s="2"/>
      <c r="L32" s="2"/>
      <c r="M32" s="2"/>
    </row>
    <row r="33" spans="1:13" ht="18" customHeight="1" x14ac:dyDescent="0.25">
      <c r="A33" s="52" t="s">
        <v>110</v>
      </c>
      <c r="B33" s="52" t="s">
        <v>112</v>
      </c>
      <c r="C33" s="30" t="s">
        <v>65</v>
      </c>
      <c r="D33" s="30" t="s">
        <v>78</v>
      </c>
      <c r="E33" s="48">
        <v>40</v>
      </c>
      <c r="F33" s="30">
        <v>25</v>
      </c>
      <c r="G33" s="76" t="s">
        <v>93</v>
      </c>
      <c r="H33" s="2"/>
      <c r="I33" s="2"/>
      <c r="J33" s="2"/>
      <c r="K33" s="2"/>
      <c r="L33" s="2"/>
      <c r="M33" s="2"/>
    </row>
    <row r="34" spans="1:13" ht="18" customHeight="1" x14ac:dyDescent="0.25">
      <c r="A34" s="51" t="s">
        <v>110</v>
      </c>
      <c r="B34" s="51" t="s">
        <v>113</v>
      </c>
      <c r="C34" s="29" t="s">
        <v>65</v>
      </c>
      <c r="D34" s="29" t="s">
        <v>235</v>
      </c>
      <c r="E34" s="72">
        <v>32</v>
      </c>
      <c r="F34" s="29">
        <v>100</v>
      </c>
      <c r="G34" s="29" t="s">
        <v>122</v>
      </c>
      <c r="H34" s="2"/>
      <c r="I34" s="2"/>
      <c r="J34" s="2"/>
      <c r="K34" s="2"/>
      <c r="L34" s="2"/>
      <c r="M34" s="2"/>
    </row>
    <row r="35" spans="1:13" ht="18" customHeight="1" x14ac:dyDescent="0.25">
      <c r="A35" s="52" t="s">
        <v>110</v>
      </c>
      <c r="B35" s="52" t="s">
        <v>114</v>
      </c>
      <c r="C35" s="30" t="s">
        <v>65</v>
      </c>
      <c r="D35" s="30" t="s">
        <v>78</v>
      </c>
      <c r="E35" s="48">
        <v>260</v>
      </c>
      <c r="F35" s="30">
        <v>25</v>
      </c>
      <c r="G35" s="30" t="s">
        <v>73</v>
      </c>
      <c r="H35" s="2"/>
      <c r="I35" s="2"/>
      <c r="J35" s="2"/>
      <c r="K35" s="2"/>
      <c r="L35" s="2"/>
      <c r="M35" s="2"/>
    </row>
    <row r="36" spans="1:13" ht="18" customHeight="1" x14ac:dyDescent="0.25">
      <c r="A36" s="51" t="s">
        <v>110</v>
      </c>
      <c r="B36" s="51" t="s">
        <v>115</v>
      </c>
      <c r="C36" s="29" t="s">
        <v>65</v>
      </c>
      <c r="D36" s="29" t="s">
        <v>78</v>
      </c>
      <c r="E36" s="72">
        <v>35</v>
      </c>
      <c r="F36" s="29">
        <v>25</v>
      </c>
      <c r="G36" s="29" t="s">
        <v>93</v>
      </c>
      <c r="H36" s="2"/>
      <c r="I36" s="2"/>
      <c r="J36" s="2"/>
      <c r="K36" s="2"/>
      <c r="L36" s="2"/>
      <c r="M36" s="2"/>
    </row>
    <row r="37" spans="1:13" ht="18" customHeight="1" x14ac:dyDescent="0.25">
      <c r="A37" s="52" t="s">
        <v>110</v>
      </c>
      <c r="B37" s="52" t="s">
        <v>116</v>
      </c>
      <c r="C37" s="30" t="s">
        <v>65</v>
      </c>
      <c r="D37" s="30" t="s">
        <v>78</v>
      </c>
      <c r="E37" s="48">
        <v>44</v>
      </c>
      <c r="F37" s="30">
        <v>25</v>
      </c>
      <c r="G37" s="30" t="s">
        <v>73</v>
      </c>
      <c r="H37" s="2"/>
      <c r="I37" s="2"/>
      <c r="J37" s="2"/>
      <c r="K37" s="2"/>
      <c r="L37" s="2"/>
      <c r="M37" s="2"/>
    </row>
    <row r="38" spans="1:13" ht="18" customHeight="1" x14ac:dyDescent="0.25">
      <c r="A38" s="51" t="s">
        <v>110</v>
      </c>
      <c r="B38" s="51" t="s">
        <v>117</v>
      </c>
      <c r="C38" s="29" t="s">
        <v>65</v>
      </c>
      <c r="D38" s="29" t="s">
        <v>78</v>
      </c>
      <c r="E38" s="72">
        <v>55</v>
      </c>
      <c r="F38" s="29">
        <v>30</v>
      </c>
      <c r="G38" s="29" t="s">
        <v>93</v>
      </c>
      <c r="H38" s="2"/>
      <c r="I38" s="2"/>
      <c r="J38" s="2"/>
      <c r="K38" s="2"/>
      <c r="L38" s="2"/>
      <c r="M38" s="2"/>
    </row>
    <row r="39" spans="1:13" ht="18" customHeight="1" x14ac:dyDescent="0.25">
      <c r="A39" s="52" t="s">
        <v>110</v>
      </c>
      <c r="B39" s="52" t="s">
        <v>118</v>
      </c>
      <c r="C39" s="30" t="s">
        <v>65</v>
      </c>
      <c r="D39" s="30" t="s">
        <v>78</v>
      </c>
      <c r="E39" s="48">
        <v>95</v>
      </c>
      <c r="F39" s="30">
        <v>25</v>
      </c>
      <c r="G39" s="76" t="s">
        <v>93</v>
      </c>
      <c r="H39" s="2"/>
      <c r="I39" s="2"/>
      <c r="J39" s="2"/>
      <c r="K39" s="2"/>
      <c r="L39" s="2"/>
      <c r="M39" s="2"/>
    </row>
    <row r="40" spans="1:13" ht="18" customHeight="1" x14ac:dyDescent="0.25">
      <c r="A40" s="51" t="s">
        <v>110</v>
      </c>
      <c r="B40" s="51" t="s">
        <v>119</v>
      </c>
      <c r="C40" s="29" t="s">
        <v>65</v>
      </c>
      <c r="D40" s="29" t="s">
        <v>78</v>
      </c>
      <c r="E40" s="72">
        <v>32</v>
      </c>
      <c r="F40" s="29">
        <v>25</v>
      </c>
      <c r="G40" s="29" t="s">
        <v>93</v>
      </c>
      <c r="H40" s="2"/>
      <c r="I40" s="2"/>
      <c r="J40" s="2"/>
      <c r="K40" s="2"/>
      <c r="L40" s="2"/>
      <c r="M40" s="2"/>
    </row>
    <row r="41" spans="1:13" ht="18" customHeight="1" x14ac:dyDescent="0.25">
      <c r="A41" s="52" t="s">
        <v>110</v>
      </c>
      <c r="B41" s="52" t="s">
        <v>120</v>
      </c>
      <c r="C41" s="30" t="s">
        <v>65</v>
      </c>
      <c r="D41" s="30" t="s">
        <v>235</v>
      </c>
      <c r="E41" s="48">
        <v>500</v>
      </c>
      <c r="F41" s="30">
        <v>25</v>
      </c>
      <c r="G41" s="30" t="s">
        <v>122</v>
      </c>
      <c r="H41" s="2"/>
      <c r="I41" s="2"/>
      <c r="J41" s="2"/>
      <c r="K41" s="2"/>
      <c r="L41" s="2"/>
      <c r="M41" s="2"/>
    </row>
    <row r="42" spans="1:13" ht="18" customHeight="1" x14ac:dyDescent="0.25">
      <c r="A42" s="51" t="s">
        <v>110</v>
      </c>
      <c r="B42" s="51" t="s">
        <v>121</v>
      </c>
      <c r="C42" s="29" t="s">
        <v>65</v>
      </c>
      <c r="D42" s="29" t="s">
        <v>78</v>
      </c>
      <c r="E42" s="72">
        <v>15</v>
      </c>
      <c r="F42" s="29">
        <v>40</v>
      </c>
      <c r="G42" s="29" t="s">
        <v>93</v>
      </c>
      <c r="H42" s="74"/>
      <c r="I42" s="2"/>
      <c r="J42" s="2"/>
      <c r="K42" s="2"/>
      <c r="L42" s="2"/>
      <c r="M42" s="2"/>
    </row>
    <row r="43" spans="1:13" ht="18" customHeight="1" x14ac:dyDescent="0.25">
      <c r="A43" s="122" t="s">
        <v>226</v>
      </c>
      <c r="B43" s="122" t="s">
        <v>227</v>
      </c>
      <c r="C43" s="123" t="s">
        <v>67</v>
      </c>
      <c r="D43" s="123" t="s">
        <v>235</v>
      </c>
      <c r="E43" s="124">
        <v>1.75</v>
      </c>
      <c r="F43" s="123">
        <v>25</v>
      </c>
      <c r="G43" s="123" t="s">
        <v>122</v>
      </c>
      <c r="H43" s="75"/>
      <c r="I43" s="2"/>
      <c r="J43" s="2"/>
      <c r="K43" s="2"/>
      <c r="L43" s="2"/>
      <c r="M43" s="2"/>
    </row>
    <row r="44" spans="1:13" ht="18" customHeight="1" x14ac:dyDescent="0.25">
      <c r="A44" s="51" t="s">
        <v>228</v>
      </c>
      <c r="B44" s="51" t="s">
        <v>229</v>
      </c>
      <c r="C44" s="29" t="s">
        <v>65</v>
      </c>
      <c r="D44" s="29" t="s">
        <v>78</v>
      </c>
      <c r="E44" s="72">
        <v>55</v>
      </c>
      <c r="F44" s="29">
        <v>25</v>
      </c>
      <c r="G44" s="29" t="s">
        <v>73</v>
      </c>
      <c r="H44" s="2"/>
      <c r="I44" s="2"/>
      <c r="J44" s="2"/>
      <c r="K44" s="2"/>
      <c r="L44" s="2"/>
      <c r="M44" s="2"/>
    </row>
    <row r="45" spans="1:13" ht="18" customHeight="1" x14ac:dyDescent="0.25">
      <c r="A45" s="52" t="s">
        <v>228</v>
      </c>
      <c r="B45" s="52" t="s">
        <v>230</v>
      </c>
      <c r="C45" s="30" t="s">
        <v>65</v>
      </c>
      <c r="D45" s="30" t="s">
        <v>78</v>
      </c>
      <c r="E45" s="124">
        <v>45</v>
      </c>
      <c r="F45" s="76">
        <v>325</v>
      </c>
      <c r="G45" s="76" t="s">
        <v>73</v>
      </c>
      <c r="H45" s="2"/>
      <c r="I45" s="2"/>
      <c r="J45" s="2"/>
      <c r="K45" s="2"/>
      <c r="L45" s="2"/>
      <c r="M45" s="2"/>
    </row>
    <row r="46" spans="1:13" ht="18" customHeight="1" x14ac:dyDescent="0.25">
      <c r="A46" s="51" t="s">
        <v>185</v>
      </c>
      <c r="B46" s="51" t="s">
        <v>186</v>
      </c>
      <c r="C46" s="29" t="s">
        <v>65</v>
      </c>
      <c r="D46" s="29" t="s">
        <v>78</v>
      </c>
      <c r="E46" s="73">
        <v>76.75</v>
      </c>
      <c r="F46" s="29">
        <v>25</v>
      </c>
      <c r="G46" s="29" t="s">
        <v>73</v>
      </c>
      <c r="H46" s="2"/>
      <c r="I46" s="2"/>
      <c r="J46" s="2"/>
      <c r="K46" s="2"/>
      <c r="L46" s="2"/>
      <c r="M46" s="2"/>
    </row>
    <row r="47" spans="1:13" ht="18" customHeight="1" x14ac:dyDescent="0.25">
      <c r="A47" s="52" t="s">
        <v>185</v>
      </c>
      <c r="B47" s="52" t="s">
        <v>187</v>
      </c>
      <c r="C47" s="30" t="s">
        <v>65</v>
      </c>
      <c r="D47" s="30" t="s">
        <v>78</v>
      </c>
      <c r="E47" s="48">
        <v>83.8</v>
      </c>
      <c r="F47" s="77">
        <v>50</v>
      </c>
      <c r="G47" s="30" t="s">
        <v>73</v>
      </c>
      <c r="H47" s="2"/>
      <c r="I47" s="2"/>
      <c r="J47" s="2"/>
      <c r="K47" s="2"/>
      <c r="L47" s="2"/>
      <c r="M47" s="2"/>
    </row>
    <row r="48" spans="1:13" ht="18" customHeight="1" x14ac:dyDescent="0.25">
      <c r="A48" s="51" t="s">
        <v>185</v>
      </c>
      <c r="B48" s="51" t="s">
        <v>188</v>
      </c>
      <c r="C48" s="29" t="s">
        <v>65</v>
      </c>
      <c r="D48" s="29" t="s">
        <v>235</v>
      </c>
      <c r="E48" s="73">
        <v>21.5</v>
      </c>
      <c r="F48" s="29">
        <v>25</v>
      </c>
      <c r="G48" s="29" t="s">
        <v>75</v>
      </c>
      <c r="H48" s="2"/>
      <c r="I48" s="2"/>
      <c r="J48" s="2"/>
      <c r="K48" s="2"/>
      <c r="L48" s="2"/>
      <c r="M48" s="2"/>
    </row>
    <row r="49" spans="1:13" ht="18" customHeight="1" x14ac:dyDescent="0.25">
      <c r="A49" s="52" t="s">
        <v>185</v>
      </c>
      <c r="B49" s="52" t="s">
        <v>189</v>
      </c>
      <c r="C49" s="30" t="s">
        <v>65</v>
      </c>
      <c r="D49" s="30" t="s">
        <v>78</v>
      </c>
      <c r="E49" s="48">
        <v>1</v>
      </c>
      <c r="F49" s="30">
        <v>25</v>
      </c>
      <c r="G49" s="30" t="s">
        <v>73</v>
      </c>
      <c r="H49" s="2"/>
      <c r="I49" s="2"/>
      <c r="J49" s="2"/>
      <c r="K49" s="2"/>
      <c r="L49" s="2"/>
      <c r="M49" s="2"/>
    </row>
    <row r="50" spans="1:13" ht="18" customHeight="1" x14ac:dyDescent="0.25">
      <c r="A50" s="51" t="s">
        <v>185</v>
      </c>
      <c r="B50" s="51" t="s">
        <v>190</v>
      </c>
      <c r="C50" s="29" t="s">
        <v>65</v>
      </c>
      <c r="D50" s="29" t="s">
        <v>78</v>
      </c>
      <c r="E50" s="73">
        <v>24.5</v>
      </c>
      <c r="F50" s="29">
        <v>25</v>
      </c>
      <c r="G50" s="29" t="s">
        <v>73</v>
      </c>
      <c r="H50" s="2"/>
      <c r="I50" s="2"/>
      <c r="J50" s="2"/>
      <c r="K50" s="2"/>
      <c r="L50" s="2"/>
      <c r="M50" s="2"/>
    </row>
    <row r="51" spans="1:13" ht="18" customHeight="1" x14ac:dyDescent="0.25">
      <c r="A51" s="52" t="s">
        <v>185</v>
      </c>
      <c r="B51" s="52" t="s">
        <v>191</v>
      </c>
      <c r="C51" s="30" t="s">
        <v>65</v>
      </c>
      <c r="D51" s="30" t="s">
        <v>78</v>
      </c>
      <c r="E51" s="48">
        <v>86.7</v>
      </c>
      <c r="F51" s="30">
        <v>25</v>
      </c>
      <c r="G51" s="30" t="s">
        <v>73</v>
      </c>
      <c r="H51" s="2"/>
      <c r="I51" s="2"/>
      <c r="J51" s="2"/>
      <c r="K51" s="2"/>
      <c r="L51" s="2"/>
      <c r="M51" s="2"/>
    </row>
    <row r="52" spans="1:13" ht="18" customHeight="1" x14ac:dyDescent="0.25">
      <c r="A52" s="51" t="s">
        <v>185</v>
      </c>
      <c r="B52" s="51" t="s">
        <v>192</v>
      </c>
      <c r="C52" s="29" t="s">
        <v>65</v>
      </c>
      <c r="D52" s="29" t="s">
        <v>235</v>
      </c>
      <c r="E52" s="73">
        <v>4.0999999999999996</v>
      </c>
      <c r="F52" s="29">
        <v>25</v>
      </c>
      <c r="G52" s="29" t="s">
        <v>75</v>
      </c>
      <c r="H52" s="2"/>
      <c r="I52" s="2"/>
      <c r="J52" s="2"/>
      <c r="K52" s="2"/>
      <c r="L52" s="2"/>
      <c r="M52" s="2"/>
    </row>
    <row r="53" spans="1:13" ht="18" customHeight="1" x14ac:dyDescent="0.25">
      <c r="A53" s="52" t="s">
        <v>185</v>
      </c>
      <c r="B53" s="52" t="s">
        <v>193</v>
      </c>
      <c r="C53" s="30" t="s">
        <v>67</v>
      </c>
      <c r="D53" s="30" t="s">
        <v>78</v>
      </c>
      <c r="E53" s="48">
        <v>24.5</v>
      </c>
      <c r="F53" s="30">
        <v>25</v>
      </c>
      <c r="G53" s="30" t="s">
        <v>73</v>
      </c>
      <c r="H53" s="2"/>
      <c r="I53" s="2"/>
      <c r="J53" s="2"/>
      <c r="K53" s="2"/>
      <c r="L53" s="2"/>
      <c r="M53" s="2"/>
    </row>
    <row r="54" spans="1:13" ht="18" customHeight="1" x14ac:dyDescent="0.25">
      <c r="A54" s="51" t="s">
        <v>185</v>
      </c>
      <c r="B54" s="51" t="s">
        <v>194</v>
      </c>
      <c r="C54" s="29" t="s">
        <v>65</v>
      </c>
      <c r="D54" s="29" t="s">
        <v>78</v>
      </c>
      <c r="E54" s="73">
        <v>1</v>
      </c>
      <c r="F54" s="29">
        <v>25</v>
      </c>
      <c r="G54" s="29" t="s">
        <v>73</v>
      </c>
      <c r="H54" s="2"/>
      <c r="I54" s="2"/>
      <c r="J54" s="2"/>
      <c r="K54" s="2"/>
      <c r="L54" s="2"/>
      <c r="M54" s="2"/>
    </row>
    <row r="55" spans="1:13" ht="18" customHeight="1" x14ac:dyDescent="0.25">
      <c r="A55" s="52" t="s">
        <v>185</v>
      </c>
      <c r="B55" s="52" t="s">
        <v>195</v>
      </c>
      <c r="C55" s="30" t="s">
        <v>65</v>
      </c>
      <c r="D55" s="30" t="s">
        <v>78</v>
      </c>
      <c r="E55" s="48">
        <v>160</v>
      </c>
      <c r="F55" s="30">
        <v>25</v>
      </c>
      <c r="G55" s="30" t="s">
        <v>73</v>
      </c>
      <c r="H55" s="2"/>
      <c r="I55" s="2"/>
      <c r="J55" s="2"/>
      <c r="K55" s="2"/>
      <c r="L55" s="2"/>
      <c r="M55" s="2"/>
    </row>
    <row r="56" spans="1:13" ht="18" customHeight="1" x14ac:dyDescent="0.25">
      <c r="A56" s="51" t="s">
        <v>231</v>
      </c>
      <c r="B56" s="51" t="s">
        <v>232</v>
      </c>
      <c r="C56" s="29" t="s">
        <v>92</v>
      </c>
      <c r="D56" s="29" t="s">
        <v>78</v>
      </c>
      <c r="E56" s="73">
        <v>57</v>
      </c>
      <c r="F56" s="78">
        <v>2.5</v>
      </c>
      <c r="G56" s="78" t="s">
        <v>93</v>
      </c>
      <c r="H56" s="2"/>
      <c r="I56" s="2"/>
      <c r="J56" s="2"/>
      <c r="K56" s="2"/>
      <c r="L56" s="2"/>
      <c r="M56" s="2"/>
    </row>
    <row r="57" spans="1:13" ht="18" customHeight="1" x14ac:dyDescent="0.25">
      <c r="A57" s="52" t="s">
        <v>231</v>
      </c>
      <c r="B57" s="52" t="s">
        <v>233</v>
      </c>
      <c r="C57" s="30" t="s">
        <v>92</v>
      </c>
      <c r="D57" s="30" t="s">
        <v>235</v>
      </c>
      <c r="E57" s="48">
        <v>3.75</v>
      </c>
      <c r="F57" s="30">
        <v>40</v>
      </c>
      <c r="G57" s="30" t="s">
        <v>122</v>
      </c>
      <c r="H57" s="2"/>
      <c r="I57" s="2"/>
      <c r="J57" s="2"/>
      <c r="K57" s="2"/>
      <c r="L57" s="2"/>
      <c r="M57" s="2"/>
    </row>
    <row r="58" spans="1:13" ht="18" customHeight="1" x14ac:dyDescent="0.25">
      <c r="A58" s="2"/>
      <c r="B58" s="2"/>
      <c r="H58" s="2"/>
      <c r="I58" s="2"/>
      <c r="J58" s="2"/>
      <c r="K58" s="2"/>
      <c r="L58" s="2"/>
      <c r="M58" s="2"/>
    </row>
    <row r="59" spans="1:13" ht="18" customHeight="1" x14ac:dyDescent="0.25">
      <c r="A59" s="2"/>
      <c r="B59" s="2"/>
      <c r="H59" s="2"/>
      <c r="I59" s="2"/>
      <c r="J59" s="2"/>
      <c r="K59" s="2"/>
      <c r="L59" s="2"/>
      <c r="M59" s="2"/>
    </row>
    <row r="60" spans="1:13" ht="18" customHeight="1" x14ac:dyDescent="0.25">
      <c r="H60" s="2"/>
      <c r="I60" s="2"/>
      <c r="J60" s="2"/>
      <c r="K60" s="2"/>
      <c r="L60" s="2"/>
      <c r="M60" s="2"/>
    </row>
    <row r="61" spans="1:13" ht="18" customHeight="1" x14ac:dyDescent="0.25">
      <c r="I61" s="2"/>
      <c r="J61" s="2"/>
      <c r="K61" s="2"/>
      <c r="L61" s="2"/>
      <c r="M61" s="2"/>
    </row>
    <row r="62" spans="1:13" ht="18" customHeight="1" x14ac:dyDescent="0.25">
      <c r="I62" s="2"/>
      <c r="J62" s="2"/>
      <c r="K62" s="2"/>
      <c r="L62" s="2"/>
      <c r="M62" s="2"/>
    </row>
    <row r="63" spans="1:13" ht="55.5" customHeight="1" x14ac:dyDescent="0.25">
      <c r="I63" s="2"/>
      <c r="J63" s="2"/>
      <c r="K63" s="2"/>
      <c r="L63" s="2"/>
      <c r="M63" s="2"/>
    </row>
    <row r="64" spans="1:13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algorithmName="SHA-512" hashValue="X/3HxlgfQAUqToUMLIzjQ33PHAfkmNWym5pc55Fk9jV7RptSK7p4Hs+QxhZWgYJrki0tstPmn3J/mO2YhVnhyw==" saltValue="pVnx5sZ8HUGQxwCKV2ffWA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2024-12-11T17:51:56Z</dcterms:modified>
</cp:coreProperties>
</file>