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autoCompressPictures="0"/>
  <mc:AlternateContent xmlns:mc="http://schemas.openxmlformats.org/markup-compatibility/2006">
    <mc:Choice Requires="x15">
      <x15ac:absPath xmlns:x15ac="http://schemas.microsoft.com/office/spreadsheetml/2010/11/ac" url="https://pollockcompany0-my.sharepoint.com/personal/sbaxter_pollockcompany_com/Documents/Desktop/"/>
    </mc:Choice>
  </mc:AlternateContent>
  <xr:revisionPtr revIDLastSave="1" documentId="8_{3C025881-D659-43F1-B14C-3B04ACB7E6E2}" xr6:coauthVersionLast="47" xr6:coauthVersionMax="47" xr10:uidLastSave="{D7CF68D6-28C8-4E8E-86F2-ED6B7807382D}"/>
  <bookViews>
    <workbookView xWindow="-120" yWindow="-120" windowWidth="29040" windowHeight="15840" tabRatio="500" activeTab="1" xr2:uid="{00000000-000D-0000-FFFF-FFFF00000000}"/>
  </bookViews>
  <sheets>
    <sheet name="Pricing Schedule A1" sheetId="12" r:id="rId1"/>
    <sheet name="Pricing Schedule A2" sheetId="16" r:id="rId2"/>
    <sheet name="Schedule B Accessories" sheetId="18" r:id="rId3"/>
    <sheet name="Pricing Category 1 Accessories" sheetId="17" r:id="rId4"/>
    <sheet name="Pricing Accessories Continued" sheetId="19" r:id="rId5"/>
    <sheet name="Printers" sheetId="23" r:id="rId6"/>
    <sheet name="Scanners" sheetId="24" r:id="rId7"/>
    <sheet name="PaperCut &amp; Solutions" sheetId="20" r:id="rId8"/>
    <sheet name="Reseller List" sheetId="21" r:id="rId9"/>
  </sheets>
  <definedNames>
    <definedName name="_xlnm._FilterDatabase" localSheetId="4" hidden="1">'Pricing Accessories Continued'!$A$14:$F$47</definedName>
    <definedName name="_xlnm.Print_Area" localSheetId="0">'Pricing Schedule A1'!$A$1:$Y$36</definedName>
    <definedName name="_xlnm.Print_Titles" localSheetId="0">'Pricing Schedule A1'!$C:$E,'Pricing Schedule A1'!$9:$11</definedName>
  </definedNames>
  <calcPr calcId="181029"/>
</workbook>
</file>

<file path=xl/calcChain.xml><?xml version="1.0" encoding="utf-8"?>
<calcChain xmlns="http://schemas.openxmlformats.org/spreadsheetml/2006/main">
  <c r="E13" i="17" l="1"/>
  <c r="E998" i="17"/>
  <c r="E992" i="17"/>
  <c r="E991" i="17"/>
  <c r="E990" i="17"/>
  <c r="E989" i="17"/>
  <c r="E988" i="17"/>
  <c r="E987" i="17"/>
  <c r="E983" i="17"/>
  <c r="E982" i="17"/>
  <c r="E981" i="17"/>
  <c r="E980" i="17"/>
  <c r="E979" i="17"/>
  <c r="E978" i="17"/>
  <c r="E977" i="17"/>
  <c r="E976" i="17"/>
  <c r="E975" i="17"/>
  <c r="E974" i="17"/>
  <c r="E973" i="17"/>
  <c r="E972" i="17"/>
  <c r="E971" i="17"/>
  <c r="E970" i="17"/>
  <c r="E969" i="17"/>
  <c r="E968" i="17"/>
  <c r="E967" i="17"/>
  <c r="E966" i="17"/>
  <c r="E965" i="17"/>
  <c r="E964" i="17"/>
  <c r="E963" i="17"/>
  <c r="E962" i="17"/>
  <c r="E961" i="17"/>
  <c r="E960" i="17"/>
  <c r="E959" i="17"/>
  <c r="E958" i="17"/>
  <c r="E957" i="17"/>
  <c r="E956" i="17"/>
  <c r="E955" i="17"/>
  <c r="E954" i="17"/>
  <c r="E953" i="17"/>
  <c r="E952" i="17"/>
  <c r="E951" i="17"/>
  <c r="E950" i="17"/>
  <c r="E948" i="17"/>
  <c r="E947" i="17"/>
  <c r="E946" i="17"/>
  <c r="E945" i="17"/>
  <c r="E944" i="17"/>
  <c r="E943" i="17"/>
  <c r="E941" i="17"/>
  <c r="E940" i="17"/>
  <c r="E938" i="17"/>
  <c r="E937" i="17"/>
  <c r="E936" i="17"/>
  <c r="E935" i="17"/>
  <c r="E934" i="17"/>
  <c r="E933" i="17"/>
  <c r="E932" i="17"/>
  <c r="E931" i="17"/>
  <c r="E930" i="17"/>
  <c r="E929" i="17"/>
  <c r="E928" i="17"/>
  <c r="E927" i="17"/>
  <c r="E926" i="17"/>
  <c r="E925" i="17"/>
  <c r="E924" i="17"/>
  <c r="E923" i="17"/>
  <c r="E922" i="17"/>
  <c r="E921" i="17"/>
  <c r="E920" i="17"/>
  <c r="E919" i="17"/>
  <c r="E918" i="17"/>
  <c r="E917" i="17"/>
  <c r="E916" i="17"/>
  <c r="E915" i="17"/>
  <c r="E914" i="17"/>
  <c r="E913" i="17"/>
  <c r="E912" i="17"/>
  <c r="E911" i="17"/>
  <c r="E910" i="17"/>
  <c r="E909" i="17"/>
  <c r="E908" i="17"/>
  <c r="E907" i="17"/>
  <c r="E906" i="17"/>
  <c r="E905" i="17"/>
  <c r="E904" i="17"/>
  <c r="E903" i="17"/>
  <c r="E902" i="17"/>
  <c r="E901" i="17"/>
  <c r="E900" i="17"/>
  <c r="E899" i="17"/>
  <c r="E898" i="17"/>
  <c r="E897" i="17"/>
  <c r="E896" i="17"/>
  <c r="E895" i="17"/>
  <c r="E894" i="17"/>
  <c r="E893" i="17"/>
  <c r="E892" i="17"/>
  <c r="E891" i="17"/>
  <c r="E890" i="17"/>
  <c r="E889" i="17"/>
  <c r="E888" i="17"/>
  <c r="E887" i="17"/>
  <c r="E886" i="17"/>
  <c r="E885" i="17"/>
  <c r="E884" i="17"/>
  <c r="E883" i="17"/>
  <c r="E882" i="17"/>
  <c r="E881" i="17"/>
  <c r="E880" i="17"/>
  <c r="E879" i="17"/>
  <c r="E878" i="17"/>
  <c r="E877" i="17"/>
  <c r="E876" i="17"/>
  <c r="E875" i="17"/>
  <c r="E874" i="17"/>
  <c r="E873" i="17"/>
  <c r="E872" i="17"/>
  <c r="E871" i="17"/>
  <c r="E870" i="17"/>
  <c r="E869" i="17"/>
  <c r="E868" i="17"/>
  <c r="E866" i="17"/>
  <c r="E865" i="17"/>
  <c r="E864" i="17"/>
  <c r="E863" i="17"/>
  <c r="E862" i="17"/>
  <c r="E861" i="17"/>
  <c r="E860" i="17"/>
  <c r="E859" i="17"/>
  <c r="E858" i="17"/>
  <c r="E857" i="17"/>
  <c r="E856" i="17"/>
  <c r="E855" i="17"/>
  <c r="E854" i="17"/>
  <c r="E853" i="17"/>
  <c r="E851" i="17"/>
  <c r="E834" i="17"/>
  <c r="E830" i="17"/>
  <c r="E829" i="17"/>
  <c r="E826" i="17"/>
  <c r="E825" i="17"/>
  <c r="E824" i="17"/>
  <c r="E823" i="17"/>
  <c r="E822" i="17"/>
  <c r="E821" i="17"/>
  <c r="E819" i="17"/>
  <c r="E818" i="17"/>
  <c r="E817" i="17"/>
  <c r="E816" i="17"/>
  <c r="E815" i="17"/>
  <c r="E814" i="17"/>
  <c r="E813" i="17"/>
  <c r="E812" i="17"/>
  <c r="E811" i="17"/>
  <c r="E810" i="17"/>
  <c r="E809" i="17"/>
  <c r="E808" i="17"/>
  <c r="E807" i="17"/>
  <c r="E806" i="17"/>
  <c r="E805" i="17"/>
  <c r="E804" i="17"/>
  <c r="E803" i="17"/>
  <c r="E802" i="17"/>
  <c r="E801" i="17"/>
  <c r="E800" i="17"/>
  <c r="E799" i="17"/>
  <c r="E797" i="17"/>
  <c r="E796" i="17"/>
  <c r="E793" i="17"/>
  <c r="E792" i="17"/>
  <c r="E791" i="17"/>
  <c r="E790" i="17"/>
  <c r="E789" i="17"/>
  <c r="E788" i="17"/>
  <c r="E787" i="17"/>
  <c r="E786" i="17"/>
  <c r="E785" i="17"/>
  <c r="E784" i="17"/>
  <c r="E783" i="17"/>
  <c r="E782" i="17"/>
  <c r="E781" i="17"/>
  <c r="E780" i="17"/>
  <c r="E779" i="17"/>
  <c r="E778" i="17"/>
  <c r="E777" i="17"/>
  <c r="E776" i="17"/>
  <c r="E775" i="17"/>
  <c r="E774" i="17"/>
  <c r="E773" i="17"/>
  <c r="E772" i="17"/>
  <c r="E771" i="17"/>
  <c r="E770" i="17"/>
  <c r="E769" i="17"/>
  <c r="E768" i="17"/>
  <c r="E767" i="17"/>
  <c r="E766" i="17"/>
  <c r="E765" i="17"/>
  <c r="E764" i="17"/>
  <c r="E763" i="17"/>
  <c r="E762" i="17"/>
  <c r="E761" i="17"/>
  <c r="E760" i="17"/>
  <c r="E759" i="17"/>
  <c r="E758" i="17"/>
  <c r="E757" i="17"/>
  <c r="E756" i="17"/>
  <c r="E755" i="17"/>
  <c r="E754" i="17"/>
  <c r="E753" i="17"/>
  <c r="E752" i="17"/>
  <c r="E751" i="17"/>
  <c r="E750" i="17"/>
  <c r="E749" i="17"/>
  <c r="E748" i="17"/>
  <c r="E747" i="17"/>
  <c r="E746" i="17"/>
  <c r="E745" i="17"/>
  <c r="E744" i="17"/>
  <c r="E743" i="17"/>
  <c r="E742" i="17"/>
  <c r="E741" i="17"/>
  <c r="E740" i="17"/>
  <c r="E739" i="17"/>
  <c r="E738" i="17"/>
  <c r="E737" i="17"/>
  <c r="E736" i="17"/>
  <c r="E735" i="17"/>
  <c r="E734" i="17"/>
  <c r="E733" i="17"/>
  <c r="E732" i="17"/>
  <c r="E731" i="17"/>
  <c r="E729" i="17"/>
  <c r="E728" i="17"/>
  <c r="E727" i="17"/>
  <c r="E726" i="17"/>
  <c r="E710" i="17"/>
  <c r="E709" i="17"/>
  <c r="E708" i="17"/>
  <c r="E705" i="17"/>
  <c r="E704" i="17"/>
  <c r="E703" i="17"/>
  <c r="E702" i="17"/>
  <c r="E701" i="17"/>
  <c r="E700" i="17"/>
  <c r="E699" i="17"/>
  <c r="E698" i="17"/>
  <c r="E697" i="17"/>
  <c r="E696" i="17"/>
  <c r="E695" i="17"/>
  <c r="E694" i="17"/>
  <c r="E693" i="17"/>
  <c r="E692" i="17"/>
  <c r="E691" i="17"/>
  <c r="E690" i="17"/>
  <c r="E689" i="17"/>
  <c r="E688" i="17"/>
  <c r="E686" i="17"/>
  <c r="E685" i="17"/>
  <c r="E684" i="17"/>
  <c r="E683" i="17"/>
  <c r="E682" i="17"/>
  <c r="E681" i="17"/>
  <c r="E680" i="17"/>
  <c r="E679" i="17"/>
  <c r="E677" i="17"/>
  <c r="E676" i="17"/>
  <c r="E675" i="17"/>
  <c r="E674" i="17"/>
  <c r="E673" i="17"/>
  <c r="E672" i="17"/>
  <c r="E671" i="17"/>
  <c r="E670" i="17"/>
  <c r="E669" i="17"/>
  <c r="E667" i="17"/>
  <c r="E666" i="17"/>
  <c r="E665" i="17"/>
  <c r="E664" i="17"/>
  <c r="E662" i="17"/>
  <c r="E661" i="17"/>
  <c r="E660" i="17"/>
  <c r="E659" i="17"/>
  <c r="E658" i="17"/>
  <c r="E657" i="17"/>
  <c r="E656" i="17"/>
  <c r="E654" i="17"/>
  <c r="E653" i="17"/>
  <c r="E652" i="17"/>
  <c r="E651" i="17"/>
  <c r="E650" i="17"/>
  <c r="E649" i="17"/>
  <c r="E648" i="17"/>
  <c r="E638" i="17"/>
  <c r="E637" i="17"/>
  <c r="E636" i="17"/>
  <c r="E634" i="17"/>
  <c r="E633" i="17"/>
  <c r="E632" i="17"/>
  <c r="E631" i="17"/>
  <c r="E630" i="17"/>
  <c r="E629" i="17"/>
  <c r="E628" i="17"/>
  <c r="E627" i="17"/>
  <c r="E626" i="17"/>
  <c r="E625" i="17"/>
  <c r="E624" i="17"/>
  <c r="E623" i="17"/>
  <c r="E622" i="17"/>
  <c r="E621" i="17"/>
  <c r="E620" i="17"/>
  <c r="E619" i="17"/>
  <c r="E618" i="17"/>
  <c r="E617" i="17"/>
  <c r="E616" i="17"/>
  <c r="E614" i="17"/>
  <c r="E613" i="17"/>
  <c r="E612" i="17"/>
  <c r="E611" i="17"/>
  <c r="E610" i="17"/>
  <c r="E609" i="17"/>
  <c r="E608" i="17"/>
  <c r="E607" i="17"/>
  <c r="E605" i="17"/>
  <c r="E604" i="17"/>
  <c r="E603" i="17"/>
  <c r="E602" i="17"/>
  <c r="E600" i="17"/>
  <c r="E599" i="17"/>
  <c r="E598" i="17"/>
  <c r="E597" i="17"/>
  <c r="E596" i="17"/>
  <c r="E595" i="17"/>
  <c r="E594" i="17"/>
  <c r="E593" i="17"/>
  <c r="E591" i="17"/>
  <c r="E590" i="17"/>
  <c r="E589" i="17"/>
  <c r="E580" i="17"/>
  <c r="E579" i="17"/>
  <c r="E578" i="17"/>
  <c r="E575" i="17"/>
  <c r="E574" i="17"/>
  <c r="E573" i="17"/>
  <c r="E572" i="17"/>
  <c r="E571" i="17"/>
  <c r="E570" i="17"/>
  <c r="E569" i="17"/>
  <c r="E568" i="17"/>
  <c r="E567" i="17"/>
  <c r="E566" i="17"/>
  <c r="E565" i="17"/>
  <c r="E564" i="17"/>
  <c r="E563" i="17"/>
  <c r="E562" i="17"/>
  <c r="E561" i="17"/>
  <c r="E560" i="17"/>
  <c r="E559" i="17"/>
  <c r="E558" i="17"/>
  <c r="E556" i="17"/>
  <c r="E555" i="17"/>
  <c r="E554" i="17"/>
  <c r="E553" i="17"/>
  <c r="E552" i="17"/>
  <c r="E551" i="17"/>
  <c r="E550" i="17"/>
  <c r="E549" i="17"/>
  <c r="E547" i="17"/>
  <c r="E546" i="17"/>
  <c r="E545" i="17"/>
  <c r="E544" i="17"/>
  <c r="E543" i="17"/>
  <c r="E542" i="17"/>
  <c r="E541" i="17"/>
  <c r="E540" i="17"/>
  <c r="E539" i="17"/>
  <c r="E537" i="17"/>
  <c r="E536" i="17"/>
  <c r="E535" i="17"/>
  <c r="E534" i="17"/>
  <c r="E532" i="17"/>
  <c r="E531" i="17"/>
  <c r="E530" i="17"/>
  <c r="E529" i="17"/>
  <c r="E528" i="17"/>
  <c r="E527" i="17"/>
  <c r="E526" i="17"/>
  <c r="E525" i="17"/>
  <c r="E524" i="17"/>
  <c r="E523" i="17"/>
  <c r="E522" i="17"/>
  <c r="E520" i="17"/>
  <c r="E519" i="17"/>
  <c r="E518" i="17"/>
  <c r="E517" i="17"/>
  <c r="E516" i="17"/>
  <c r="E515" i="17"/>
  <c r="E514" i="17"/>
  <c r="E504" i="17"/>
  <c r="E503" i="17"/>
  <c r="E502" i="17"/>
  <c r="E499" i="17"/>
  <c r="E498" i="17"/>
  <c r="E497" i="17"/>
  <c r="E496" i="17"/>
  <c r="E495" i="17"/>
  <c r="E494" i="17"/>
  <c r="E493" i="17"/>
  <c r="E492" i="17"/>
  <c r="E491" i="17"/>
  <c r="E490" i="17"/>
  <c r="E489" i="17"/>
  <c r="E488" i="17"/>
  <c r="E487" i="17"/>
  <c r="E486" i="17"/>
  <c r="E485" i="17"/>
  <c r="E484" i="17"/>
  <c r="E483" i="17"/>
  <c r="E482" i="17"/>
  <c r="E481" i="17"/>
  <c r="E479" i="17"/>
  <c r="E478" i="17"/>
  <c r="E477" i="17"/>
  <c r="E476" i="17"/>
  <c r="E475" i="17"/>
  <c r="E474" i="17"/>
  <c r="E473" i="17"/>
  <c r="E472" i="17"/>
  <c r="E470" i="17"/>
  <c r="E469" i="17"/>
  <c r="E468" i="17"/>
  <c r="E467" i="17"/>
  <c r="E465" i="17"/>
  <c r="E464" i="17"/>
  <c r="E463" i="17"/>
  <c r="E462" i="17"/>
  <c r="E461" i="17"/>
  <c r="E460" i="17"/>
  <c r="E459" i="17"/>
  <c r="E458" i="17"/>
  <c r="E457" i="17"/>
  <c r="E456" i="17"/>
  <c r="E455" i="17"/>
  <c r="E453" i="17"/>
  <c r="E452" i="17"/>
  <c r="E451" i="17"/>
  <c r="E450" i="17"/>
  <c r="E449" i="17"/>
  <c r="E448" i="17"/>
  <c r="E447" i="17"/>
  <c r="E437" i="17"/>
  <c r="E436" i="17"/>
  <c r="E435" i="17"/>
  <c r="E432" i="17"/>
  <c r="E431" i="17"/>
  <c r="E430" i="17"/>
  <c r="E429" i="17"/>
  <c r="E428" i="17"/>
  <c r="E427" i="17"/>
  <c r="E426" i="17"/>
  <c r="E425" i="17"/>
  <c r="E424" i="17"/>
  <c r="E423" i="17"/>
  <c r="E422" i="17"/>
  <c r="E421" i="17"/>
  <c r="E420" i="17"/>
  <c r="E419" i="17"/>
  <c r="E418" i="17"/>
  <c r="E417" i="17"/>
  <c r="E416" i="17"/>
  <c r="E415" i="17"/>
  <c r="E413" i="17"/>
  <c r="E412" i="17"/>
  <c r="E411" i="17"/>
  <c r="E410" i="17"/>
  <c r="E409" i="17"/>
  <c r="E408" i="17"/>
  <c r="E407" i="17"/>
  <c r="E406" i="17"/>
  <c r="E404" i="17"/>
  <c r="E403" i="17"/>
  <c r="E402" i="17"/>
  <c r="E401" i="17"/>
  <c r="E400" i="17"/>
  <c r="E399" i="17"/>
  <c r="E398" i="17"/>
  <c r="E397" i="17"/>
  <c r="E396" i="17"/>
  <c r="E394" i="17"/>
  <c r="E393" i="17"/>
  <c r="E392" i="17"/>
  <c r="E391" i="17"/>
  <c r="E389" i="17"/>
  <c r="E388" i="17"/>
  <c r="E387" i="17"/>
  <c r="E386" i="17"/>
  <c r="E385" i="17"/>
  <c r="E384" i="17"/>
  <c r="E383" i="17"/>
  <c r="E382" i="17"/>
  <c r="E381" i="17"/>
  <c r="E380" i="17"/>
  <c r="E379" i="17"/>
  <c r="E377" i="17"/>
  <c r="E376" i="17"/>
  <c r="E375" i="17"/>
  <c r="E374" i="17"/>
  <c r="E373" i="17"/>
  <c r="E372" i="17"/>
  <c r="E371" i="17"/>
  <c r="E361" i="17"/>
  <c r="E360" i="17"/>
  <c r="E359" i="17"/>
  <c r="E356" i="17"/>
  <c r="E355" i="17"/>
  <c r="E354" i="17"/>
  <c r="E353" i="17"/>
  <c r="E352" i="17"/>
  <c r="E351" i="17"/>
  <c r="E350" i="17"/>
  <c r="E349" i="17"/>
  <c r="E348" i="17"/>
  <c r="E347" i="17"/>
  <c r="E346" i="17"/>
  <c r="E345" i="17"/>
  <c r="E344" i="17"/>
  <c r="E343" i="17"/>
  <c r="E342" i="17"/>
  <c r="E341" i="17"/>
  <c r="E340" i="17"/>
  <c r="E339" i="17"/>
  <c r="E338" i="17"/>
  <c r="E336" i="17"/>
  <c r="E335" i="17"/>
  <c r="E334" i="17"/>
  <c r="E333" i="17"/>
  <c r="E332" i="17"/>
  <c r="E331" i="17"/>
  <c r="E330" i="17"/>
  <c r="E329" i="17"/>
  <c r="E327" i="17"/>
  <c r="E326" i="17"/>
  <c r="E325" i="17"/>
  <c r="E324" i="17"/>
  <c r="E322" i="17"/>
  <c r="E321" i="17"/>
  <c r="E320" i="17"/>
  <c r="E319" i="17"/>
  <c r="E318" i="17"/>
  <c r="E317" i="17"/>
  <c r="E316" i="17"/>
  <c r="E314" i="17"/>
  <c r="E313" i="17"/>
  <c r="E312" i="17"/>
  <c r="E311" i="17"/>
  <c r="E310" i="17"/>
  <c r="E309" i="17"/>
  <c r="E308" i="17"/>
  <c r="E298" i="17"/>
  <c r="E297" i="17"/>
  <c r="E296" i="17"/>
  <c r="E294" i="17"/>
  <c r="E293" i="17"/>
  <c r="E292" i="17"/>
  <c r="E291" i="17"/>
  <c r="E290" i="17"/>
  <c r="E289" i="17"/>
  <c r="E288" i="17"/>
  <c r="E287" i="17"/>
  <c r="E286" i="17"/>
  <c r="E285" i="17"/>
  <c r="E284" i="17"/>
  <c r="E283" i="17"/>
  <c r="E282" i="17"/>
  <c r="E281" i="17"/>
  <c r="E280" i="17"/>
  <c r="E279" i="17"/>
  <c r="E278" i="17"/>
  <c r="E277" i="17"/>
  <c r="E276" i="17"/>
  <c r="E275" i="17"/>
  <c r="E274" i="17"/>
  <c r="E273" i="17"/>
  <c r="E271" i="17"/>
  <c r="E270" i="17"/>
  <c r="E269" i="17"/>
  <c r="E268" i="17"/>
  <c r="E267" i="17"/>
  <c r="E266" i="17"/>
  <c r="E265" i="17"/>
  <c r="E264" i="17"/>
  <c r="E262" i="17"/>
  <c r="E261" i="17"/>
  <c r="E260" i="17"/>
  <c r="E259" i="17"/>
  <c r="E258" i="17"/>
  <c r="E257" i="17"/>
  <c r="E256" i="17"/>
  <c r="E255" i="17"/>
  <c r="E254" i="17"/>
  <c r="E253" i="17"/>
  <c r="E251" i="17"/>
  <c r="E250" i="17"/>
  <c r="E249" i="17"/>
  <c r="E248" i="17"/>
  <c r="E246" i="17"/>
  <c r="E245" i="17"/>
  <c r="E244" i="17"/>
  <c r="E242" i="17"/>
  <c r="E241" i="17"/>
  <c r="E240" i="17"/>
  <c r="E239" i="17"/>
  <c r="E238" i="17"/>
  <c r="E230" i="17"/>
  <c r="E229" i="17"/>
  <c r="E228" i="17"/>
  <c r="E224" i="17"/>
  <c r="E223" i="17"/>
  <c r="E222" i="17"/>
  <c r="E221" i="17"/>
  <c r="E220" i="17"/>
  <c r="E219" i="17"/>
  <c r="E218" i="17"/>
  <c r="E217" i="17"/>
  <c r="E216" i="17"/>
  <c r="E215" i="17"/>
  <c r="E214" i="17"/>
  <c r="E213" i="17"/>
  <c r="E212" i="17"/>
  <c r="E211" i="17"/>
  <c r="E210" i="17"/>
  <c r="E209" i="17"/>
  <c r="E208" i="17"/>
  <c r="E207" i="17"/>
  <c r="E206" i="17"/>
  <c r="E205" i="17"/>
  <c r="E204" i="17"/>
  <c r="E203" i="17"/>
  <c r="E201" i="17"/>
  <c r="E200" i="17"/>
  <c r="E199" i="17"/>
  <c r="E198" i="17"/>
  <c r="E197" i="17"/>
  <c r="E196" i="17"/>
  <c r="E195" i="17"/>
  <c r="E194" i="17"/>
  <c r="E192" i="17"/>
  <c r="E191" i="17"/>
  <c r="E190" i="17"/>
  <c r="E189" i="17"/>
  <c r="E187" i="17"/>
  <c r="E186" i="17"/>
  <c r="E185" i="17"/>
  <c r="E183" i="17"/>
  <c r="E182" i="17"/>
  <c r="E181" i="17"/>
  <c r="E180" i="17"/>
  <c r="E179" i="17"/>
  <c r="E171" i="17"/>
  <c r="E170" i="17"/>
  <c r="E169" i="17"/>
  <c r="E167" i="17"/>
  <c r="E166" i="17"/>
  <c r="E165" i="17"/>
  <c r="E164" i="17"/>
  <c r="E163" i="17"/>
  <c r="E162" i="17"/>
  <c r="E161" i="17"/>
  <c r="E160" i="17"/>
  <c r="E159" i="17"/>
  <c r="E158" i="17"/>
  <c r="E157" i="17"/>
  <c r="E156" i="17"/>
  <c r="E155" i="17"/>
  <c r="E154" i="17"/>
  <c r="E153" i="17"/>
  <c r="E152" i="17"/>
  <c r="E151" i="17"/>
  <c r="E150" i="17"/>
  <c r="E149" i="17"/>
  <c r="E148" i="17"/>
  <c r="E147" i="17"/>
  <c r="E146" i="17"/>
  <c r="E144" i="17"/>
  <c r="E143" i="17"/>
  <c r="E142" i="17"/>
  <c r="E141" i="17"/>
  <c r="E140" i="17"/>
  <c r="E139" i="17"/>
  <c r="E138" i="17"/>
  <c r="E137" i="17"/>
  <c r="E135" i="17"/>
  <c r="E134" i="17"/>
  <c r="E133" i="17"/>
  <c r="E132" i="17"/>
  <c r="E131" i="17"/>
  <c r="E130" i="17"/>
  <c r="E129" i="17"/>
  <c r="E128" i="17"/>
  <c r="E127" i="17"/>
  <c r="E126" i="17"/>
  <c r="E124" i="17"/>
  <c r="E123" i="17"/>
  <c r="E122" i="17"/>
  <c r="E121" i="17"/>
  <c r="E119" i="17"/>
  <c r="E118" i="17"/>
  <c r="E117" i="17"/>
  <c r="E115" i="17"/>
  <c r="E114" i="17"/>
  <c r="E113" i="17"/>
  <c r="E112" i="17"/>
  <c r="E111" i="17"/>
  <c r="E105" i="17"/>
  <c r="E104" i="17"/>
  <c r="E102" i="17"/>
  <c r="E101" i="17"/>
  <c r="E100" i="17"/>
  <c r="E99" i="17"/>
  <c r="E98" i="17"/>
  <c r="E97" i="17"/>
  <c r="E96" i="17"/>
  <c r="E95" i="17"/>
  <c r="E94" i="17"/>
  <c r="E93" i="17"/>
  <c r="E92" i="17"/>
  <c r="E91" i="17"/>
  <c r="E90" i="17"/>
  <c r="E89" i="17"/>
  <c r="E87" i="17"/>
  <c r="E86" i="17"/>
  <c r="E85" i="17"/>
  <c r="E84" i="17"/>
  <c r="E83" i="17"/>
  <c r="E82" i="17"/>
  <c r="E81" i="17"/>
  <c r="E80" i="17"/>
  <c r="E78" i="17"/>
  <c r="E77" i="17"/>
  <c r="E75" i="17"/>
  <c r="E73" i="17"/>
  <c r="E72" i="17"/>
  <c r="E70" i="17"/>
  <c r="E69" i="17"/>
  <c r="E68" i="17"/>
  <c r="E66" i="17"/>
  <c r="E57" i="17"/>
  <c r="E56" i="17"/>
  <c r="E55" i="17"/>
  <c r="E52" i="17"/>
  <c r="E51" i="17"/>
  <c r="E50" i="17"/>
  <c r="E49" i="17"/>
  <c r="E48" i="17"/>
  <c r="E47" i="17"/>
  <c r="E46" i="17"/>
  <c r="E45" i="17"/>
  <c r="E44" i="17"/>
  <c r="E43" i="17"/>
  <c r="E42" i="17"/>
  <c r="E40" i="17"/>
  <c r="E39" i="17"/>
  <c r="E37" i="17"/>
  <c r="E36" i="17"/>
  <c r="E35" i="17"/>
  <c r="E34" i="17"/>
  <c r="E33" i="17"/>
  <c r="E32" i="17"/>
  <c r="E31" i="17"/>
  <c r="E30" i="17"/>
  <c r="E29" i="17"/>
  <c r="E27" i="17"/>
  <c r="E26" i="17"/>
  <c r="E24" i="17"/>
  <c r="E23" i="17"/>
  <c r="E22" i="17"/>
  <c r="E17" i="17"/>
  <c r="E16" i="17"/>
  <c r="E14" i="17"/>
  <c r="R20" i="12" l="1"/>
  <c r="P20" i="12"/>
  <c r="L20" i="12"/>
  <c r="M20" i="12" s="1"/>
  <c r="K20" i="12"/>
  <c r="P19" i="12"/>
  <c r="T19" i="12" s="1"/>
  <c r="L19" i="12"/>
  <c r="M19" i="12" s="1"/>
  <c r="K19" i="12"/>
  <c r="T20" i="12" l="1"/>
  <c r="V19" i="12"/>
  <c r="W19" i="12"/>
  <c r="X19" i="12" s="1"/>
  <c r="W20" i="12"/>
  <c r="X20" i="12" s="1"/>
  <c r="V20" i="12"/>
  <c r="R12" i="12"/>
  <c r="P12" i="12"/>
  <c r="L12" i="12"/>
  <c r="M12" i="12" s="1"/>
  <c r="K12" i="12"/>
  <c r="T12" i="12" l="1"/>
  <c r="V12" i="12" s="1"/>
  <c r="L26" i="12"/>
  <c r="M26" i="12" s="1"/>
  <c r="K26" i="12"/>
  <c r="L25" i="12"/>
  <c r="M25" i="12" s="1"/>
  <c r="K25" i="12"/>
  <c r="L24" i="12"/>
  <c r="M24" i="12" s="1"/>
  <c r="K24" i="12"/>
  <c r="L23" i="12"/>
  <c r="M23" i="12" s="1"/>
  <c r="K23" i="12"/>
  <c r="L22" i="12"/>
  <c r="M22" i="12" s="1"/>
  <c r="K22" i="12"/>
  <c r="L21" i="12"/>
  <c r="M21" i="12" s="1"/>
  <c r="K21" i="12"/>
  <c r="L18" i="12"/>
  <c r="M18" i="12" s="1"/>
  <c r="K18" i="12"/>
  <c r="L17" i="12"/>
  <c r="M17" i="12" s="1"/>
  <c r="K17" i="12"/>
  <c r="L16" i="12"/>
  <c r="M16" i="12" s="1"/>
  <c r="K16" i="12"/>
  <c r="L15" i="12"/>
  <c r="M15" i="12" s="1"/>
  <c r="K15" i="12"/>
  <c r="L14" i="12"/>
  <c r="M14" i="12" s="1"/>
  <c r="K14" i="12"/>
  <c r="L13" i="12"/>
  <c r="M13" i="12" s="1"/>
  <c r="K13" i="12"/>
  <c r="W12" i="12" l="1"/>
  <c r="X12" i="12" s="1"/>
  <c r="M27" i="12"/>
  <c r="R26" i="12" l="1"/>
  <c r="R24" i="12"/>
  <c r="R22" i="12"/>
  <c r="R18" i="12"/>
  <c r="R16" i="12"/>
  <c r="R14" i="12"/>
  <c r="P26" i="12"/>
  <c r="P25" i="12"/>
  <c r="T25" i="12" s="1"/>
  <c r="P24" i="12"/>
  <c r="P23" i="12"/>
  <c r="T23" i="12" s="1"/>
  <c r="P22" i="12"/>
  <c r="P21" i="12"/>
  <c r="T21" i="12" s="1"/>
  <c r="P18" i="12"/>
  <c r="P17" i="12"/>
  <c r="T17" i="12" s="1"/>
  <c r="P16" i="12"/>
  <c r="P15" i="12"/>
  <c r="T15" i="12" s="1"/>
  <c r="P13" i="12"/>
  <c r="P14" i="12"/>
  <c r="T22" i="12" l="1"/>
  <c r="V22" i="12" s="1"/>
  <c r="T16" i="12"/>
  <c r="V16" i="12" s="1"/>
  <c r="T26" i="12"/>
  <c r="W26" i="12" s="1"/>
  <c r="X26" i="12" s="1"/>
  <c r="T18" i="12"/>
  <c r="W18" i="12" s="1"/>
  <c r="X18" i="12" s="1"/>
  <c r="T14" i="12"/>
  <c r="V14" i="12" s="1"/>
  <c r="W17" i="12"/>
  <c r="X17" i="12" s="1"/>
  <c r="V17" i="12"/>
  <c r="W25" i="12"/>
  <c r="X25" i="12" s="1"/>
  <c r="V25" i="12"/>
  <c r="W21" i="12"/>
  <c r="X21" i="12" s="1"/>
  <c r="V21" i="12"/>
  <c r="V15" i="12"/>
  <c r="W15" i="12"/>
  <c r="X15" i="12" s="1"/>
  <c r="W23" i="12"/>
  <c r="X23" i="12" s="1"/>
  <c r="V23" i="12"/>
  <c r="T13" i="12"/>
  <c r="T24" i="12"/>
  <c r="W22" i="12" l="1"/>
  <c r="X22" i="12" s="1"/>
  <c r="W16" i="12"/>
  <c r="X16" i="12" s="1"/>
  <c r="V26" i="12"/>
  <c r="V18" i="12"/>
  <c r="W14" i="12"/>
  <c r="X14" i="12" s="1"/>
  <c r="W24" i="12"/>
  <c r="X24" i="12" s="1"/>
  <c r="V24" i="12"/>
  <c r="W13" i="12"/>
  <c r="X13" i="12" s="1"/>
  <c r="V13" i="12"/>
  <c r="X27" i="12" l="1"/>
</calcChain>
</file>

<file path=xl/sharedStrings.xml><?xml version="1.0" encoding="utf-8"?>
<sst xmlns="http://schemas.openxmlformats.org/spreadsheetml/2006/main" count="5818" uniqueCount="2371">
  <si>
    <t>HOLE-PUNCH UPGRADE PRICING</t>
  </si>
  <si>
    <t>ALLOTMENT OF STAPLES TO BE INCLUDED</t>
  </si>
  <si>
    <t>PER UNIT - SEGMENT 3 Monochrome Units</t>
  </si>
  <si>
    <t>PER UNIT - SEGMENT 3 Color Units</t>
  </si>
  <si>
    <t>ANALOG FAX BOARD UPGRADE PRICING</t>
  </si>
  <si>
    <t>PER UNIT - SEGMENT 2 Monochrome Units</t>
  </si>
  <si>
    <t>PER UNIT - SEGMENT 2 Color Units</t>
  </si>
  <si>
    <t>PER UNIT - SEGMENT 5 Monochrome Units</t>
  </si>
  <si>
    <t>2C</t>
  </si>
  <si>
    <t>MOVING COPIER/MFDS</t>
  </si>
  <si>
    <t>3C</t>
  </si>
  <si>
    <t>PER UNIT - SEGMENT 5 Color Units</t>
  </si>
  <si>
    <t>SADDLE-STITCH UPGRADE PRICING</t>
  </si>
  <si>
    <t>Copier/MFD Segment</t>
  </si>
  <si>
    <t>Cost, if any, for moving a Copier/MFD within in the same building.</t>
  </si>
  <si>
    <t>Cost, if any, for moving a Copier/MFD from one building to another.</t>
  </si>
  <si>
    <t>5C</t>
  </si>
  <si>
    <t>1C</t>
  </si>
  <si>
    <t>6C</t>
  </si>
  <si>
    <t>Total Estimated Count of Copier/MFDs to be Installed During Five-Year Contract Term</t>
  </si>
  <si>
    <t>Copier/MFD Brand Name</t>
  </si>
  <si>
    <t xml:space="preserve">2. The above proposed costs apply to each unit added during the Contract period. </t>
  </si>
  <si>
    <t>PRICING SCHEDULE B</t>
  </si>
  <si>
    <t>Notes:</t>
  </si>
  <si>
    <t>Guaranteed Copier/MFD Monochrome Monthly Volume Included in Five-Year Monthly All-Inclusive Rental Program</t>
  </si>
  <si>
    <t>Guaranteed Copier/MFD Color Monthly Volume Included in Five-Year Monthly All-Inclusive Rental Program</t>
  </si>
  <si>
    <t>Purchase Pricing</t>
  </si>
  <si>
    <t>Base Copier/MFD Model Number</t>
  </si>
  <si>
    <t>PRICING SCHEDULE A1</t>
  </si>
  <si>
    <t>Staples over the term of the contract are included in Pricing Schedule A1 and A2</t>
  </si>
  <si>
    <t>THE TOTAL NUMBER OF STAPLES INCLUDED IN YOUR FIRM'S PRICING SCHEDULE A1/A2 SERVICE &amp; SUPPLY PRICING IS AS FOLLOWS:</t>
  </si>
  <si>
    <t>Monthly Rental Equipment Costs</t>
  </si>
  <si>
    <t>Total Per-Unit Monthly All-Inclusive Rental Program Cost</t>
  </si>
  <si>
    <t>Per-Impression Service &amp; Supply Charges</t>
  </si>
  <si>
    <t>All-Inclusive Rental Program Guaranteed Volumes and Service/Supply Costs</t>
  </si>
  <si>
    <t>Copier/MFD Models</t>
  </si>
  <si>
    <t>Net Blended Per-Page Cost For All-Inclusive Rental Program (Automatically Calculated For Vendor Pricing Comparison Purposes Only)</t>
  </si>
  <si>
    <t>Net 60-Month Per-Unit Total Cost of Usage (TCU) For All-Inclusive Rental Program (Automatically Calculated For Vendor Pricing Comparison Purposes Only)</t>
  </si>
  <si>
    <t>Net Fleet-Wide 60-Month Total Cost of Usage (TCU) For All Copier/MFDs In Each Segment To Be Placed Under the All-Inclusive Rental Program (Automatically Calculated For Vendor Pricing Comparison Purposes Only)</t>
  </si>
  <si>
    <t>Net Blended Per-Page Cost Under Purchase Program Including Equipment, Service &amp; Supplies (Automatically Calculated For Vendor Pricing Comparison Purposes Only)</t>
  </si>
  <si>
    <t>Net 60-Month Per-Unit Total Cost of Usage (TCU) For Purchase Program Including Equipment, Service &amp; Supplies (Automatically Calculated For Vendor Pricing Comparison Purposes Only)</t>
  </si>
  <si>
    <t>Net Fleet-Wide 60-Month Total Cost of Usage (TCU) For All Copier/MFDs In Each Segment To Be Placed Under the Purchase Program Including Equipment, Service &amp; Supplies (Automatically Calculated For Vendor Pricing Comparison Purposes Only)</t>
  </si>
  <si>
    <t>Total Purchase TCU For Vendor (All Segments):</t>
  </si>
  <si>
    <t>Purchase Program</t>
  </si>
  <si>
    <t>STATE Purchase Program Price Comparisons</t>
  </si>
  <si>
    <t>STATE Rental Program Price Comparisons</t>
  </si>
  <si>
    <t>VENDOR NAME:</t>
  </si>
  <si>
    <t>Total Rental TCU For Vendor (All Segments):</t>
  </si>
  <si>
    <t>System Purchase Cost Per Unit As Specified in Section III.2 of the RFP (Equal To Lease Cost Basis Amount for the State's separate leasing program)</t>
  </si>
  <si>
    <t>Copier/MFD Input/Output Accessories Added to Base Model Included To Meet or Exceed the RFP's Section III.2 Specifications</t>
  </si>
  <si>
    <t>Monthly Per-Unit Equipment Rental Cost; Equipment To Be Specified As Per Section III.2 of RFP</t>
  </si>
  <si>
    <t>service/supply pricing based on the estimated volumes for Copier/MFDs as set forth in Section III.2.</t>
  </si>
  <si>
    <t>Monthly Monochrome Service/Supply Charge Including Guaranteed Volume (Automatically Calculated)</t>
  </si>
  <si>
    <t>Monthly Color Service/Supply Charge Including Guaranteed Volume (Automatically Calculated)</t>
  </si>
  <si>
    <t>Total Monthly Per-Unit All-Inclusive Rental Cost (Including Volume Minimums As Indicated In Columns P and R and Equipment As Specified In Section III.2 of RFP; Automatically Calculated)</t>
  </si>
  <si>
    <t>Brand ABC</t>
  </si>
  <si>
    <t>DEF 1111</t>
  </si>
  <si>
    <t>GH Finisher; IJ Paper-Feeding Module; KL Document Feeder</t>
  </si>
  <si>
    <t>&lt;COLOR DEVICE EXAMPLE ONLY TO SHOW FORMULA CALCULATIONS&gt;</t>
  </si>
  <si>
    <t>PROVIDE THE COSTS, IF ANY, TO MOVE A SEGMENT 1 THROUGH 5 COPIER/MFD AS APPLICABLE BELOW. THESE CHARGES SHALL NOT APPLY DURING THE INITIAL INSTALLATION OF DEVICES OR THE LOAD-BALANCING OF COPIER/MFDS IN THE MONTH OF JANUARY DURING ANY RESULTING UGU AGREEMENT.  MOVING COPIER/MFDS WILL NOT RESET THE UGU AGREEMENT TERMINATION DATE.</t>
  </si>
  <si>
    <t>ARE YOU BIDDING CATEGORY 1? (YES/NO)</t>
  </si>
  <si>
    <t>PER UNIT - SEGMENT 4A Monochrome Units</t>
  </si>
  <si>
    <t>PER UNIT - SEGMENT 4A Color Units</t>
  </si>
  <si>
    <t>PER UNIT - SEGMENT 4B Color Units</t>
  </si>
  <si>
    <t>PER UNIT - SEGMENT 4B Monochrome Units</t>
  </si>
  <si>
    <t>4A</t>
  </si>
  <si>
    <t>4AC</t>
  </si>
  <si>
    <t>4B</t>
  </si>
  <si>
    <t>4BC</t>
  </si>
  <si>
    <t>7. All Administrative and Service Fees required under the RFP are to be factored in to all pricing listed on this Pricing Schedule.</t>
  </si>
  <si>
    <t>8. Any model proposed on this Pricing Schedule that is discontinued by the Print Output Device Vendor during the term of the Contract shall be substituted with a Device of equivalent or superior specifications at the same hardware and service pricing set forth on this Schedule.</t>
  </si>
  <si>
    <t>5. In Column A, the letter "C" designates a color-enabled device.</t>
  </si>
  <si>
    <t>5. Per Section III.10 of the RFP, Copier/MFDs must be installed as "new" or "newly manufactured."</t>
  </si>
  <si>
    <t xml:space="preserve">
MISCELLANEOUS PRICING FORM</t>
  </si>
  <si>
    <t>THE ONE-TIME PER-UNIT FLAT-RATE CHARGES APPLICABLE TO ADDING SADDLE-STITCHING TO SEGMENT 2 THROUGH 5 COPIER/MFDs AT ANY TIME BEFORE OR AFTER DEVICE INSTALLATION ARE AS FOLLOWS:</t>
  </si>
  <si>
    <t>THE ONE-TIME PER-UNIT FLAT-RATE CHARGES APPLICABLE TO ADDING HOLE-PUNCH FINISHING TO SEGMENT 2 AND 3 COPIER/MFDS AT ANY TIME BEFORE OR AFTER DEVICE INSTALLATION ARE AS FOLLOWS:</t>
  </si>
  <si>
    <t>THE ONE-TIME PER-UNIT FLAT-RATE CHARGES APPLICABLE TO ADDING ANALOG FAX BOARDS TO SEGMENT 2 THROUGH 5 COPIER/MFDS AT ANY TIME BEFORE OR AFTER DEVICE INSTALLATION ARE AS FOLLOWS:</t>
  </si>
  <si>
    <t>Rental Program</t>
  </si>
  <si>
    <t>6. The hardware purchase and rental costs proposed on this Pricing Schedule shall include all equipment and accessories required to meet or exceed the product specifications contained in Section III.2 of the RFP.</t>
  </si>
  <si>
    <t>3. No costs, other than paper, shall be applicable to units purchased or rented during the Contract term except those listed on this Pricing Schedule. Included volumes for five-year all-inclusive rental program shall be reconciled monthly with other units in the same Segment placed within the same participating State Agency or Using Governmental Unit.</t>
  </si>
  <si>
    <t>1. This schedule shall be used when adding Copier/MFDs at the inception of and during the Contract term. Copier/MFDs may be purchased or rented as defined in the RFP. Leasing of units is available through the State's separate equipment leasing program.</t>
  </si>
  <si>
    <t>PRICE LIST FOR OTHER OPTIONAL ACCESSORIES FOR PRODUCT CATEGORIES 1 THROUGH 5</t>
  </si>
  <si>
    <t>PRIMARY CATEGORY 1 COPIER/MFD MODELS, INCLUDED ACCESSORIES, SYSTEM PURCHASE &amp; RENTAL PROGRAMS</t>
  </si>
  <si>
    <t>Copier/MFD Model Bid With Included Accessories</t>
  </si>
  <si>
    <t>Base Monochrome Service/Supply Per-Impression Charge (Applicable From Copy/Print One Each Month on Purchased/Leased Devices and to Guaranteed/Overage Volumes on All-Inclusive Rental Program)</t>
  </si>
  <si>
    <t>Base Color Service/Supply Per-Impression Charge (Applicable From Copy/Print One Each Month on Purchased/Leased Devices and to Guaranteed/Overage Volumes on All-Inclusive Rental Program)</t>
  </si>
  <si>
    <t>PLEASE ATTACH UNDER YOUR COMPANY'S SECTION VIII.8 RESPONSE A PRICE LIST APPLICABLE TO THE ONE-TIME OUTRIGHT PURCHASE OF ANY OPTIONAL ACCESSORY NOT LISTED ON PRICING SCHEDULE B FOR PRODUCTS PROPOSED IN CATEGORIES 1 THROUGH 5, APPLICABLE AT ANY TIME BEFORE OR AFTER PRODUCT INSTALLATION. THE OPTIONAL ACCESSORY PRICE LIST MAY BE UPDATED ONCE PER ANNUM ON THE ANNIVERSARY DATE OF THE VENDOR CONTRACT WITH THE STATE OF SOUTH CAROLINA.</t>
  </si>
  <si>
    <t>Pollock Company</t>
  </si>
  <si>
    <t>Yes</t>
  </si>
  <si>
    <t>Konic Minolta</t>
  </si>
  <si>
    <t>Bizhub 5020i</t>
  </si>
  <si>
    <t>Bizhub 287</t>
  </si>
  <si>
    <t>Standard Configuration meets or exceeds all specifications</t>
  </si>
  <si>
    <t>RADF/Additional 500 sheet paper feed console-total capacity 1550 sheets/Staple Finisher</t>
  </si>
  <si>
    <t>DSDF/Additional 500 sheet paper feed console-total capacity 1550 sheets/Staple Finisher</t>
  </si>
  <si>
    <t>Konica Minolta</t>
  </si>
  <si>
    <t>DSDF/Additional 1000 sheet paper feed console-total capacity 2000 sheets/Staple Finisher</t>
  </si>
  <si>
    <t>DSDF/large capacity paper deck (total capacity 3500 sheets/staple finisher/hole punch kit</t>
  </si>
  <si>
    <t>BH Pro 6120</t>
  </si>
  <si>
    <t>DSDF/large capacity paper deck (total capacity 6000 sheets/staple finisher/GBC Finishing/hole punch/PS insterter</t>
  </si>
  <si>
    <t>BH Accurio Press C4080</t>
  </si>
  <si>
    <t>DSDF/ Additional paper cabinet (total paper capacity 3500 sheets/staple finisher</t>
  </si>
  <si>
    <t>DSDF/ Additional paper cabinet (total paper capacity 3500 sheets/staple finisher/ hole punch</t>
  </si>
  <si>
    <t>Accurio Press 6136</t>
  </si>
  <si>
    <t>DSDF/Large capacity paper deck/ staple finisher/ hole punch kit/PS Inster/GBC finishing/IC controller</t>
  </si>
  <si>
    <t>DSDF/Large capacity paper deck/ staple finisher/ hole punch kit</t>
  </si>
  <si>
    <t>Accurio Pro C4065</t>
  </si>
  <si>
    <t>Accurio Pro C4070</t>
  </si>
  <si>
    <t>Accurio Press C7090</t>
  </si>
  <si>
    <t>Accurio C7100</t>
  </si>
  <si>
    <t>Accurio Press C12000</t>
  </si>
  <si>
    <t>DSDF/Large capacity paper deck/ staple finisher/ hole punch kit/PS Inster/GBC finishing/IC optimizer/controller</t>
  </si>
  <si>
    <t>Accurio Press C14000</t>
  </si>
  <si>
    <t>Accurio Press 2100</t>
  </si>
  <si>
    <t>Unlimited as needed</t>
  </si>
  <si>
    <t>Category 1 Copiers/MFP's</t>
  </si>
  <si>
    <t>A2</t>
  </si>
  <si>
    <t>Copier/MFD Model Number</t>
  </si>
  <si>
    <t>Description</t>
  </si>
  <si>
    <t>Service Monochrome CPC</t>
  </si>
  <si>
    <t>Service Color CPC</t>
  </si>
  <si>
    <t xml:space="preserve">Guaranteed Copier/MFD Monochrome Monthly Volume Included </t>
  </si>
  <si>
    <t xml:space="preserve">Monthly Monochrome Service/Supply Charge Including Guaranteed Volume </t>
  </si>
  <si>
    <t xml:space="preserve">Guaranteed Copier/MFD Color Monthly Volume Included </t>
  </si>
  <si>
    <t xml:space="preserve">Monthly Color Service/Supply Charge Including Guaranteed Volume </t>
  </si>
  <si>
    <t>Monthly Per-Unit Equipment Rental Cost</t>
  </si>
  <si>
    <t>Total Monthly Per-Unit All-Inclusive Rental Cost (Including Volumes)</t>
  </si>
  <si>
    <t>BIZHUB 4750I - 50 ppm, DSADF Std., Super G3 Fax Std., 500-sheet paper Std.</t>
  </si>
  <si>
    <t>BIZHUB C3350I -   35 ppm, DSADF Std., 500-sheet paper Std.</t>
  </si>
  <si>
    <t>DSDF/ Additional paper cabinet (total paper capacity 1500 sheets/staple finisher</t>
  </si>
  <si>
    <t xml:space="preserve">Category 1 Accessory Pricing </t>
  </si>
  <si>
    <t>Segment/ Category</t>
  </si>
  <si>
    <t>Item Number</t>
  </si>
  <si>
    <t>Item Description</t>
  </si>
  <si>
    <t>Purchase Price</t>
  </si>
  <si>
    <t>Seg. 1 - Cat. 1</t>
  </si>
  <si>
    <t>Mono</t>
  </si>
  <si>
    <t>S1</t>
  </si>
  <si>
    <t>CONVENIENCE STAPLER CS-1</t>
  </si>
  <si>
    <t>Color</t>
  </si>
  <si>
    <t>PAPER SUPPLY OPTIONS:</t>
  </si>
  <si>
    <t>AAJUW13</t>
  </si>
  <si>
    <t>PF-P21</t>
  </si>
  <si>
    <t>AAJUW12</t>
  </si>
  <si>
    <t>PF-P25 HEIGHT ADJUSTMENT UNIT</t>
  </si>
  <si>
    <t>DK-P05 COPY DESK</t>
  </si>
  <si>
    <t>OUTPUT OPTIONS:</t>
  </si>
  <si>
    <t>ACCGWY1</t>
  </si>
  <si>
    <t>FS-P04 OFF LINE STAPLER</t>
  </si>
  <si>
    <t>i-Option ACCESSORIES:</t>
  </si>
  <si>
    <t>A0PD116</t>
  </si>
  <si>
    <t>LK-102 V3 I-OPTION ENHANCED PDF</t>
  </si>
  <si>
    <t>A0PD117</t>
  </si>
  <si>
    <t>LK-104 V3 I-OPTION VOICE GUIDANCE</t>
  </si>
  <si>
    <t>A0PD119</t>
  </si>
  <si>
    <t>LK-106 I-OPTION BAR CODE FONT</t>
  </si>
  <si>
    <t>A0PD11F</t>
  </si>
  <si>
    <t>LK-107 I-OPTION UNICODE FONT</t>
  </si>
  <si>
    <t>A0PD11G</t>
  </si>
  <si>
    <t>LK-108 I-OPTION OCR FONT</t>
  </si>
  <si>
    <t>A0PD11U</t>
  </si>
  <si>
    <t>LK-110 V2  I-OPTION OOXML ENHANCED PDF</t>
  </si>
  <si>
    <t>A0PD11K</t>
  </si>
  <si>
    <t>LK-111 I-OPTION THIN PRINT</t>
  </si>
  <si>
    <t>A0PDAA1</t>
  </si>
  <si>
    <t>LK-116 - LICENSE</t>
  </si>
  <si>
    <t>R5427011136466GEN2</t>
  </si>
  <si>
    <t>AU-205HGEN2  SQ-2020-94643</t>
  </si>
  <si>
    <t>ACCKWY1</t>
  </si>
  <si>
    <t>MK-P08 MOUNT KIT</t>
  </si>
  <si>
    <t>MISC. OPTIONS:</t>
  </si>
  <si>
    <t>ACCNWY1</t>
  </si>
  <si>
    <t>UK-P19 DOUBLE FEED DETECTION KIT</t>
  </si>
  <si>
    <t>G844100LCMUS2</t>
  </si>
  <si>
    <t>EXTERNAL KEYBOARD</t>
  </si>
  <si>
    <t>ACCFWY1</t>
  </si>
  <si>
    <t>KH-P02 KEYBOARD HOLDER</t>
  </si>
  <si>
    <t>ACCTWY1</t>
  </si>
  <si>
    <t>EK-P08 LOCAL INTERFACE KIT</t>
  </si>
  <si>
    <t>ACCVWY1</t>
  </si>
  <si>
    <t>EK-P09 LOCAL INTERFACE KIT  W/ BLUETOOTH</t>
  </si>
  <si>
    <t>ACCRWY1</t>
  </si>
  <si>
    <t>WT-P03 WORKING TABLE</t>
  </si>
  <si>
    <t>ACCJWY1</t>
  </si>
  <si>
    <t>KP-102 KEYPAD  (10" PANEL)</t>
  </si>
  <si>
    <t>XGPCS15DKM</t>
  </si>
  <si>
    <t>ESP DIAGNOSTIC POWER FILTER 120V/15A</t>
  </si>
  <si>
    <t>D5133NTKM</t>
  </si>
  <si>
    <t>ESP POWER FILTER 120V/15A BASIC</t>
  </si>
  <si>
    <t>EVS12015</t>
  </si>
  <si>
    <t>ESP ENVISIONSENSE PMS 120V/15A</t>
  </si>
  <si>
    <t>NETWORKING FEE</t>
  </si>
  <si>
    <t>PROFESSIONAL SERVICES</t>
  </si>
  <si>
    <t>BIZHUB SECURE SMALL MFP</t>
  </si>
  <si>
    <t>BIZHUB SECURE HEALTHCARE SMALL MFP</t>
  </si>
  <si>
    <t>KMBS PROFESSIONAL PROJECT SERVICES</t>
  </si>
  <si>
    <t>Seg. 2 - Cat. 1</t>
  </si>
  <si>
    <t>A2YUWY3</t>
  </si>
  <si>
    <t>FS-533 INNER FINISHER</t>
  </si>
  <si>
    <t>A2YVWY2</t>
  </si>
  <si>
    <t>A3ETW11</t>
  </si>
  <si>
    <t>LK-104 v3 i-Option License Kit  (Voice Guidance)</t>
  </si>
  <si>
    <t>LK-106 I-Option Bar Code Font</t>
  </si>
  <si>
    <t>LK-107 i-Option License Kit (Unicode Font)</t>
  </si>
  <si>
    <t>LK-108 i-Option OCR Font</t>
  </si>
  <si>
    <t>LK-110 v2i-Option License Kit (File Conversion)</t>
  </si>
  <si>
    <t>LK-111 i-Option License Kit (ThinPrint Client Support)</t>
  </si>
  <si>
    <t>External Keyboard</t>
  </si>
  <si>
    <t>A4NRWY2</t>
  </si>
  <si>
    <t>A88AWY2</t>
  </si>
  <si>
    <t>A87DWY2</t>
  </si>
  <si>
    <t>A0W4WY3</t>
  </si>
  <si>
    <t>A0X9WY1</t>
  </si>
  <si>
    <t xml:space="preserve">AU-102 Biometric Authentication Unit </t>
  </si>
  <si>
    <t>AU-205H IC Card Reader</t>
  </si>
  <si>
    <t>AU-204H Mag Stripe Card Reader</t>
  </si>
  <si>
    <t>ESP Diagnostic Power Filter 120V/15A</t>
  </si>
  <si>
    <t>A4NMWY1</t>
  </si>
  <si>
    <t>A87EWY4</t>
  </si>
  <si>
    <t>PAPER SUPPLY OPTIONS/CABINET OPTIONS:</t>
  </si>
  <si>
    <t>AAV5WY8</t>
  </si>
  <si>
    <t>PC-216 CABINET</t>
  </si>
  <si>
    <t>AAV5019</t>
  </si>
  <si>
    <t>PC-416 CABINET</t>
  </si>
  <si>
    <t>AAV5016</t>
  </si>
  <si>
    <t>PC-417 PAPER FEED CASSETTE (2500-SHEET)</t>
  </si>
  <si>
    <t>DK-516 COPY DESK</t>
  </si>
  <si>
    <t>A87VW12</t>
  </si>
  <si>
    <t>LU-302 LARGE CAPACITY UNIT</t>
  </si>
  <si>
    <t>JS-506 JOB SEPARATOR</t>
  </si>
  <si>
    <t>AAR4WY3</t>
  </si>
  <si>
    <t>FS-539</t>
  </si>
  <si>
    <t>AC28W11</t>
  </si>
  <si>
    <t>PK-524 2/3 PUNCH UNIT FOR FS-539</t>
  </si>
  <si>
    <t>FAX / SCAN OPTIONS:</t>
  </si>
  <si>
    <t>A884W11</t>
  </si>
  <si>
    <t>FK-515 FAX KIT (3rd &amp; 4th LINE)</t>
  </si>
  <si>
    <t>SP-501 STAMP UNIT</t>
  </si>
  <si>
    <t>SPARE TX MARKER STAMP 2</t>
  </si>
  <si>
    <t>A886WY1</t>
  </si>
  <si>
    <t>MK-742 FAX MOUNT KIT</t>
  </si>
  <si>
    <t>PRINT CONTROLLER OPTIONS:</t>
  </si>
  <si>
    <t>ACDEWY1</t>
  </si>
  <si>
    <t>IC-420 IMAGE CONTROLLER</t>
  </si>
  <si>
    <t>ACDHWY1</t>
  </si>
  <si>
    <t>VI-516 INTERFACE KIT</t>
  </si>
  <si>
    <t>ACDFWY1</t>
  </si>
  <si>
    <t>UK-115 UPGRADE KIT FOR IC-420</t>
  </si>
  <si>
    <t>EFI HOT FOLDERS &amp; VIRTUAL S/W LICENSE</t>
  </si>
  <si>
    <t>EFI AUTO TRAP S/W LICENSE</t>
  </si>
  <si>
    <t>KIT OPTION ES-3000 HARDWARE ONLY</t>
  </si>
  <si>
    <t>FIERY IMPOSE WITHOUT ACRBT-PTSTP</t>
  </si>
  <si>
    <t>FIERY COMPOSE WITHOUT ACRBT-PTSTP</t>
  </si>
  <si>
    <t>FIERY IMPOSE-COMPOSE WITHOUT ACRBT-PTSTP</t>
  </si>
  <si>
    <t>FIERY PRODUCTIVITY PACKAGE</t>
  </si>
  <si>
    <t>KH-102 KEYBOARD HOLDER</t>
  </si>
  <si>
    <t>EK-608 LOCAL INTERFACE KIT</t>
  </si>
  <si>
    <t>EK-609 LOCAL INTERFACE KIT</t>
  </si>
  <si>
    <t>WT-506 WORKING TABLE</t>
  </si>
  <si>
    <t>AU-102 Biometric Authentication Unit</t>
  </si>
  <si>
    <t>AU-204H MagStripe card reader</t>
  </si>
  <si>
    <t>ACDKWY1</t>
  </si>
  <si>
    <t>SC-509 SECURITY KIT</t>
  </si>
  <si>
    <t>MK-735 IC CARD MOUNT KIT</t>
  </si>
  <si>
    <t>A4MEWY2</t>
  </si>
  <si>
    <t>MK-730 MOUNT KIT</t>
  </si>
  <si>
    <t>A5C1192100</t>
  </si>
  <si>
    <t>STYLUS PEN</t>
  </si>
  <si>
    <t>ACDMWY2</t>
  </si>
  <si>
    <t>UPGRADE KIT UK-221</t>
  </si>
  <si>
    <t>KEY COUNTER MOUNT KIT 1</t>
  </si>
  <si>
    <t>AC8XWY1</t>
  </si>
  <si>
    <t>IM-102 INTELLIGENT MEDIA SENSOR</t>
  </si>
  <si>
    <t>ACDJWY1</t>
  </si>
  <si>
    <t>EM-908 1 TB SSD</t>
  </si>
  <si>
    <t>BIZHUB SECURE</t>
  </si>
  <si>
    <t>BIZHUB SECURE HEALTHCARE</t>
  </si>
  <si>
    <t>BIZHUB SECURE PLATINUM</t>
  </si>
  <si>
    <t>Seg. 3 - Cat. 1</t>
  </si>
  <si>
    <t>AAV5WY7</t>
  </si>
  <si>
    <t>PC-116 CABINET</t>
  </si>
  <si>
    <t>A87JWY2</t>
  </si>
  <si>
    <t>RU-513 RELAY UNIT</t>
  </si>
  <si>
    <t>A9EFW12</t>
  </si>
  <si>
    <t>LU-207 LARGE CAPACITY UNIT</t>
  </si>
  <si>
    <t>ACV0WY1</t>
  </si>
  <si>
    <t>OT-513 OUTPUT TRAY</t>
  </si>
  <si>
    <t>AAR5WY1</t>
  </si>
  <si>
    <t>FS-540 100-SHEET STAPLE FINISHER</t>
  </si>
  <si>
    <t>AAR5WYA</t>
  </si>
  <si>
    <t>FS-540 SD 100-SHEET BOOKLET FINISHER</t>
  </si>
  <si>
    <t>ACF5W11</t>
  </si>
  <si>
    <t>PK-526 2/3-HOLE PUNCH UNIT FOR FS-540</t>
  </si>
  <si>
    <t>A10CWY2</t>
  </si>
  <si>
    <t>JS-602 JOB SEPARATOR TRAY</t>
  </si>
  <si>
    <t>A63GWY2</t>
  </si>
  <si>
    <t>ZU-609 Z FOLDING UNIT</t>
  </si>
  <si>
    <t>A8C6WY2</t>
  </si>
  <si>
    <t>PI-507 POST INSERTER</t>
  </si>
  <si>
    <t>ACV2WY1</t>
  </si>
  <si>
    <t>JS-508 JOB SEPARATOR</t>
  </si>
  <si>
    <t>ACW5WY1</t>
  </si>
  <si>
    <t>MK-607 FAN KIT FOR FS-533</t>
  </si>
  <si>
    <t>A3EUW12</t>
  </si>
  <si>
    <t>PK-519 PUNCH KIT FOR FS-533</t>
  </si>
  <si>
    <t>Seg. 4A- Cat. 1</t>
  </si>
  <si>
    <t>Seg. 5 - Cat. 1</t>
  </si>
  <si>
    <t>ACU6WY1</t>
  </si>
  <si>
    <t>A8H7W12</t>
  </si>
  <si>
    <t>LU-205</t>
  </si>
  <si>
    <t>A8H6W12</t>
  </si>
  <si>
    <t>LU-303 LARGE CAPACITY UNIT</t>
  </si>
  <si>
    <t>ACWAWY1</t>
  </si>
  <si>
    <t>OT-514 OUTPUT TRAY</t>
  </si>
  <si>
    <t>XGPCS20DKM</t>
  </si>
  <si>
    <t>ESP DIAGNOSTIC POWER FILTER 120V/20A</t>
  </si>
  <si>
    <t>ACWCWY1</t>
  </si>
  <si>
    <t>WT-519 WORKING TABLE</t>
  </si>
  <si>
    <t>EVS12020</t>
  </si>
  <si>
    <t>ESP ENVISIONSENSE PMS 120V/20A</t>
  </si>
  <si>
    <t>Seg. 6 - Cat. 1</t>
  </si>
  <si>
    <t>A4FCWY2</t>
  </si>
  <si>
    <t>RU-510 RELAY UNIT</t>
  </si>
  <si>
    <t>A9JXWY1</t>
  </si>
  <si>
    <t>PF-710 PAPER FEED UNIT</t>
  </si>
  <si>
    <t>A4F3WY6</t>
  </si>
  <si>
    <t>FS-532M STAPLE FINISHER</t>
  </si>
  <si>
    <t>A04HWY2</t>
  </si>
  <si>
    <t>PI-502 POST INSERTER FOR FS-532</t>
  </si>
  <si>
    <t>A4F5WY1</t>
  </si>
  <si>
    <t>AC8UW11</t>
  </si>
  <si>
    <t>PK-525 PUNCH KIT</t>
  </si>
  <si>
    <t>A6H9WY2</t>
  </si>
  <si>
    <t>MK-737 MOUNT KIT FOR 3RD PARTY OPTIONS</t>
  </si>
  <si>
    <t>GBC Punch G2</t>
  </si>
  <si>
    <t>DIE EWIRE RND</t>
  </si>
  <si>
    <t>A08RWY1</t>
  </si>
  <si>
    <t>PP-701 PREPRINTED PAPER KIT</t>
  </si>
  <si>
    <t>A7W7WY2</t>
  </si>
  <si>
    <t>PF-709 PAPER FEED UNIT</t>
  </si>
  <si>
    <t>A9JYWY1</t>
  </si>
  <si>
    <t>FA-503 PI-PFU CONNECTION KIT</t>
  </si>
  <si>
    <t>A1RKWY3</t>
  </si>
  <si>
    <t>HT-506 HEATER FOR PF-710</t>
  </si>
  <si>
    <t>A8FRWY1</t>
  </si>
  <si>
    <t>IQ-501 INTELLIGENT QUALITY OPTIMIZER</t>
  </si>
  <si>
    <t>AC5KWY1</t>
  </si>
  <si>
    <t>UK-301 AUTO INSPECTION UNIT</t>
  </si>
  <si>
    <t>BARCODE SERIAL NUMBER VALIDATION FOR AIT</t>
  </si>
  <si>
    <t>AAANWY1</t>
  </si>
  <si>
    <t>VIDEO INTERFACE KIT VI-512</t>
  </si>
  <si>
    <t>A0H0W12</t>
  </si>
  <si>
    <t>FD-503 MULTI FOLDING UNIT</t>
  </si>
  <si>
    <t>AAPKWY1</t>
  </si>
  <si>
    <t>LS-507 LARGE STACKER</t>
  </si>
  <si>
    <t>A0H2WY3</t>
  </si>
  <si>
    <t>SD-506 SADDLE STITCH UNIT</t>
  </si>
  <si>
    <t>A65UWY2</t>
  </si>
  <si>
    <t>SD-513 SADDLE STITCHER</t>
  </si>
  <si>
    <t>A729WY1</t>
  </si>
  <si>
    <t>SD-513/F SADDLE STITCH UNIT - FRONT</t>
  </si>
  <si>
    <t>A65XWY1</t>
  </si>
  <si>
    <t>CR-101 CREASER UNIT FOR SD-513</t>
  </si>
  <si>
    <t>A65VWY1</t>
  </si>
  <si>
    <t>FD-504 SQUARE FOLD MODULE FOR SD-513</t>
  </si>
  <si>
    <t>A65WWY1</t>
  </si>
  <si>
    <t>TU-503 TRIMMER UNIT FOR SD-513</t>
  </si>
  <si>
    <t>A15XW13</t>
  </si>
  <si>
    <t>PB-503  PERFECT BINDER</t>
  </si>
  <si>
    <t>ACHKWY1</t>
  </si>
  <si>
    <t>LC-502 STACKER CART</t>
  </si>
  <si>
    <t>A9CEWY2</t>
  </si>
  <si>
    <t>RU-518M RELAY UNIT</t>
  </si>
  <si>
    <t>A9CFWY1</t>
  </si>
  <si>
    <t>HM-103 HUMIDIFICATION UNIT FOR RU-518</t>
  </si>
  <si>
    <t>A9P9WY1</t>
  </si>
  <si>
    <t>EF-105 ENVELOPE FUSER</t>
  </si>
  <si>
    <t>A4F3W15</t>
  </si>
  <si>
    <t>FS-532 100 FINISHER WITH PK AND SD</t>
  </si>
  <si>
    <t>A4F4WY1</t>
  </si>
  <si>
    <t>SD-510 SADDLE STITCH UNIT</t>
  </si>
  <si>
    <t>PLOCKMATIC SD-350 BOOKLETMAKER</t>
  </si>
  <si>
    <t>PLOCKMATIC 50 SHEET UPGRADE KIT</t>
  </si>
  <si>
    <t>PLOCKMATIC FACE TRIMMER</t>
  </si>
  <si>
    <t>PLOCKMATIC BOOKFOLD</t>
  </si>
  <si>
    <t>PLOCKMATIC COVER FEEDER</t>
  </si>
  <si>
    <t>PLOCKMATIC RCT (INCL INTERFACE MODULE)</t>
  </si>
  <si>
    <t>PLOCKMATIC HIGH CAPACITY BELT STACKER</t>
  </si>
  <si>
    <t>PLOCKMATIC TRIM WASTE CONVEYER FOR RCT</t>
  </si>
  <si>
    <t>PLOCKMATIC INSTALL &amp; TRAINING - KM</t>
  </si>
  <si>
    <t>DIE  COIL  RND 44/47H</t>
  </si>
  <si>
    <t>DIE  WIRE 2:1  RND 21/23H</t>
  </si>
  <si>
    <t>DIE  WIRE 3:1  RND 32/34H</t>
  </si>
  <si>
    <t>DIE 3 HOLE 8MM</t>
  </si>
  <si>
    <t>DIE 3/5/7 HOLE 8MM</t>
  </si>
  <si>
    <t>DIE VELOBIND 11 HOLE LTR</t>
  </si>
  <si>
    <t>DIE  COMBBIND 19/21H</t>
  </si>
  <si>
    <t>DIE  WIRE 2:1  SQ  21/23H</t>
  </si>
  <si>
    <t>DIE  WIRE 3:1  SQ 32/34H</t>
  </si>
  <si>
    <t>DIE  COIL  OVAL  44/47H</t>
  </si>
  <si>
    <t>DIE 2/4 HOLE 8MM</t>
  </si>
  <si>
    <t>DIE  COIL RND 44/47H HD</t>
  </si>
  <si>
    <t>DIE 3 HOLE 8MM HD</t>
  </si>
  <si>
    <t>DIE COMBBIND 19/21H HD</t>
  </si>
  <si>
    <t>GBC WIRE BINDER G1</t>
  </si>
  <si>
    <t>DIE EWIRE SQ</t>
  </si>
  <si>
    <t>EWIRE SPOOL ELEMENT SIZE 'A' BLACK</t>
  </si>
  <si>
    <t>EWIRE SPOOL ELEMENT SIZE 'B'  BLACK</t>
  </si>
  <si>
    <t>EWIRE SPOOL ELEMENT SIZE 'C'  BLACK</t>
  </si>
  <si>
    <t>EWIRE SPOOL ELEMENT SIZE 'D'  BLACK</t>
  </si>
  <si>
    <t>EWIRE SPOOL ELEMENT SIZE 'E'  BLACK</t>
  </si>
  <si>
    <t>EWIRE SPOOL ELEMENT SIZE 'A'  WHITE</t>
  </si>
  <si>
    <t>EWIRE SPOOL ELEMENT SIZE 'B'  WHITE</t>
  </si>
  <si>
    <t>EWIRE SPOOL ELEMENT SIZE 'D'  WHITE</t>
  </si>
  <si>
    <t>EWIRE SPOOL ELEMENT SIZE 'E'  WHITE</t>
  </si>
  <si>
    <t>EWIRE SPOOL ELEMENT SIZE 'A'  SILVER</t>
  </si>
  <si>
    <t>EWIRE SPOOL ELEMENT SIZE 'B'  SILVER</t>
  </si>
  <si>
    <t>EWIRE SPOOL ELEMENT SIZE 'C'  SILVER</t>
  </si>
  <si>
    <t>EWIRE SPOOL ELEMENT SIZE 'D'  SILVER</t>
  </si>
  <si>
    <t>EWIRE SPOOL ELEMENT SIZE 'E'  SILVER</t>
  </si>
  <si>
    <t>AC5RWY1</t>
  </si>
  <si>
    <t>RU-702 PURGE TRAY</t>
  </si>
  <si>
    <t>AC5MWY1</t>
  </si>
  <si>
    <t>VIDEO INTERFACE KIT VI-513</t>
  </si>
  <si>
    <t>AD8XWY1</t>
  </si>
  <si>
    <t>UK-312 VDP VERIFICATION KIT</t>
  </si>
  <si>
    <t>REAL TIME VDP FOR AIT SET UP &amp; TRAINING</t>
  </si>
  <si>
    <t>HDD OPTIONS:</t>
  </si>
  <si>
    <t>A874WY2</t>
  </si>
  <si>
    <t>HD-523 REMOVABLE HDD</t>
  </si>
  <si>
    <t>A0W6WY4</t>
  </si>
  <si>
    <t>REMOVABLE HDD RH-101</t>
  </si>
  <si>
    <t>AAAMWY1</t>
  </si>
  <si>
    <t>UK-217 UPGRADE KIT</t>
  </si>
  <si>
    <t>MIC-4160 NX ONE FIERY IMAGE CONTROLLER</t>
  </si>
  <si>
    <t>IMAGEVIEWER FOR B&amp;W</t>
  </si>
  <si>
    <t>EXTERNAL HDD KIT NX ONE</t>
  </si>
  <si>
    <t>FURNITURE FOR FIERY NX STATION W 22IN</t>
  </si>
  <si>
    <t>FIERY JOBMASTER WITHOUT ACRBT-PTSTP</t>
  </si>
  <si>
    <t>FIERY JOBMASTER-IMPOSE W-OUT ACRBT-PTSTP</t>
  </si>
  <si>
    <t>FIERY JOBFLOW W / MAINT</t>
  </si>
  <si>
    <t>FIERY JOBFLOW ANNUAL MAINTENANCE</t>
  </si>
  <si>
    <t>FIERY JOBMASTER ANNUAL MAINTENANCE</t>
  </si>
  <si>
    <t>FIERY JOBMASTER-IMPOSE ANNUAL MAINT</t>
  </si>
  <si>
    <t>ADOBE ACROBAT 2017 AND PITSTOP EDIT 2019</t>
  </si>
  <si>
    <t>A9G1WY2</t>
  </si>
  <si>
    <t>VI-509 VIDEO INTERFACE KIT</t>
  </si>
  <si>
    <t>01001863A</t>
  </si>
  <si>
    <t>IC-309M2 CREO IMAGE CONTROLLER</t>
  </si>
  <si>
    <t>63800214A</t>
  </si>
  <si>
    <t>ACTION PACK OPTION FOR CREO DFE'S</t>
  </si>
  <si>
    <t>63800212A</t>
  </si>
  <si>
    <t>FAST PACK OPTION FOR CREO DFE'S</t>
  </si>
  <si>
    <t>63800216A</t>
  </si>
  <si>
    <t>TRANS PACK OPTION FOR CREO IC-309/M</t>
  </si>
  <si>
    <t>MISC OPTIONS:</t>
  </si>
  <si>
    <t>KONI66002BW</t>
  </si>
  <si>
    <t>LR5402BW CUST TOWER LIGHT ASSEMB w/ADPTR</t>
  </si>
  <si>
    <t>EV20830L630GNS</t>
  </si>
  <si>
    <t>ESP POWER FILTER 240V/30A</t>
  </si>
  <si>
    <t>EVS20830L630GNS</t>
  </si>
  <si>
    <t>ESP ENVISIONSENSE PMS 208V-240V/30A</t>
  </si>
  <si>
    <t>2CL133</t>
  </si>
  <si>
    <t>SMART-UPS 1500VA LCD 120V WITH SMARTCONN</t>
  </si>
  <si>
    <t>ACCURIOPRO SECURE</t>
  </si>
  <si>
    <t>AAMPWY1</t>
  </si>
  <si>
    <t>DF-713 AUTO DUPLEX DOCUMENT FEEDER</t>
  </si>
  <si>
    <t>ACMHWY1</t>
  </si>
  <si>
    <t>UK-112 HDD</t>
  </si>
  <si>
    <t>A55CWY3</t>
  </si>
  <si>
    <t>PF-707M PAPER FEED UNIT</t>
  </si>
  <si>
    <t>ACE7WY1</t>
  </si>
  <si>
    <t>MB-509 MULTI BYPASS TRAY</t>
  </si>
  <si>
    <t>ACME0Y1</t>
  </si>
  <si>
    <t>IC-609 KM CONTROLLER - C4080/C4070/C7100</t>
  </si>
  <si>
    <t>DOCUMENT HANDLING OPTIONS:</t>
  </si>
  <si>
    <t>A3PMWY1</t>
  </si>
  <si>
    <t>OC-511 ORIGINAL COVER</t>
  </si>
  <si>
    <t>A0U4WY3</t>
  </si>
  <si>
    <t>PF-602 PAPER FEED UNIT</t>
  </si>
  <si>
    <t>A15AWY1</t>
  </si>
  <si>
    <t>HT-505 HEATER FAN UNIT</t>
  </si>
  <si>
    <t>A03WWY2</t>
  </si>
  <si>
    <t>LU-202M LARGE CAPACITY TRAY</t>
  </si>
  <si>
    <t>A8K4WY2</t>
  </si>
  <si>
    <t>LU-202XLM XL PAPER FEED (29.5 IN MAX)</t>
  </si>
  <si>
    <t>A8ACWY1</t>
  </si>
  <si>
    <t>MK-746 ENVELOPE GUIDE KIT</t>
  </si>
  <si>
    <t>A0410Y0</t>
  </si>
  <si>
    <t>HT-503 DEHUMID HEATER FOR LU-202</t>
  </si>
  <si>
    <t>A041WY1</t>
  </si>
  <si>
    <t>HT-515 HEATER FOR LU-202XLM</t>
  </si>
  <si>
    <t>AA01WY1</t>
  </si>
  <si>
    <t>MB-508 BANNER SHEET BYPASS TRAY</t>
  </si>
  <si>
    <t>ACR3WY1</t>
  </si>
  <si>
    <t>MK-760 BANNER INPUT KIT</t>
  </si>
  <si>
    <t>ACR4WY1</t>
  </si>
  <si>
    <t>MK-761 BANNER OUTPUT KIT</t>
  </si>
  <si>
    <t>A69EWY1</t>
  </si>
  <si>
    <t>FA-502 FEED ADJUSTER</t>
  </si>
  <si>
    <t>ACKHW11</t>
  </si>
  <si>
    <t>EF-107 ENVELOPE FUSER</t>
  </si>
  <si>
    <t>ACCXWY1</t>
  </si>
  <si>
    <t>IM-101 INTELLIGENT MEDIA SENSOR</t>
  </si>
  <si>
    <t>ACMAWY1</t>
  </si>
  <si>
    <t>VI-514 VIDEO INTERFACE FOR IQ-501</t>
  </si>
  <si>
    <t>A043WY1</t>
  </si>
  <si>
    <t>OT-511 OUTPUT TRAY</t>
  </si>
  <si>
    <t>AC8WWY1</t>
  </si>
  <si>
    <t>OT-512 OUTPUT TRAY</t>
  </si>
  <si>
    <t>A57UWY1</t>
  </si>
  <si>
    <t>WT-511 WORKING TABLE</t>
  </si>
  <si>
    <t>A5VKWY1</t>
  </si>
  <si>
    <t>HT-511 UPPER TRAY OPTION HEATER</t>
  </si>
  <si>
    <t>MK-732 MOUNT KIT FOR PI-506</t>
  </si>
  <si>
    <t>AC3TWY1</t>
  </si>
  <si>
    <t>TU-510 TRIMMER UNIT</t>
  </si>
  <si>
    <t>ACJ6WY1</t>
  </si>
  <si>
    <t>TU-504 SLITTER FOR TU-510</t>
  </si>
  <si>
    <t>ACJ5WY1</t>
  </si>
  <si>
    <t>CR-102 CREASER FOR TU-510</t>
  </si>
  <si>
    <t>ACWKWY1</t>
  </si>
  <si>
    <t>CR-103 CONVEX CREASING UNIT FOR TU-510</t>
  </si>
  <si>
    <t>ACWNWY1</t>
  </si>
  <si>
    <t>PE-101 FEED DIRECTION PERF FOR TU-510</t>
  </si>
  <si>
    <t>ACWPWY1</t>
  </si>
  <si>
    <t>PE-102 CROSS DIRECTION PERF TU-510</t>
  </si>
  <si>
    <t>ACWMWY1</t>
  </si>
  <si>
    <t>MK-765 DUST BOX FOR TU-510</t>
  </si>
  <si>
    <t>ACJ7WY1</t>
  </si>
  <si>
    <t>MK-764 BANNER OUTPUT FOR TU-510</t>
  </si>
  <si>
    <t>ACJ8WY1</t>
  </si>
  <si>
    <t>JS-507 BUSINESS CARD TRAY FOR TU-510</t>
  </si>
  <si>
    <t>EWIRE SPOOL ELEMENT SIZE 'C'  WHITE</t>
  </si>
  <si>
    <t>AD8WWY1</t>
  </si>
  <si>
    <t>UK-311 ACCELERATION KIT</t>
  </si>
  <si>
    <t>ACAXWY1</t>
  </si>
  <si>
    <t>IC-317 EFI FIERY SERVER CONTROLLER</t>
  </si>
  <si>
    <t>FIERY GRAPHIC ARTS PRO - 1YR LICENSE KIT</t>
  </si>
  <si>
    <t>FIERY GRAPHIC ARTS PRO - 2YR LICENSE KIT</t>
  </si>
  <si>
    <t>FIERY GRAPHIC ARTS PRO - 3YR LICENSE KIT</t>
  </si>
  <si>
    <t>FIERY GRAPHIC ARTS PRO - 4YR LICENSE KIT</t>
  </si>
  <si>
    <t>FIERY GRAPHIC ARTS PRO - 5YR LICENSE KIT</t>
  </si>
  <si>
    <t>22IN FACI/FURNITURE BUNDLE FOR IC-313 NX</t>
  </si>
  <si>
    <t>HDD SECURITY FOR NX PRO</t>
  </si>
  <si>
    <t>EFI BUNDLE NX-22IN STAND+CPS SW+JM-IM+GA</t>
  </si>
  <si>
    <t>EFI BUNDLE CPS SW ONLY+JM-IM+GA PRO</t>
  </si>
  <si>
    <t>ACC0WY1</t>
  </si>
  <si>
    <t>IC-419 EFI EMBEDDED IMAGE CONTROLLER</t>
  </si>
  <si>
    <t>FIERY COLORRIGHT - 1YR LICENSE KIT</t>
  </si>
  <si>
    <t>FIERY COLORRIGHT - 2YR LICENSE KIT</t>
  </si>
  <si>
    <t>FIERY COLORRIGHT - 3YR LICENSE KIT</t>
  </si>
  <si>
    <t>FIERY COLORRIGHT - 4YR LICENSE KIT</t>
  </si>
  <si>
    <t>FIERY COLORRIGHT - 5YR LICENSE KIT</t>
  </si>
  <si>
    <t>FIERY AUTOMATION - 1YR LICENSE KIT</t>
  </si>
  <si>
    <t>FIERY AUTOMATION - 2YR LICENSE KIT</t>
  </si>
  <si>
    <t>FIERY AUTOMATION - 3YR LICENSE KIT</t>
  </si>
  <si>
    <t>FIERY AUTOMATION - 4YR LICENSE KIT</t>
  </si>
  <si>
    <t>FIERY AUTOMATION - 5YR LICENSE KIT</t>
  </si>
  <si>
    <t>ACMJWY1</t>
  </si>
  <si>
    <t>UPGRADE KIT UK-220</t>
  </si>
  <si>
    <t>ACMCWY1</t>
  </si>
  <si>
    <t>EK-612 USB PRINT KIT FOR KM CONTROLLER</t>
  </si>
  <si>
    <t>KONI66002</t>
  </si>
  <si>
    <t>LR5402C CUST TOWER LIGHT ASSEMBLY</t>
  </si>
  <si>
    <t>ACT8011</t>
  </si>
  <si>
    <t>AUTHENTICATION OPTIONS:</t>
  </si>
  <si>
    <t>PF-P21 PAPER FEED UNIT (LTR/LGL SIZE)</t>
  </si>
  <si>
    <t>PF-P25 Height Adjustment Unit</t>
  </si>
  <si>
    <t>135900</t>
  </si>
  <si>
    <t>FS-P04 Finisher</t>
  </si>
  <si>
    <t>EH91539</t>
  </si>
  <si>
    <t>CS-2 CONVENIENCE STAPLER</t>
  </si>
  <si>
    <t xml:space="preserve">LK-116 BITDEFENDER VIRUS SCAN </t>
  </si>
  <si>
    <t>MK-P08 MOUNT KIT FOR AUTHENTICATION UNIT</t>
  </si>
  <si>
    <t>7640013468</t>
  </si>
  <si>
    <t>AA1K011</t>
  </si>
  <si>
    <t>FK-517 Fax Kit</t>
  </si>
  <si>
    <t>KH-P02 Keyboard Holder</t>
  </si>
  <si>
    <t>EK-P08 LOCAL INTERFACE KIT USB W/O BLUETOOTH</t>
  </si>
  <si>
    <t>EK-P09 LOCAL INTERFACE KIT USB W/ BLUETOOTH</t>
  </si>
  <si>
    <t>WT-P03 Working Table</t>
  </si>
  <si>
    <t>KP-102 Keypad</t>
  </si>
  <si>
    <t>A93E011</t>
  </si>
  <si>
    <t>DK-P05 Copy Desk</t>
  </si>
  <si>
    <t>AAJP011</t>
  </si>
  <si>
    <t>UK-221 WIRELESS LAN KIT</t>
  </si>
  <si>
    <t>ACCEWY1</t>
  </si>
  <si>
    <t>KP-P03 Keypad for 7" Panel</t>
  </si>
  <si>
    <t>ESP Compact Power Filter 120V/8A</t>
  </si>
  <si>
    <t>PTL5A</t>
  </si>
  <si>
    <t>Paper Tray Lock</t>
  </si>
  <si>
    <t>AC78013</t>
  </si>
  <si>
    <t>AAR4WYE</t>
  </si>
  <si>
    <t>FS-539 SD</t>
  </si>
  <si>
    <t>A883012</t>
  </si>
  <si>
    <t>FK-514 FAX KIT (1st &amp; 2nd LINE)</t>
  </si>
  <si>
    <t>AA2J013</t>
  </si>
  <si>
    <t>AC75011</t>
  </si>
  <si>
    <t>A8KN015</t>
  </si>
  <si>
    <t>A87GWY3</t>
  </si>
  <si>
    <t>FS-536 FINISHER (50 sheets)</t>
  </si>
  <si>
    <t>A87KWY1</t>
  </si>
  <si>
    <t>RU-515 RELAY UNIT</t>
  </si>
  <si>
    <t>PK-520 PUNCH KIT FOR FS-534/FS-536</t>
  </si>
  <si>
    <t>A8H7W11</t>
  </si>
  <si>
    <t>LU-205 LARGE CAPACITY TRAY</t>
  </si>
  <si>
    <t>A87HWY1</t>
  </si>
  <si>
    <t>FS-537 FINISHER (100 sheets)</t>
  </si>
  <si>
    <t>A87HWYA</t>
  </si>
  <si>
    <t>FS-537 SD FINISHER</t>
  </si>
  <si>
    <t>A99KW11</t>
  </si>
  <si>
    <t>PK-523 PUNCH KIT FOR FS-537</t>
  </si>
  <si>
    <t>A8HDWY2</t>
  </si>
  <si>
    <t>OT-508 OUTPUT TRAY</t>
  </si>
  <si>
    <t>A87GWYE</t>
  </si>
  <si>
    <t>FS-536 SD FINISHER</t>
  </si>
  <si>
    <t>A92D011</t>
  </si>
  <si>
    <t>FK-516 FAX KIT</t>
  </si>
  <si>
    <t>A8HAWY1</t>
  </si>
  <si>
    <t>EK-611 LOCAL INTERFACE KIT</t>
  </si>
  <si>
    <t>A8H9WY1</t>
  </si>
  <si>
    <t>EK-610 LOCAL INTERFACE KIT</t>
  </si>
  <si>
    <t>A64TWY4</t>
  </si>
  <si>
    <t>KEYPAD KP-101</t>
  </si>
  <si>
    <t>A8HCWY2</t>
  </si>
  <si>
    <t>WT-513 WORKING TABLE</t>
  </si>
  <si>
    <t>A4MMWY3</t>
  </si>
  <si>
    <t>SC-508 SECURITY KIT</t>
  </si>
  <si>
    <t>UK-212 WIRELESS UPGRADE KIT</t>
  </si>
  <si>
    <t>A8WCWY1</t>
  </si>
  <si>
    <t>UK-501 DOUBLE FEED DETECTION KIT</t>
  </si>
  <si>
    <t>A796015</t>
  </si>
  <si>
    <t>A888WY2</t>
  </si>
  <si>
    <t>HD-524 HDD</t>
  </si>
  <si>
    <t>XGPCS20820DKM</t>
  </si>
  <si>
    <t>ESP DIAGNOSTIC POWER FILTER 208V/20A</t>
  </si>
  <si>
    <t>EVS20820</t>
  </si>
  <si>
    <t>ESP ENVISIONSENSE PMS 208V/20A</t>
  </si>
  <si>
    <t>ADF2011</t>
  </si>
  <si>
    <t>ACURIOPRINT 2100 - 100 ppm, DSDF Std., 3,000-sheet paper Std.</t>
  </si>
  <si>
    <t>A79AWY1</t>
  </si>
  <si>
    <t>MB-507 MULTI-BYPASS TRAY</t>
  </si>
  <si>
    <t>A7W7WY3</t>
  </si>
  <si>
    <t>ADF3WY1</t>
  </si>
  <si>
    <t>LU-414 LARGE CAP PAPER FEED UNIT LETTER</t>
  </si>
  <si>
    <t>ADF4WY1</t>
  </si>
  <si>
    <t>LU-415 LARGE CAP PAPER FEED UNIT (12X18)</t>
  </si>
  <si>
    <t>A79AWY2</t>
  </si>
  <si>
    <t xml:space="preserve">FS-532m FINISHER </t>
  </si>
  <si>
    <t>A4F8WY2</t>
  </si>
  <si>
    <t>ZU-608 Z-FOLDING UNIT</t>
  </si>
  <si>
    <t>A79CWY1</t>
  </si>
  <si>
    <t>OT-507 EXIT TRAY</t>
  </si>
  <si>
    <t>WSM7724400</t>
  </si>
  <si>
    <t>GBC Punch G3</t>
  </si>
  <si>
    <t>ACKN011</t>
  </si>
  <si>
    <t>RU-519</t>
  </si>
  <si>
    <t>ACC2011</t>
  </si>
  <si>
    <t>ACCURIOPRINT C4065 - 80 ppm BW/65 ppm Color, Dual Scan ADF Std., 1,500-sheet paper Std.</t>
  </si>
  <si>
    <t>ACMG0Y1</t>
  </si>
  <si>
    <t>IC-607 KM IMAGE CONTROLLER - C4065</t>
  </si>
  <si>
    <t>BRACKET (REQ IC-419 &amp; PF-707M)</t>
  </si>
  <si>
    <t>ACMKWY1</t>
  </si>
  <si>
    <t>VI-515 VIDEO INTERFACE FOR CONTROLLER</t>
  </si>
  <si>
    <t>AC58011</t>
  </si>
  <si>
    <t>ACCURIOPRESS C4070 - 80 ppm BW/70 ppm Color, Dual Scan ADF Std., 1,500-sheet paper Std.</t>
  </si>
  <si>
    <t>A9JT011</t>
  </si>
  <si>
    <t>ACCURIOPRESS 6136 - 136 ppm, ADF (DF-708) Std., 3,000-sheet paper Std.</t>
  </si>
  <si>
    <t>AC8WWWY1</t>
  </si>
  <si>
    <t>ACW3011</t>
  </si>
  <si>
    <t>ACCURIOPRESS C7090 - 110 BW/90 Color ppm, ADF (DF-708) Std., 3,000-sheet paper Std.</t>
  </si>
  <si>
    <t>AC4HWY1</t>
  </si>
  <si>
    <t>PF-713 PAPER FEED WITH SCANNER</t>
  </si>
  <si>
    <t>AC4GWY1</t>
  </si>
  <si>
    <t>PF-712 PAPER FEED</t>
  </si>
  <si>
    <t>AC4MWY1</t>
  </si>
  <si>
    <t>FA-505 PF CONNECTION KIT</t>
  </si>
  <si>
    <t>AC4JWY1</t>
  </si>
  <si>
    <t>PF-812 LONG SHEET 3 DRAWER PAPER FEED</t>
  </si>
  <si>
    <t>AC4PWY1</t>
  </si>
  <si>
    <t>LU-208 LARGE CAPACITY TRAY</t>
  </si>
  <si>
    <t>AC4RWY1</t>
  </si>
  <si>
    <t>LU-208XL LONG SHEET PAPER FEED</t>
  </si>
  <si>
    <t>ACMMWY1</t>
  </si>
  <si>
    <t>MB-510 MULTI BYPASS TRAY</t>
  </si>
  <si>
    <t>AC4KWY1</t>
  </si>
  <si>
    <t>MB-511 BYPASS BANNER TRAY</t>
  </si>
  <si>
    <t>A043WY2</t>
  </si>
  <si>
    <t>OT-511 OUTPUT TRAY (WY2)</t>
  </si>
  <si>
    <t>AAUUWY1</t>
  </si>
  <si>
    <t>FS-541 STAPLE FINISHER</t>
  </si>
  <si>
    <t>AAYMW11</t>
  </si>
  <si>
    <t>EF-108 ENVELOPE FUSER</t>
  </si>
  <si>
    <t>ADDPWY1</t>
  </si>
  <si>
    <t>IC-318L FIERY IMAGE CONTROLLER</t>
  </si>
  <si>
    <t>ACVAWY1</t>
  </si>
  <si>
    <t>IC-319 FIERY PREMIUM IMAGE CONTROLLER</t>
  </si>
  <si>
    <t>FURNITURE FOR FIERY NX STATION LS W 27IN</t>
  </si>
  <si>
    <t>NX PRM HD 500GB+(X2)2TB HDD CARRIERS</t>
  </si>
  <si>
    <t>3-BAY CASE NX PREM GEN III EXT HDD KIT</t>
  </si>
  <si>
    <t>ACN1WY1</t>
  </si>
  <si>
    <t>IC-316 CREO CONTROLLER</t>
  </si>
  <si>
    <t>63900289A</t>
  </si>
  <si>
    <t>IC-316 FAST PACK</t>
  </si>
  <si>
    <t>63900290A</t>
  </si>
  <si>
    <t>IC-316 ACTION PACK</t>
  </si>
  <si>
    <t>63900291A</t>
  </si>
  <si>
    <t>IC-316 MATCH PACK</t>
  </si>
  <si>
    <t>63900292A</t>
  </si>
  <si>
    <t>IC-316 TRANS PACK</t>
  </si>
  <si>
    <t>A9VP011</t>
  </si>
  <si>
    <t>ACCURIOPRESS C7100 - 110 BW/90 Color ppm, ADF (DF-708) Std., 1,000-sheet paper Std.</t>
  </si>
  <si>
    <t>AC0D011</t>
  </si>
  <si>
    <t>ACCURIOPRESS C12000 - 120 ppm, 1,000-sheet paper Std.</t>
  </si>
  <si>
    <t>C14000 C12000 FREIGHT (TO BE QUOTED)</t>
  </si>
  <si>
    <t>BASIC NETWORK SERVICE - BNS08</t>
  </si>
  <si>
    <t>BASIC PROFESSIONAL SERVICES - LEVEL 5</t>
  </si>
  <si>
    <t>ACMD0Y1</t>
  </si>
  <si>
    <t>IC-610 KM IMAGE CONTROLLER</t>
  </si>
  <si>
    <t>ACT2WY1</t>
  </si>
  <si>
    <t>WT-518 WORK TABLE</t>
  </si>
  <si>
    <t>ACT1W21</t>
  </si>
  <si>
    <t>EF-106 ENVELOPE FUSER</t>
  </si>
  <si>
    <t>A5AWRX0011A</t>
  </si>
  <si>
    <t>FUSER LOADING WAGON</t>
  </si>
  <si>
    <t>ACY9W21</t>
  </si>
  <si>
    <t>CU-104 CLEANING UNIT FOR EF-106</t>
  </si>
  <si>
    <t>ACAYWY1</t>
  </si>
  <si>
    <t>IC-318 FIERY IMAGE CONTROLLER</t>
  </si>
  <si>
    <t>ACYNWY1</t>
  </si>
  <si>
    <t>UK-117 UPGRADE KIT REQ FOR CREO IC-316</t>
  </si>
  <si>
    <t>AC0C011</t>
  </si>
  <si>
    <t>ACCURIOPRESS C14000 - 140 ppm, 1,000-sheet paper Std.</t>
  </si>
  <si>
    <t>M600 Print Release Station with Bracket IPP350</t>
  </si>
  <si>
    <t>4-HOUR REMOTE INSTALLATION/SUPPORT</t>
  </si>
  <si>
    <t xml:space="preserve">Print Management Solution - PaperCut </t>
  </si>
  <si>
    <t>Desciption</t>
  </si>
  <si>
    <t>SKU</t>
  </si>
  <si>
    <t>SC State Contract  Price</t>
  </si>
  <si>
    <t>PC MFD EMB KM EDUGOV 1-9 PER DEV</t>
  </si>
  <si>
    <t>PCMFEKM</t>
  </si>
  <si>
    <t>PC MFD EMB KM EDUGOV 10-24 PER DEV</t>
  </si>
  <si>
    <t>PCMFEKM10</t>
  </si>
  <si>
    <t>PC MFD EMB KM EDUGOV 25-49 PER DEV</t>
  </si>
  <si>
    <t>PCMFEKM25</t>
  </si>
  <si>
    <t>PC MFD EMB KM EDUGOV 50-99 PER DEV</t>
  </si>
  <si>
    <t>PCMFEKM50</t>
  </si>
  <si>
    <t>PC MFD EMB KM EDUGOV 100-199 PER DEV</t>
  </si>
  <si>
    <t>PCMFEKM100</t>
  </si>
  <si>
    <t>PC MFD EMB KM EDUGOV 200-499 PER DEV</t>
  </si>
  <si>
    <t>PCMFEKM200</t>
  </si>
  <si>
    <t>PC MFD EMB KM EDUGOV 500  PER DEV</t>
  </si>
  <si>
    <t>PCMFEKM500</t>
  </si>
  <si>
    <t>PC MFD EMB KM LICENSE MIGRATION</t>
  </si>
  <si>
    <t>PCMFMIGRATEKM</t>
  </si>
  <si>
    <t>AU-205H Gen2 Multi Card Reader with HID Mobile Support</t>
  </si>
  <si>
    <t>MOUNTING BRACKET FOR PROXIMITY READERS</t>
  </si>
  <si>
    <t>PROXBRACKETKIT</t>
  </si>
  <si>
    <t>PAPERDRAWERLOCK</t>
  </si>
  <si>
    <t>ACDL114</t>
  </si>
  <si>
    <t>PROX RDR MULTIPLE USB GRD SHIP INCLUDED</t>
  </si>
  <si>
    <t>PRX80581AKU</t>
  </si>
  <si>
    <t>USERS NO EMB COMM UP TO 100 USERS</t>
  </si>
  <si>
    <t>PCMFCUSERS100</t>
  </si>
  <si>
    <t>USERS NO EMB COMM UP TO 1000 USERS</t>
  </si>
  <si>
    <t>PCMFCUSERS1000</t>
  </si>
  <si>
    <t>USERS NO EMB COMM UP TO 400 USERS</t>
  </si>
  <si>
    <t>PCMFCUSERS400</t>
  </si>
  <si>
    <t>USERS NO EMB EDUGOV UP TO 1500 USERS</t>
  </si>
  <si>
    <t>PCMFEUSERS1500</t>
  </si>
  <si>
    <t>USERS NO EMB EDUGOV UP TO 500 USERS</t>
  </si>
  <si>
    <t>PCMFEUSERS500</t>
  </si>
  <si>
    <t>USERS NO EMB EDUGOV UP TO 5000 USERS</t>
  </si>
  <si>
    <t>PCMFEUSERS5000</t>
  </si>
  <si>
    <t>Maintenance and Support</t>
  </si>
  <si>
    <t>MSRP %</t>
  </si>
  <si>
    <t>ACDI ADVANCED M&amp;S YEAR 1</t>
  </si>
  <si>
    <t>AMSPLUS1</t>
  </si>
  <si>
    <t>ACDI ADVANCED M&amp;S YEARS 1 &amp; 2</t>
  </si>
  <si>
    <t>AMSPLUS2</t>
  </si>
  <si>
    <t>ACDI ADVANCED M&amp;S YEARS 12 &amp; 3</t>
  </si>
  <si>
    <t>AMSPLUS3</t>
  </si>
  <si>
    <t>ACDI ADVANCED M&amp;S YEARS 123 &amp; 4</t>
  </si>
  <si>
    <t>AMSPLUS4</t>
  </si>
  <si>
    <t>ACDI ADVANCED M&amp;S YEARS 1234 &amp; 5</t>
  </si>
  <si>
    <t>AMSPLUS5</t>
  </si>
  <si>
    <t>ACDI ADVANCED M&amp;S 10 MONTHS</t>
  </si>
  <si>
    <t>MMSPLUS10</t>
  </si>
  <si>
    <t>ACDI ADVANCED M&amp;S 11 MONTHS</t>
  </si>
  <si>
    <t>MMSPLUS11</t>
  </si>
  <si>
    <t>ACDI ADVANCED M&amp;S 1 MONTH</t>
  </si>
  <si>
    <t>MMSPLUS1</t>
  </si>
  <si>
    <t>ACDI ADVANCED M&amp;S 2 MONTHS</t>
  </si>
  <si>
    <t>MMSPLUS2</t>
  </si>
  <si>
    <t>ACDI ADVANCED M&amp;S 3 MONTHS</t>
  </si>
  <si>
    <t>MMSPLUS3</t>
  </si>
  <si>
    <t>ACDI ADVANCED M&amp;S 4 MONTHS</t>
  </si>
  <si>
    <t>MMSPLUS4</t>
  </si>
  <si>
    <t>ACDI ADVANCED M&amp;S 5 MONTHS</t>
  </si>
  <si>
    <t>MMSPLUS5</t>
  </si>
  <si>
    <t>ACDI ADVANCED M&amp;S 6 MONTHS</t>
  </si>
  <si>
    <t>MMSPLUS6</t>
  </si>
  <si>
    <t>ACDI ADVANCED M&amp;S 7 MONTHS</t>
  </si>
  <si>
    <t>MMSPLUS7</t>
  </si>
  <si>
    <t>ACDI ADVANCED M&amp;S 8 MONTHS</t>
  </si>
  <si>
    <t>MMSPLUS8</t>
  </si>
  <si>
    <t>ACDI ADVANCED M&amp;S 9 MONTHS</t>
  </si>
  <si>
    <t>MMSPLUS9</t>
  </si>
  <si>
    <t>ACDI ADVANCED M&amp;S MINIMUM PER YEAR</t>
  </si>
  <si>
    <t>AMSPLUSMIN</t>
  </si>
  <si>
    <t>OEM License DESCRIPTION</t>
  </si>
  <si>
    <t>SC State Contract Price</t>
  </si>
  <si>
    <t>PC MFD EMB BROTHER EDUGOV 1-9 PERDEV</t>
  </si>
  <si>
    <t>SCPCMFEBRO</t>
  </si>
  <si>
    <t>PC MFD EMB BROTHER EDUGOV 10-24 PERDEV</t>
  </si>
  <si>
    <t>SCPCMFEBRO10</t>
  </si>
  <si>
    <t>PC MFD EMB BROTHER EDUGOV 25-49 PERDEV</t>
  </si>
  <si>
    <t>SCPCMFEBRO25</t>
  </si>
  <si>
    <t>PC MFD EMB CANON EDUGOV 1-9 PERDEV</t>
  </si>
  <si>
    <t>SCPCMFECANON</t>
  </si>
  <si>
    <t>PC MFD EMB CANON EDUGOV 10-24 PERDEV</t>
  </si>
  <si>
    <t>SCPCMFECANON10</t>
  </si>
  <si>
    <t>PC MFD EMB CANON EDUGOV 25-49 PERDEV</t>
  </si>
  <si>
    <t>SCPCMFECANON25</t>
  </si>
  <si>
    <t>PC MFD EMB DELL EDUGOV 1-9 PERDEV</t>
  </si>
  <si>
    <t>SCPCMFEDELL</t>
  </si>
  <si>
    <t>PC MFD EMB DELL EDUGOV 10-24 PERDEV</t>
  </si>
  <si>
    <t>SCPCMFEDELL10</t>
  </si>
  <si>
    <t>PC MFD EMB DELL EDUGOV 25-49 PERDEV</t>
  </si>
  <si>
    <t>SCPCMFEDELL25</t>
  </si>
  <si>
    <t>PC MFD EMB EPSON EDUGOV 1-9 PERDEV</t>
  </si>
  <si>
    <t>SCPCMFEEPS</t>
  </si>
  <si>
    <t>PC MFD EMB EPSON EDUGOV 10-24 PERDEV</t>
  </si>
  <si>
    <t>SCPCMFEEPS10</t>
  </si>
  <si>
    <t>PC MFD EMB EPSON EDUGOV 25-49 PERDEV</t>
  </si>
  <si>
    <t>SCPCMFEEPS25</t>
  </si>
  <si>
    <t>PC MFD EMB FX EDUGOV 1-9 PERDEV</t>
  </si>
  <si>
    <t>SCPCMFEFUJI</t>
  </si>
  <si>
    <t>PC MFD EMB FX EDUGOV 10-24 PERDEV</t>
  </si>
  <si>
    <t>SCPCMFEFUJI10</t>
  </si>
  <si>
    <t>PC MFD EMB FX EDUGOV 25-49 PERDEV</t>
  </si>
  <si>
    <t>SCPCMFEFUJI25</t>
  </si>
  <si>
    <t>PC MFD EMB HP EDUGOV 1-9 PERDEV</t>
  </si>
  <si>
    <t>SCPCMFEHP</t>
  </si>
  <si>
    <t>PC MFD EMB HP EDUGOV 10-24 PERDEV</t>
  </si>
  <si>
    <t>SCPCMFEHP10</t>
  </si>
  <si>
    <t>PC MFD EMB HP EDUGOV 25-49 PERDEV</t>
  </si>
  <si>
    <t>SCPCMFEHP25</t>
  </si>
  <si>
    <t>PC SFP EMB HP PRINTER EDUGOV 1-9 PERDEV</t>
  </si>
  <si>
    <t>SCPCMFEHPP</t>
  </si>
  <si>
    <t>PC SFP EMB HP PRINTR EDUGOV 10-24 PERDEV</t>
  </si>
  <si>
    <t>SCPCMFEHPP10</t>
  </si>
  <si>
    <t>PC SFP EMB HP PRINTR EDUGOV 25-49 PERDEV</t>
  </si>
  <si>
    <t>SCPCMFEHPP25</t>
  </si>
  <si>
    <t>PC MFD EMB KM EDUGOV 1-9 PERDEV</t>
  </si>
  <si>
    <t>SCPCMFEKM</t>
  </si>
  <si>
    <t>PC MFD EMB KM EDUGOV 10-24 PERDEV</t>
  </si>
  <si>
    <t>SCPCMFEKM10</t>
  </si>
  <si>
    <t>PC MFD EMB KM EDUGOV 25-49 PERDEV</t>
  </si>
  <si>
    <t>SCPCMFEKM25</t>
  </si>
  <si>
    <t>PC MFD EMB KYOCERA EDUGOV 1-9 PERDEV</t>
  </si>
  <si>
    <t>SCPCMFEKYOC</t>
  </si>
  <si>
    <t>PC MFD EMB KYOCERA EDUGOV 10-24 PERDEV</t>
  </si>
  <si>
    <t>SCPCMFEKYOC10</t>
  </si>
  <si>
    <t>PC MFD EMB KYOCERA EDUGOV 25-49 PERDEV</t>
  </si>
  <si>
    <t>SCPCMFEKYOC25</t>
  </si>
  <si>
    <t>PC MFD EMB LEXMARK EDUGOV 1-9 PERDEV</t>
  </si>
  <si>
    <t>SCPCMFELXMK</t>
  </si>
  <si>
    <t>PC MFD EMB LEXMARK EDUGOV 10-24 PERDEV</t>
  </si>
  <si>
    <t>SCPCMFELXMK10</t>
  </si>
  <si>
    <t>PC MFD EMB LEXMARK EDUGOV 25-49 PERDEV</t>
  </si>
  <si>
    <t>SCPCMFELXMK25</t>
  </si>
  <si>
    <t>PC SFP EMB LEX PRINTER EDUGOV 1-9 PERDEV</t>
  </si>
  <si>
    <t>SCPCMFELXMKP</t>
  </si>
  <si>
    <t>PC SFP EMB LEX PRNTR EDUGOV 10-24 PERDEV</t>
  </si>
  <si>
    <t>SCPCMFELXMKP10</t>
  </si>
  <si>
    <t>PC SFP EMB LEX PRNTR EDUGOV 25-49 PERDEV</t>
  </si>
  <si>
    <t>SCPCMFELXMKP25</t>
  </si>
  <si>
    <t>PC MFD EMB MURATEC EDUGOV 1-9 PERDEV</t>
  </si>
  <si>
    <t>SCPCMFEMURATEC</t>
  </si>
  <si>
    <t>PC MFD EMB MURATEC EDUGOV 10-24 PERDEV</t>
  </si>
  <si>
    <t>SCPCMFEMURATEC10</t>
  </si>
  <si>
    <t>PC MFD EMB MURATEC EDUGOV 25-49 PERDEV</t>
  </si>
  <si>
    <t>SCPCMFEMURATEC25</t>
  </si>
  <si>
    <t>PC MFD EMB OKI EDUGOV 1-9 PERDEV</t>
  </si>
  <si>
    <t>SCPCMFEOKI</t>
  </si>
  <si>
    <t>PC MFD EMB OKI EDUGOV 10-24 PERDEV</t>
  </si>
  <si>
    <t>SCPCMFEOKI10</t>
  </si>
  <si>
    <t>PC MFD EMB OKI EDUGOV 25-49 PERDEV</t>
  </si>
  <si>
    <t>SCPCMFEOKI25</t>
  </si>
  <si>
    <t>PC MFD EMB RICOH EDUGOV 1-9 PERDEV</t>
  </si>
  <si>
    <t>SCPCMFERICOH</t>
  </si>
  <si>
    <t>PC MFD EMB RICOH EDUGOV 10-24 PERDEV</t>
  </si>
  <si>
    <t>SCPCMFERICOH10</t>
  </si>
  <si>
    <t>PC MFD EMB RICOH EDUGOV 25-49 PERDEV</t>
  </si>
  <si>
    <t>SCPCMFERICOH25</t>
  </si>
  <si>
    <t>PC SFP EMB RCO PRINTER EDUGOV 1-9 PERDEV</t>
  </si>
  <si>
    <t>SCPCMFERICOHP</t>
  </si>
  <si>
    <t>PC SFP EMB RCO PRNTR EDUGOV 10-24 PERDEV</t>
  </si>
  <si>
    <t>SCPCMFERICOHP10</t>
  </si>
  <si>
    <t>PC SFP EMB RCO PRNTR EDUGOV 25-49 PERDEV</t>
  </si>
  <si>
    <t>SCPCMFERICOHP25</t>
  </si>
  <si>
    <t>PC MFD EMB RISO EDUGOV 1-9 PERDEV</t>
  </si>
  <si>
    <t>SCPCMFERISO</t>
  </si>
  <si>
    <t>PC MFD EMB RISO EDUGOV 10-24 PERDEV</t>
  </si>
  <si>
    <t>SCPCMFERISO10</t>
  </si>
  <si>
    <t>PC MFD EMB RISO EDUGOV 25-49 PERDEV</t>
  </si>
  <si>
    <t>SCPCMFERISO25</t>
  </si>
  <si>
    <t>PC MFD EMB SAMSUNG EDUGOV 1-9 PERDEV</t>
  </si>
  <si>
    <t>SCPCMFESAMSUNG</t>
  </si>
  <si>
    <t>PC MFD EMB SAMSUNG EDUGOV 10-24 PERDEV</t>
  </si>
  <si>
    <t>SCPCMFESAMSUNG10</t>
  </si>
  <si>
    <t>PC MFD EMB SAMSUNG EDUGOV 25-49 PERDEV</t>
  </si>
  <si>
    <t>SCPCMFESAMSUNG25</t>
  </si>
  <si>
    <t>PC MFD EMB SHARP EDUGOV 1-9 PERDEV</t>
  </si>
  <si>
    <t>SCPCMFESHARP</t>
  </si>
  <si>
    <t>PC MFD EMB SHARP EDUGOV 10-24 PERDEV</t>
  </si>
  <si>
    <t>SCPCMFESHARP10</t>
  </si>
  <si>
    <t>PC MFD EMB SHARP EDUGOV 25-49 PERDEV</t>
  </si>
  <si>
    <t>SCPCMFESHARP25</t>
  </si>
  <si>
    <t>PC SFP EMB SHARP PRT EDUGOV 1-9 PERDEV</t>
  </si>
  <si>
    <t>SCPCMFESHARPP</t>
  </si>
  <si>
    <t>PC SFP EMB SRP PRNTR EDUGOV 10-24 PERDEV</t>
  </si>
  <si>
    <t>SCPCMFESHARPP10</t>
  </si>
  <si>
    <t>PC SFP EMB SRP PRNTR EDUGOV 25-49 PERDEV</t>
  </si>
  <si>
    <t>SCPCMFESHARPP25</t>
  </si>
  <si>
    <t>PC MFD EMB TOSHIBA EDUGOV 1-9 PERDEV</t>
  </si>
  <si>
    <t>SCPCMFETOSH</t>
  </si>
  <si>
    <t>PC MFD EMB TOSHIBA EDUGOV 10-24 PERDEV</t>
  </si>
  <si>
    <t>SCPCMFETOSH10</t>
  </si>
  <si>
    <t>PC MFD EMB TOSHIBA EDUGOV 25-49 PERDEV</t>
  </si>
  <si>
    <t>SCPCMFETOSH25</t>
  </si>
  <si>
    <t>PC SFP EMB TSB PRINTER EDUGOV 1-9 PERDEV</t>
  </si>
  <si>
    <t>SCPCMFETOSHP</t>
  </si>
  <si>
    <t>PC SFP EMB TSB PRNTR EDUGOV 10-24 PERDEV</t>
  </si>
  <si>
    <t>SCPCMFETOSHP10</t>
  </si>
  <si>
    <t>PC SFP EMB TSB PRNTR EDUGOV 25-49 PERDEV</t>
  </si>
  <si>
    <t>SCPCMFETOSHP25</t>
  </si>
  <si>
    <t>PC MFD EMB XEROX EDUGOV 1-9 PERDEV</t>
  </si>
  <si>
    <t>SCPCMFEXEROX</t>
  </si>
  <si>
    <t>PC MFD EMB XEROX EDUGOV 10-24 PERDEV</t>
  </si>
  <si>
    <t>SCPCMFEXEROX10</t>
  </si>
  <si>
    <t>PC MFD EMB XEROX EDUGOV 25-49 PERDEV</t>
  </si>
  <si>
    <t>SCPCMFEXEROX25</t>
  </si>
  <si>
    <t>PC SFP EMB XRX PRINTER EDUGOV 1-9 PERDEV</t>
  </si>
  <si>
    <t>SCPCMFEXEROXP</t>
  </si>
  <si>
    <t>PC SFP EMB XRX PRNTR EDUGOV 10-24 PERDEV</t>
  </si>
  <si>
    <t>SCPCMFEXEROXP10</t>
  </si>
  <si>
    <t>PC SFP EMB XRX PRNTR EDUGOV 25-49 PERDEV</t>
  </si>
  <si>
    <t>SCPCMFEXEROXP25</t>
  </si>
  <si>
    <t>Konica Minolta Authorized South Carolina Dealer Network</t>
  </si>
  <si>
    <t>Pollock Company / Pollock Financial Services</t>
  </si>
  <si>
    <t>CTC- Carolina Typewriter Company</t>
  </si>
  <si>
    <t>112 Corporate Blvd</t>
  </si>
  <si>
    <t>1300 W. Evans Street</t>
  </si>
  <si>
    <t>West Columbia. SC  29169</t>
  </si>
  <si>
    <t xml:space="preserve">Florence, SC </t>
  </si>
  <si>
    <t>1711 Central Avenue</t>
  </si>
  <si>
    <t>Primary Contact:</t>
  </si>
  <si>
    <t>Thomas Kelly</t>
  </si>
  <si>
    <t>Augusta, Ga. 30904</t>
  </si>
  <si>
    <t>Phone:</t>
  </si>
  <si>
    <t>843-622-9312</t>
  </si>
  <si>
    <t>Wes Baxter-Government Account Manager</t>
  </si>
  <si>
    <t>Email:</t>
  </si>
  <si>
    <t>carolinatyp@aol.com</t>
  </si>
  <si>
    <t>803-233-0900</t>
  </si>
  <si>
    <t>Toll Free</t>
  </si>
  <si>
    <t>800-647-6626</t>
  </si>
  <si>
    <t>wbaxter@pollockcompany.com</t>
  </si>
  <si>
    <t>Docusystems</t>
  </si>
  <si>
    <t>Systel Business Equipment</t>
  </si>
  <si>
    <t>480 Jenson Lane</t>
  </si>
  <si>
    <t>Florence SC Office</t>
  </si>
  <si>
    <t>Daniel Island, SC 29492</t>
  </si>
  <si>
    <t>1512 2nd Loop Road</t>
  </si>
  <si>
    <t>1000 Hwy 501E</t>
  </si>
  <si>
    <t>Florence, SC 29505</t>
  </si>
  <si>
    <t xml:space="preserve">Myrtle Beach. SC 29577 </t>
  </si>
  <si>
    <t>Zack Pritchett-Regional Market Manager</t>
  </si>
  <si>
    <t>Jeff Blumling- General Manager</t>
  </si>
  <si>
    <t>843-662-5622</t>
  </si>
  <si>
    <t>843-448-4141</t>
  </si>
  <si>
    <t>Zach Pritchett &lt;zach.pritchett@systeloa.com&gt;</t>
  </si>
  <si>
    <t>jblumling@docusystemsinc.com</t>
  </si>
  <si>
    <t>Government Account Sales Representative: Will Hines</t>
  </si>
  <si>
    <t>843--607-1784</t>
  </si>
  <si>
    <t>rhines@docusystemsinc.com</t>
  </si>
  <si>
    <t>Plus Inc</t>
  </si>
  <si>
    <t>Automated Business Resources</t>
  </si>
  <si>
    <t>1326 Laurens Road</t>
  </si>
  <si>
    <t>15 Chatham Center S. Drive</t>
  </si>
  <si>
    <t>Greenville, SC 29607</t>
  </si>
  <si>
    <t>Savannah, Ga. 31405</t>
  </si>
  <si>
    <t>David Carson-GM/Owner</t>
  </si>
  <si>
    <t>Kathryn Murph</t>
  </si>
  <si>
    <t>864-242-9090</t>
  </si>
  <si>
    <t>912-527-7777</t>
  </si>
  <si>
    <t>dc@plusinc.net</t>
  </si>
  <si>
    <t>kmurph@abr1.com</t>
  </si>
  <si>
    <t>Advanced Business Equipment</t>
  </si>
  <si>
    <t>14 Brozzini Court</t>
  </si>
  <si>
    <t>Greenville, SC 29615</t>
  </si>
  <si>
    <t>Kevin Jackson</t>
  </si>
  <si>
    <t>828-274-1152</t>
  </si>
  <si>
    <t>kjackson@abecarolina.com</t>
  </si>
  <si>
    <t>PRICING SCHEDULE C2 Printers</t>
  </si>
  <si>
    <t>CATEGORIES 2  PRIMARY MODEL LISTING, ACCESSORIES &amp; SYSTEM PURCHASE PRICING</t>
  </si>
  <si>
    <t>NETWORK PRINTERS</t>
  </si>
  <si>
    <t>Product Category</t>
  </si>
  <si>
    <t>Equipment Type</t>
  </si>
  <si>
    <t>Device Brand Name</t>
  </si>
  <si>
    <t>Device Model Number</t>
  </si>
  <si>
    <t>Accessories Included To Meet or Exceed the RFP's Section III.2 Specifications</t>
  </si>
  <si>
    <t>System Purchase Cost Per Unit As Specified in Section III.2 of RFP (Equal To Lease Cost Basis Amount for the State's separate leasing program)</t>
  </si>
  <si>
    <t>Monochrome Per-Impression Service/Supply Price (no guaranteed/minimum volumes). Pricing shall also be applicable to all legacy devices of each Equipment Type.</t>
  </si>
  <si>
    <t>Color Per-Impression Service/Supply Price (no guaranteed/minimum volumes). Pricing shall also be applicable to all legacy devices of each Equipment Type.</t>
  </si>
  <si>
    <t>Annual Service/Supply Contract Price. Pricing shall also be applicable to all legacy devices of each Equipment Type.</t>
  </si>
  <si>
    <t>Service Program Details</t>
  </si>
  <si>
    <t>Low-Volume Network Printer (Monochrome)</t>
  </si>
  <si>
    <t>Bizhub 4000i</t>
  </si>
  <si>
    <t>Low-Volume Network Printer (Color)</t>
  </si>
  <si>
    <t>Mid-Volume Network Printer (Monochrome)</t>
  </si>
  <si>
    <t>Mid-Volume Network Printer (Color)</t>
  </si>
  <si>
    <t>High-Volume Network Printer (Monochrome)</t>
  </si>
  <si>
    <t>Bizhub 5000i</t>
  </si>
  <si>
    <t>High-Volume Network Printer (Color)</t>
  </si>
  <si>
    <t>PRICING SCHEDULE C5 Scanners</t>
  </si>
  <si>
    <t>CATEGORIES  5 PRIMARY MODEL LISTING, ACCESSORIES &amp; SYSTEM PURCHASE PRICING</t>
  </si>
  <si>
    <t>NETWORK  SCANNERS</t>
  </si>
  <si>
    <t>C1</t>
  </si>
  <si>
    <t>Low-Volume Scanner</t>
  </si>
  <si>
    <t>Mid-Volume Scanner</t>
  </si>
  <si>
    <t>High-Volume Scanner</t>
  </si>
  <si>
    <t>ACEU011</t>
  </si>
  <si>
    <t>BIZHUB 5020I 52 PPM MONO AIO - 52 ppm, Dual Scan ADF Std.,  520-sheet paper Std., 50-sheet bypass Std., Super G3 fax Std.</t>
  </si>
  <si>
    <t>PAPER HANDLING OPTIONS</t>
  </si>
  <si>
    <t>ACEVWY1</t>
  </si>
  <si>
    <t>PF-P23 PAPER TRAY (250-SHEET CAPACITY)</t>
  </si>
  <si>
    <t>ACEWWY1</t>
  </si>
  <si>
    <t>PF-P24 PAPER TRAY (520-SHEET CAPACITY)</t>
  </si>
  <si>
    <t>OTHER OPTIONS AND ACCESSORIES</t>
  </si>
  <si>
    <t>ESP COMPACT POWER FILTER 120V/15A</t>
  </si>
  <si>
    <t>AAJN011</t>
  </si>
  <si>
    <t>A0PD11T</t>
  </si>
  <si>
    <t>LK-105 V4 I-OPTION SEARCHABLE PDF</t>
  </si>
  <si>
    <t>CARD READERS</t>
  </si>
  <si>
    <t>120V15A</t>
  </si>
  <si>
    <t>RECYCLED POWER FILTER 120V/15A</t>
  </si>
  <si>
    <t>BIZHUB SECURE PLATINUM SMALL MFP DLR</t>
  </si>
  <si>
    <t xml:space="preserve">BASIC PROFESSIONAL SERVICES </t>
  </si>
  <si>
    <t>A7AH019</t>
  </si>
  <si>
    <t>BIZHUB 287 4GB MEMORY COPIER/PRINTER - 28 ppm, 1,000-sheet paper Std., 150-sheet bypass Std.</t>
  </si>
  <si>
    <t>A7V7WY2</t>
  </si>
  <si>
    <t>DF-628 DOCUMENT FEEDER</t>
  </si>
  <si>
    <t>A7VAWY7</t>
  </si>
  <si>
    <t>PC-113 PAPER FEED CABINET</t>
  </si>
  <si>
    <t>A84FWY1</t>
  </si>
  <si>
    <t>MK-602 MOUNT KIT</t>
  </si>
  <si>
    <t>DOCUMENT HANDLING OPTIONS: Select one</t>
  </si>
  <si>
    <t>A7YPWY1</t>
  </si>
  <si>
    <t>OC-514 Original Cover</t>
  </si>
  <si>
    <t>PAPER SUPPLY OPTIONS: Select one</t>
  </si>
  <si>
    <t>A7VA013</t>
  </si>
  <si>
    <t>PC-413 Paper Feed Cabinet (2,500 sheets/Letter size only)</t>
  </si>
  <si>
    <t>A7VAWY8</t>
  </si>
  <si>
    <t>PC-213 Paper Feed Cabinet (2 x 500-sheet universal tray)</t>
  </si>
  <si>
    <t>DK-513 Desk (Storage only)</t>
  </si>
  <si>
    <t>JS-506 Job Separator</t>
  </si>
  <si>
    <t>A3EPWY3</t>
  </si>
  <si>
    <t>FS-534 Finisher (50-sheet floor staple finisher)</t>
  </si>
  <si>
    <t>PK-520 Punch Kit (2/3 hole - for FS-534)</t>
  </si>
  <si>
    <t>FAX OPTIONS:</t>
  </si>
  <si>
    <t>4614506</t>
  </si>
  <si>
    <t>SP-501 Fax Stamp Unit</t>
  </si>
  <si>
    <t>4614511</t>
  </si>
  <si>
    <t>Spare TX Marker Stamp 2</t>
  </si>
  <si>
    <t>i-OPTION ACCESSORIES:</t>
  </si>
  <si>
    <t>LK-102 v3 i-Option License Kit (Encrypted PDF, PDF/A, Linearized PDF)</t>
  </si>
  <si>
    <t>LK-105 v4 i-Option License Kit (Searchable PDF)</t>
  </si>
  <si>
    <t>A0PD01K</t>
  </si>
  <si>
    <t>KH-102 Keyboard Holder</t>
  </si>
  <si>
    <t>A64TWY3</t>
  </si>
  <si>
    <t>KP-101 Keypad</t>
  </si>
  <si>
    <t>EK-608 LOCAL INTERFACE KIT USB W/O BLUETOOTH</t>
  </si>
  <si>
    <t>EK-609 LOCAL INTERFACE KIT USB W/ BLUETOOTH</t>
  </si>
  <si>
    <t>WT-506 Working Table</t>
  </si>
  <si>
    <t>R5427000136466</t>
  </si>
  <si>
    <t>CS-1 Convenience Stapler</t>
  </si>
  <si>
    <t>MK-735 Mount Kit  (IC Card Internal Mount Kit)</t>
  </si>
  <si>
    <t>A161192000</t>
  </si>
  <si>
    <t>Stylus Pen for INFO-Palette Series</t>
  </si>
  <si>
    <t>UK-212 Upgrade Kit (Provides Wireless LAN)</t>
  </si>
  <si>
    <t xml:space="preserve">PROFESSIONAL SERVICES: </t>
  </si>
  <si>
    <t>bizhub SECURE Platinum</t>
  </si>
  <si>
    <t>7640015657</t>
  </si>
  <si>
    <t>bizhub SECURE</t>
  </si>
  <si>
    <t>AA2M013</t>
  </si>
  <si>
    <t>PC-116 PAPER FEED CABINET</t>
  </si>
  <si>
    <t>AC77013</t>
  </si>
  <si>
    <t>AA2K013</t>
  </si>
  <si>
    <t>Seg. 4B- Cat. 1</t>
  </si>
  <si>
    <t>AC74011</t>
  </si>
  <si>
    <t>pk-524 2/3 HOLE PUNCH</t>
  </si>
  <si>
    <t>AA7P011</t>
  </si>
  <si>
    <t>FS-539 INNER FINISHER</t>
  </si>
  <si>
    <t>EM-908 (1 TB SSD)</t>
  </si>
  <si>
    <t>AC76011</t>
  </si>
  <si>
    <t>FS-539  FINISHER</t>
  </si>
  <si>
    <t>Seg. 4A - Cat. 1</t>
  </si>
  <si>
    <t>AA7R011</t>
  </si>
  <si>
    <t>ACV7011</t>
  </si>
  <si>
    <t>AA7N011</t>
  </si>
  <si>
    <t>A9JU011</t>
  </si>
  <si>
    <t>ACCURIOPRESS 6120 - 120 ppm, ADF (DF-708) Std., 3,000-sheet paper Std.</t>
  </si>
  <si>
    <t>MK-732 MOUNT KIT FOR PI-502</t>
  </si>
  <si>
    <t>A93JWY2</t>
  </si>
  <si>
    <t>OT-510 OPEN STACKER</t>
  </si>
  <si>
    <t>ORU:</t>
  </si>
  <si>
    <t>ORU PARTS KIT 6136 SERIES ENGINES</t>
  </si>
  <si>
    <t>1 DAY ON SITE ORU TRAINING PER PERSON</t>
  </si>
  <si>
    <t>BASIC PROFESSIONAL SERVICES  LEVEL 3</t>
  </si>
  <si>
    <t>Seg. 6 - Cat. 2</t>
  </si>
  <si>
    <t>AC57011</t>
  </si>
  <si>
    <t>ACCURIOPRESS C4080 - 80 ppm BW/80 ppm Color, Dual Scan ADF Std., 1,500-sheet paper Std.</t>
  </si>
  <si>
    <t>WSM7724154</t>
  </si>
  <si>
    <t>DIE G3 CREASE 75-300GSM</t>
  </si>
  <si>
    <t>WSM7724155</t>
  </si>
  <si>
    <t>DIE G3 PERF 75-120GSM</t>
  </si>
  <si>
    <t>WSM7724156</t>
  </si>
  <si>
    <t>DIE G3 PERF 120-300GSM</t>
  </si>
  <si>
    <t>WSM7717967</t>
  </si>
  <si>
    <t>EWIRE SPOOL ELEMENT SIZE F  BLACK</t>
  </si>
  <si>
    <t>WSM7717973</t>
  </si>
  <si>
    <t>EWIRE SPOOL ELEMENT SIZE F  WHITE</t>
  </si>
  <si>
    <t>WSM7717979</t>
  </si>
  <si>
    <t>EWIRE SPOOL ELEMENT SIZE F SILVER</t>
  </si>
  <si>
    <t>60 Month Rental Base</t>
  </si>
  <si>
    <t>60 Month Rental</t>
  </si>
  <si>
    <t>FS-539 FINISHER (50 sheets)</t>
  </si>
  <si>
    <t>PK-526 PUNCH KIT FOR FS-539</t>
  </si>
  <si>
    <t>BIZHUB 850i COPIER/PRINTER  - 85 ppm, DSDF Std., 3,500-sheet paper Std., 150-sheet bypass Std.</t>
  </si>
  <si>
    <t>BIZHUB 950i COPIER/PRINTER  - 95 ppm, DSDF Std., 3,500-sheet paper Std., 150-sheet bypass Std.</t>
  </si>
  <si>
    <t>FS-539  FINISHER (50 sheets)</t>
  </si>
  <si>
    <t>PK-526 PUNCH KIT FOR FS-534/FS-536</t>
  </si>
  <si>
    <t>Bizhub 850i</t>
  </si>
  <si>
    <t>Bizhub 950i</t>
  </si>
  <si>
    <t>Epson</t>
  </si>
  <si>
    <t>DS 870</t>
  </si>
  <si>
    <t>Meets or exceeds</t>
  </si>
  <si>
    <t>DS 970</t>
  </si>
  <si>
    <t>DS 329000</t>
  </si>
  <si>
    <t>Printer Logic Fleet Manager</t>
  </si>
  <si>
    <t>PRINT-COM-SAAS-ADVANCEDSEC-100-249</t>
  </si>
  <si>
    <t>PCSASASB100</t>
  </si>
  <si>
    <t>PRINT-COM-SAAS-ADVANCEDSEC-1000-1999</t>
  </si>
  <si>
    <t>PCSASASB1000</t>
  </si>
  <si>
    <t>PRINT-COM-SAAS-ADVANCEDSEC-2000-3499</t>
  </si>
  <si>
    <t>PCSASASB2000</t>
  </si>
  <si>
    <t>PRINT-COM-SAAS-ADVANCEDSEC-25-49</t>
  </si>
  <si>
    <t>PCSASASB25</t>
  </si>
  <si>
    <t>PRINT-COM-SAAS-ADVANCEDSEC-250-499</t>
  </si>
  <si>
    <t>PCSASASB250</t>
  </si>
  <si>
    <t>PRINT-COM-SAAS-ADVANCEDSEC-3500-4999</t>
  </si>
  <si>
    <t>PCSASASB3500</t>
  </si>
  <si>
    <t>PRINT-COM-SAAS-ADVANCEDSEC-50-99</t>
  </si>
  <si>
    <t>PCSASASB50</t>
  </si>
  <si>
    <t>PRINT-COM-SAAS-ADVANCEDSEC-500-999</t>
  </si>
  <si>
    <t>PCSASASB500</t>
  </si>
  <si>
    <t>PRINT-COM-SAAS-ADVANCEDSEC-5000-7499</t>
  </si>
  <si>
    <t>PCSASASB5000</t>
  </si>
  <si>
    <t>PRINT-COM-SAAS-COSTMANAGE-100-249</t>
  </si>
  <si>
    <t>PCSASCMB100</t>
  </si>
  <si>
    <t>PRINT-COM-SAAS-COSTMANAGE-1000-1999</t>
  </si>
  <si>
    <t>PCSASCMB1000</t>
  </si>
  <si>
    <t>PRINT-COM-SAAS-COSTMANAGE-2000-3499</t>
  </si>
  <si>
    <t>PCSASCMB2000</t>
  </si>
  <si>
    <t>PRINT-COM-SAAS-COSTMANAGE-25-49</t>
  </si>
  <si>
    <t>PCSASCMB25</t>
  </si>
  <si>
    <t>PRINT-COM-SAAS-COSTMANAGE-250-499</t>
  </si>
  <si>
    <t>PCSASCMB250</t>
  </si>
  <si>
    <t>PRINT-COM-SAAS-COSTMANAGE-3500-4999</t>
  </si>
  <si>
    <t>PCSASCMB3500</t>
  </si>
  <si>
    <t>PRINT-COM-SAAS-COSTMANAGE-50-99</t>
  </si>
  <si>
    <t>PCSASCMB50</t>
  </si>
  <si>
    <t>PRINT-COM-SAAS-COSTMANAGE-500-999</t>
  </si>
  <si>
    <t>PCSASCMB500</t>
  </si>
  <si>
    <t>PRINT-COM-SAAS-COSTMANAGE-5000-7499</t>
  </si>
  <si>
    <t>PCSASCMB5000</t>
  </si>
  <si>
    <t>PRINT-COM-SAAS-CORE-100-249</t>
  </si>
  <si>
    <t>PCSASCOR100</t>
  </si>
  <si>
    <t>PRINT-COM-SAAS-CORE-1000-1999</t>
  </si>
  <si>
    <t>PCSASCOR1000</t>
  </si>
  <si>
    <t>PRINT-COM-SAAS-CORE-2000-3499</t>
  </si>
  <si>
    <t>PCSASCOR2000</t>
  </si>
  <si>
    <t>PRINT-COM-SAAS-CORE-25-49</t>
  </si>
  <si>
    <t>PCSASCOR25</t>
  </si>
  <si>
    <t>PRINT-COM-SAAS-CORE-250-499</t>
  </si>
  <si>
    <t>PCSASCOR250</t>
  </si>
  <si>
    <t>PRINT-COM-SAAS-CORE-3500-4999</t>
  </si>
  <si>
    <t>PCSASCOR3500</t>
  </si>
  <si>
    <t>PRINT-COM-SAAS-CORE-50-99</t>
  </si>
  <si>
    <t>PCSASCOR50</t>
  </si>
  <si>
    <t>PRINT-COM-SAAS-CORE-500-999</t>
  </si>
  <si>
    <t>PCSASCOR500</t>
  </si>
  <si>
    <t>PRINT-COM-SAAS-CORE-5000-7499</t>
  </si>
  <si>
    <t>PCSASCOR5000</t>
  </si>
  <si>
    <t>PRINT-COM-SAAS-OUTPUTMAN-100-249</t>
  </si>
  <si>
    <t>PCSASOMB100</t>
  </si>
  <si>
    <t>PRINT-COM-SAAS-OUTPUTMAN-1000-1999</t>
  </si>
  <si>
    <t>PCSASOMB1000</t>
  </si>
  <si>
    <t>PRINT-COM-SAAS-OUTPUTMAN-2000-3499</t>
  </si>
  <si>
    <t>PCSASOMB2000</t>
  </si>
  <si>
    <t>PRINT-COM-SAAS-OUTPUTMAN-25-49</t>
  </si>
  <si>
    <t>PCSASOMB25</t>
  </si>
  <si>
    <t>PRINT-COM-SAAS-OUTPUTMAN-250-499</t>
  </si>
  <si>
    <t>PCSASOMB250</t>
  </si>
  <si>
    <t>PRINT-COM-SAAS-OUTPUTMAN-3500-4999</t>
  </si>
  <si>
    <t>PCSASOMB3500</t>
  </si>
  <si>
    <t>PRINT-COM-SAAS-OUTPUTMAN-50-99</t>
  </si>
  <si>
    <t>PCSASOMB50</t>
  </si>
  <si>
    <t>PRINT-COM-SAAS-OUTPUTMAN-500-999</t>
  </si>
  <si>
    <t>PCSASOMB500</t>
  </si>
  <si>
    <t>PRINT-COM-SAAS-OUTPUTMAN-5000-7499</t>
  </si>
  <si>
    <t>PCSASOMB5000</t>
  </si>
  <si>
    <t>PRINT-COM-VASUB-ADVANCEDSEC-100-249</t>
  </si>
  <si>
    <t>PCVASASB100</t>
  </si>
  <si>
    <t>PRINT-COM-VASUB-ADVANCEDSEC-1000-1999</t>
  </si>
  <si>
    <t>PCVASASB1000</t>
  </si>
  <si>
    <t>PRINT-COM-VASUB-ADVANCEDSEC-2000-3499</t>
  </si>
  <si>
    <t>PCVASASB2000</t>
  </si>
  <si>
    <t>PRINT-COM-VASUB-ADVANCEDSEC-25-49</t>
  </si>
  <si>
    <t>PCVASASB25</t>
  </si>
  <si>
    <t>PRINT-COM-VASUB-ADVANCEDSEC-250-499</t>
  </si>
  <si>
    <t>PCVASASB250</t>
  </si>
  <si>
    <t>PRINT-COM-VASUB-ADVANCEDSEC-3500-4999</t>
  </si>
  <si>
    <t>PCVASASB3500</t>
  </si>
  <si>
    <t>PRINT-COM-VASUB-ADVANCEDSEC-50-99</t>
  </si>
  <si>
    <t>PCVASASB50</t>
  </si>
  <si>
    <t>PRINT-COM-VASUB-ADVANCEDSEC-500-999</t>
  </si>
  <si>
    <t>PCVASASB500</t>
  </si>
  <si>
    <t>PRINT-COM-VASUB-ADVANCEDSEC-5000-7499</t>
  </si>
  <si>
    <t>PCVASASB5000</t>
  </si>
  <si>
    <t>PRINT-COM-VASUB-COSTMANAGE-100-249</t>
  </si>
  <si>
    <t>PCVASCMB100</t>
  </si>
  <si>
    <t>PRINT-COM-VASUB-COSTMANAGE-1000-1999</t>
  </si>
  <si>
    <t>PCVASCMB1000</t>
  </si>
  <si>
    <t>PRINT-COM-VASUB-COSTMANAGE-2000-3499</t>
  </si>
  <si>
    <t>PCVASCMB2000</t>
  </si>
  <si>
    <t>PRINT-COM-VASUB-COSTMANAGE-25-49</t>
  </si>
  <si>
    <t>PCVASCMB25</t>
  </si>
  <si>
    <t>PRINT-COM-VASUB-COSTMANAGE-250-499</t>
  </si>
  <si>
    <t>PCVASCMB250</t>
  </si>
  <si>
    <t>PRINT-COM-VASUB-COSTMANAGE-3500-4999</t>
  </si>
  <si>
    <t>PCVASCMB3500</t>
  </si>
  <si>
    <t>PRINT-COM-VASUB-COSTMANAGE-50-99</t>
  </si>
  <si>
    <t>PCVASCMB50</t>
  </si>
  <si>
    <t>PRINT-COM-VASUB-COSTMANAGE-500-999</t>
  </si>
  <si>
    <t>PCVASCMB500</t>
  </si>
  <si>
    <t>PRINT-COM-VASUB-COSTMANAGE-5000-7499</t>
  </si>
  <si>
    <t>PCVASCMB5000</t>
  </si>
  <si>
    <t>PRINT-COM-VASUB-CORE-100-249</t>
  </si>
  <si>
    <t>PCVASCOR100</t>
  </si>
  <si>
    <t>PRINT-COM-VASUB-CORE-1000-1999</t>
  </si>
  <si>
    <t>PCVASCOR1000</t>
  </si>
  <si>
    <t>PRINT-COM-VASUB-CORE-2000-3499</t>
  </si>
  <si>
    <t>PCVASCOR2000</t>
  </si>
  <si>
    <t>PRINT-COM-VASUB-CORE-25-49</t>
  </si>
  <si>
    <t>PCVASCOR25</t>
  </si>
  <si>
    <t>PRINT-COM-VASUB-CORE-250-499</t>
  </si>
  <si>
    <t>PCVASCOR250</t>
  </si>
  <si>
    <t>PRINT-COM-VASUB-CORE-3500-4999</t>
  </si>
  <si>
    <t>PCVASCOR3500</t>
  </si>
  <si>
    <t>PRINT-COM-VASUB-CORE-50-99</t>
  </si>
  <si>
    <t>PCVASCOR50</t>
  </si>
  <si>
    <t>PRINT-COM-VASUB-CORE-500-999</t>
  </si>
  <si>
    <t>PCVASCOR500</t>
  </si>
  <si>
    <t>PRINT-COM-VASUB-CORE-5000-7499</t>
  </si>
  <si>
    <t>PCVASCOR5000</t>
  </si>
  <si>
    <t>PRINT-COM-VASUB-OUTPUTMAN-100-249</t>
  </si>
  <si>
    <t>PCVASOMB100</t>
  </si>
  <si>
    <t>PRINT-COM-VASUB-OUTPUTMAN-1000-1999</t>
  </si>
  <si>
    <t>PCVASOMB1000</t>
  </si>
  <si>
    <t>PRINT-COM-VASUB-OUTPUTMAN-2000-3499</t>
  </si>
  <si>
    <t>PCVASOMB2000</t>
  </si>
  <si>
    <t>PRINT-COM-VASUB-OUTPUTMAN-25-49</t>
  </si>
  <si>
    <t>PCVASOMB25</t>
  </si>
  <si>
    <t>PRINT-COM-VASUB-OUTPUTMAN-250-499</t>
  </si>
  <si>
    <t>PCVASOMB250</t>
  </si>
  <si>
    <t>PRINT-COM-VASUB-OUTPUTMAN-3500-4999</t>
  </si>
  <si>
    <t>PCVASOMB3500</t>
  </si>
  <si>
    <t>PRINT-COM-VASUB-OUTPUTMAN-50-99</t>
  </si>
  <si>
    <t>PCVASOMB50</t>
  </si>
  <si>
    <t>PRINT-COM-VASUB-OUTPUTMAN-500-999</t>
  </si>
  <si>
    <t>PCVASOMB500</t>
  </si>
  <si>
    <t>PRINT-COM-VASUB-OUTPUTMAN-5000-7499</t>
  </si>
  <si>
    <t>PCVASOMB5000</t>
  </si>
  <si>
    <t>PRINT-EDU-SAAS-ADVANCEDSEC-100-249</t>
  </si>
  <si>
    <t>PESASASB100</t>
  </si>
  <si>
    <t>PRINT-EDU-SAAS-ADVANCEDSEC-1000-1999</t>
  </si>
  <si>
    <t>PESASASB1000</t>
  </si>
  <si>
    <t>PRINT-EDU-SAAS-ADVANCEDSEC-2000-3499</t>
  </si>
  <si>
    <t>PESASASB2000</t>
  </si>
  <si>
    <t>PRINT-EDU-SAAS-ADVANCEDSEC-25-49</t>
  </si>
  <si>
    <t>PESASASB25</t>
  </si>
  <si>
    <t>PRINT-EDU-SAAS-ADVANCEDSEC-250-499</t>
  </si>
  <si>
    <t>PESASASB250</t>
  </si>
  <si>
    <t>PRINT-EDU-SAAS-ADVANCEDSEC-3500-4999</t>
  </si>
  <si>
    <t>PESASASB3500</t>
  </si>
  <si>
    <t>PRINT-EDU-SAAS-ADVANCEDSEC-50-99</t>
  </si>
  <si>
    <t>PESASASB50</t>
  </si>
  <si>
    <t>PRINT-EDU-SAAS-ADVANCEDSEC-500-999</t>
  </si>
  <si>
    <t>PESASASB500</t>
  </si>
  <si>
    <t>PRINT-EDU-SAAS-ADVANCEDSEC-5000-7499</t>
  </si>
  <si>
    <t>PESASASB5000</t>
  </si>
  <si>
    <t>PRINT-EDU-SAAS-COSTMANAGE-100-249</t>
  </si>
  <si>
    <t>PESASCMB100</t>
  </si>
  <si>
    <t>PRINT-EDU-SAAS-COSTMANAGE-1000-1999</t>
  </si>
  <si>
    <t>PESASCMB1000</t>
  </si>
  <si>
    <t>PRINT-EDU-SAAS-COSTMANAGE-2000-3499</t>
  </si>
  <si>
    <t>PESASCMB2000</t>
  </si>
  <si>
    <t>PRINT-EDU-SAAS-COSTMANAGE-25-49</t>
  </si>
  <si>
    <t>PESASCMB25</t>
  </si>
  <si>
    <t>PRINT-EDU-SAAS-COSTMANAGE-250-499</t>
  </si>
  <si>
    <t>PESASCMB250</t>
  </si>
  <si>
    <t>PRINT-EDU-SAAS-COSTMANAGE-3500-4999</t>
  </si>
  <si>
    <t>PESASCMB3500</t>
  </si>
  <si>
    <t>PRINT-EDU-SAAS-COSTMANAGE-50-99</t>
  </si>
  <si>
    <t>PESASCMB50</t>
  </si>
  <si>
    <t>PRINT-EDU-SAAS-COSTMANAGE-500-999</t>
  </si>
  <si>
    <t>PESASCMB500</t>
  </si>
  <si>
    <t>PRINT-EDU-SAAS-COSTMANAGE-5000-7499</t>
  </si>
  <si>
    <t>PESASCMB5000</t>
  </si>
  <si>
    <t>PRINT-EDU-SAAS-CORE-100-249</t>
  </si>
  <si>
    <t>PESASCOR100</t>
  </si>
  <si>
    <t>PRINT-EDU-SAAS-CORE-1000-1999</t>
  </si>
  <si>
    <t>PESASCOR1000</t>
  </si>
  <si>
    <t>PRINT-EDU-SAAS-CORE-2000-3499</t>
  </si>
  <si>
    <t>PESASCOR2000</t>
  </si>
  <si>
    <t>PRINT-EDU-SAAS-CORE-25-49</t>
  </si>
  <si>
    <t>PESASCOR25</t>
  </si>
  <si>
    <t>PRINT-EDU-SAAS-CORE-250-499</t>
  </si>
  <si>
    <t>PESASCOR250</t>
  </si>
  <si>
    <t>PRINT-EDU-SAAS-CORE-3500-4999</t>
  </si>
  <si>
    <t>PESASCOR3500</t>
  </si>
  <si>
    <t>PRINT-EDU-SAAS-CORE-50-99</t>
  </si>
  <si>
    <t>PESASCOR50</t>
  </si>
  <si>
    <t>PRINT-EDU-SAAS-CORE-500-999</t>
  </si>
  <si>
    <t>PESASCOR500</t>
  </si>
  <si>
    <t>PRINT-EDU-SAAS-CORE-5000-7499</t>
  </si>
  <si>
    <t>PESASCOR5000</t>
  </si>
  <si>
    <t>PRINT-EDU-SAAS-OUTPUTMAN-100-249</t>
  </si>
  <si>
    <t>PESASOMB100</t>
  </si>
  <si>
    <t>PRINT-EDU-SAAS-OUTPUTMAN-1000-1999</t>
  </si>
  <si>
    <t>PESASOMB1000</t>
  </si>
  <si>
    <t>PRINT-EDU-SAAS-OUTPUTMAN-2000-3499</t>
  </si>
  <si>
    <t>PESASOMB2000</t>
  </si>
  <si>
    <t>PRINT-EDU-SAAS-OUTPUTMAN-25-49</t>
  </si>
  <si>
    <t>PESASOMB25</t>
  </si>
  <si>
    <t>PRINT-EDU-SAAS-OUTPUTMAN-250-499</t>
  </si>
  <si>
    <t>PESASOMB250</t>
  </si>
  <si>
    <t>PRINT-EDU-SAAS-OUTPUTMAN-3500-4999</t>
  </si>
  <si>
    <t>PESASOMB3500</t>
  </si>
  <si>
    <t>PRINT-EDU-SAAS-OUTPUTMAN-50-99</t>
  </si>
  <si>
    <t>PESASOMB50</t>
  </si>
  <si>
    <t>PRINT-EDU-SAAS-OUTPUTMAN-500-999</t>
  </si>
  <si>
    <t>PESASOMB500</t>
  </si>
  <si>
    <t>PRINT-EDU-SAAS-OUTPUTMAN-5000-7499</t>
  </si>
  <si>
    <t>PESASOMB5000</t>
  </si>
  <si>
    <t>PRINT-EDU-VASUB-ADVANCEDSEC-100-249</t>
  </si>
  <si>
    <t>PEVASASB100</t>
  </si>
  <si>
    <t>PRINT-EDU-VASUB-ADVANCEDSEC-1000-1999</t>
  </si>
  <si>
    <t>PEVASASB1000</t>
  </si>
  <si>
    <t>PRINT-EDU-VASUB-ADVANCEDSEC-2000-3499</t>
  </si>
  <si>
    <t>PEVASASB2000</t>
  </si>
  <si>
    <t>PRINT-EDU-VASUB-ADVANCEDSEC-25-49</t>
  </si>
  <si>
    <t>PEVASASB25</t>
  </si>
  <si>
    <t>PRINT-EDU-VASUB-ADVANCEDSEC-250-499</t>
  </si>
  <si>
    <t>PEVASASB250</t>
  </si>
  <si>
    <t>PRINT-EDU-VASUB-ADVANCEDSEC-3500-4999</t>
  </si>
  <si>
    <t>PEVASASB3500</t>
  </si>
  <si>
    <t>PRINT-EDU-VASUB-ADVANCEDSEC-50-99</t>
  </si>
  <si>
    <t>PEVASASB50</t>
  </si>
  <si>
    <t>PRINT-EDU-VASUB-ADVANCEDSEC-500-999</t>
  </si>
  <si>
    <t>PEVASASB500</t>
  </si>
  <si>
    <t>PRINT-EDU-VASUB-ADVANCEDSEC-5000-7499</t>
  </si>
  <si>
    <t>PEVASASB5000</t>
  </si>
  <si>
    <t>PRINT-EDU-VASUB-COSTMANAGE-100-249</t>
  </si>
  <si>
    <t>PEVASCMB100</t>
  </si>
  <si>
    <t>PRINT-EDU-VASUB-COSTMANAGE-1000-1999</t>
  </si>
  <si>
    <t>PEVASCMB1000</t>
  </si>
  <si>
    <t>PRINT-EDU-VASUB-COSTMANAGE-2000-3499</t>
  </si>
  <si>
    <t>PEVASCMB2000</t>
  </si>
  <si>
    <t>PRINT-EDU-VASUB-COSTMANAGE-25-49</t>
  </si>
  <si>
    <t>PEVASCMB25</t>
  </si>
  <si>
    <t>PRINT-EDU-VASUB-COSTMANAGE-250-499</t>
  </si>
  <si>
    <t>PEVASCMB250</t>
  </si>
  <si>
    <t>PRINT-EDU-VASUB-COSTMANAGE-3500-4999</t>
  </si>
  <si>
    <t>PEVASCMB3500</t>
  </si>
  <si>
    <t>PRINT-EDU-VASUB-COSTMANAGE-50-99</t>
  </si>
  <si>
    <t>PEVASCMB50</t>
  </si>
  <si>
    <t>PRINT-EDU-VASUB-COSTMANAGE-500-999</t>
  </si>
  <si>
    <t>PEVASCMB500</t>
  </si>
  <si>
    <t>PRINT-EDU-VASUB-COSTMANAGE-5000-7499</t>
  </si>
  <si>
    <t>PEVASCMB5000</t>
  </si>
  <si>
    <t>PRINT-EDU-VASUB-CORE-100-249</t>
  </si>
  <si>
    <t>PEVASCOR100</t>
  </si>
  <si>
    <t>PRINT-EDU-VASUB-CORE-1000-1999</t>
  </si>
  <si>
    <t>PEVASCOR1000</t>
  </si>
  <si>
    <t>PRINT-EDU-VASUB-CORE-2000-3499</t>
  </si>
  <si>
    <t>PEVASCOR2000</t>
  </si>
  <si>
    <t>PRINT-EDU-VASUB-CORE-25-49</t>
  </si>
  <si>
    <t>PEVASCOR25</t>
  </si>
  <si>
    <t>PRINT-EDU-VASUB-CORE-250-499</t>
  </si>
  <si>
    <t>PEVASCOR250</t>
  </si>
  <si>
    <t>PRINT-EDU-VASUB-CORE-3500-4999</t>
  </si>
  <si>
    <t>PEVASCOR3500</t>
  </si>
  <si>
    <t>PRINT-EDU-VASUB-CORE-50-99</t>
  </si>
  <si>
    <t>PEVASCOR50</t>
  </si>
  <si>
    <t>PRINT-EDU-VASUB-CORE-500-999</t>
  </si>
  <si>
    <t>PEVASCOR500</t>
  </si>
  <si>
    <t>PRINT-EDU-VASUB-CORE-5000-7499</t>
  </si>
  <si>
    <t>PEVASCOR5000</t>
  </si>
  <si>
    <t>PRINT-EDU-VASUB-OUTPUTMAN-100-249</t>
  </si>
  <si>
    <t>PEVASOMB100</t>
  </si>
  <si>
    <t>PRINT-EDU-VASUB-OUTPUTMAN-1000-1999</t>
  </si>
  <si>
    <t>PEVASOMB1000</t>
  </si>
  <si>
    <t>PRINT-EDU-VASUB-OUTPUTMAN-2000-3499</t>
  </si>
  <si>
    <t>PEVASOMB2000</t>
  </si>
  <si>
    <t>PRINT-EDU-VASUB-OUTPUTMAN-25-49</t>
  </si>
  <si>
    <t>PEVASOMB25</t>
  </si>
  <si>
    <t>PRINT-EDU-VASUB-OUTPUTMAN-250-499</t>
  </si>
  <si>
    <t>PEVASOMB250</t>
  </si>
  <si>
    <t>PRINT-EDU-VASUB-OUTPUTMAN-3500-4999</t>
  </si>
  <si>
    <t>PEVASOMB3500</t>
  </si>
  <si>
    <t>PRINT-EDU-VASUB-OUTPUTMAN-50-99</t>
  </si>
  <si>
    <t>PEVASOMB50</t>
  </si>
  <si>
    <t>PRINT-EDU-VASUB-OUTPUTMAN-500-999</t>
  </si>
  <si>
    <t>PEVASOMB500</t>
  </si>
  <si>
    <t>PRINT-EDU-VASUB-OUTPUTMAN-5000-7499</t>
  </si>
  <si>
    <t>PEVASOMB5000</t>
  </si>
  <si>
    <t>PRINT-FED-SAAS-ADVANCEDSEC-100-249</t>
  </si>
  <si>
    <t>PFSASASB100</t>
  </si>
  <si>
    <t>PRINT-FED-SAAS-ADVANCEDSEC-1000-1999</t>
  </si>
  <si>
    <t>PFSASASB1000</t>
  </si>
  <si>
    <t>PRINT-FED-SAAS-ADVANCEDSEC-2000-3499</t>
  </si>
  <si>
    <t>PFSASASB2000</t>
  </si>
  <si>
    <t>PRINT-FED-SAAS-ADVANCEDSEC-25-49</t>
  </si>
  <si>
    <t>PFSASASB25</t>
  </si>
  <si>
    <t>PRINT-FED-SAAS-ADVANCEDSEC-250-499</t>
  </si>
  <si>
    <t>PFSASASB250</t>
  </si>
  <si>
    <t>PRINT-FED-SAAS-ADVANCEDSEC-3500-4999</t>
  </si>
  <si>
    <t>PFSASASB3500</t>
  </si>
  <si>
    <t>PRINT-FED-SAAS-ADVANCEDSEC-50-99</t>
  </si>
  <si>
    <t>PFSASASB50</t>
  </si>
  <si>
    <t>PRINT-FED-SAAS-ADVANCEDSEC-500-999</t>
  </si>
  <si>
    <t>PFSASASB500</t>
  </si>
  <si>
    <t>PRINT-FED-SAAS-ADVANCEDSEC-5000-7499</t>
  </si>
  <si>
    <t>PFSASASB5000</t>
  </si>
  <si>
    <t>PRINT-FED-SAAS-COSTMANAGE-100-249</t>
  </si>
  <si>
    <t>PFSASCMB100</t>
  </si>
  <si>
    <t>PRINT-FED-SAAS-COSTMANAGE-1000-1999</t>
  </si>
  <si>
    <t>PFSASCMB1000</t>
  </si>
  <si>
    <t>PRINT-FED-SAAS-COSTMANAGE-2000-3499</t>
  </si>
  <si>
    <t>PFSASCMB2000</t>
  </si>
  <si>
    <t>PRINT-FED-SAAS-COSTMANAGE-25-49</t>
  </si>
  <si>
    <t>PFSASCMB25</t>
  </si>
  <si>
    <t>PRINT-FED-SAAS-COSTMANAGE-250-499</t>
  </si>
  <si>
    <t>PFSASCMB250</t>
  </si>
  <si>
    <t>PRINT-FED-SAAS-COSTMANAGE-3500-4999</t>
  </si>
  <si>
    <t>PFSASCMB3500</t>
  </si>
  <si>
    <t>PRINT-FED-SAAS-COSTMANAGE-50-99</t>
  </si>
  <si>
    <t>PFSASCMB50</t>
  </si>
  <si>
    <t>PRINT-FED-SAAS-COSTMANAGE-500-999</t>
  </si>
  <si>
    <t>PFSASCMB500</t>
  </si>
  <si>
    <t>PRINT-FED-SAAS-COSTMANAGE-5000-7499</t>
  </si>
  <si>
    <t>PFSASCMB5000</t>
  </si>
  <si>
    <t>PRINT-FED-SAAS-CORE-100-249</t>
  </si>
  <si>
    <t>PFSASCOR100</t>
  </si>
  <si>
    <t>PRINT-FED-SAAS-CORE-1000-1999</t>
  </si>
  <si>
    <t>PFSASCOR1000</t>
  </si>
  <si>
    <t>PRINT-FED-SAAS-CORE-2000-3499</t>
  </si>
  <si>
    <t>PFSASCOR2000</t>
  </si>
  <si>
    <t>PRINT-FED-SAAS-CORE-25-49</t>
  </si>
  <si>
    <t>PFSASCOR25</t>
  </si>
  <si>
    <t>PRINT-FED-SAAS-CORE-250-499</t>
  </si>
  <si>
    <t>PFSASCOR250</t>
  </si>
  <si>
    <t>PRINT-FED-SAAS-CORE-3500-4999</t>
  </si>
  <si>
    <t>PFSASCOR3500</t>
  </si>
  <si>
    <t>PRINT-FED-SAAS-CORE-50-99</t>
  </si>
  <si>
    <t>PFSASCOR50</t>
  </si>
  <si>
    <t>PRINT-FED-SAAS-CORE-500-999</t>
  </si>
  <si>
    <t>PFSASCOR500</t>
  </si>
  <si>
    <t>PRINT-FED-SAAS-CORE-5000-7499</t>
  </si>
  <si>
    <t>PFSASCOR5000</t>
  </si>
  <si>
    <t>PRINT-FED-SAAS-OUTPUTMAN-100-249</t>
  </si>
  <si>
    <t>PFSASOMB100</t>
  </si>
  <si>
    <t>PRINT-FED-SAAS-OUTPUTMAN-1000-1999</t>
  </si>
  <si>
    <t>PFSASOMB1000</t>
  </si>
  <si>
    <t>PRINT-FED-SAAS-OUTPUTMAN-2000-3499</t>
  </si>
  <si>
    <t>PFSASOMB2000</t>
  </si>
  <si>
    <t>PRINT-FED-SAAS-OUTPUTMAN-25-49</t>
  </si>
  <si>
    <t>PFSASOMB25</t>
  </si>
  <si>
    <t>PRINT-FED-SAAS-OUTPUTMAN-250-499</t>
  </si>
  <si>
    <t>PFSASOMB250</t>
  </si>
  <si>
    <t>PRINT-FED-SAAS-OUTPUTMAN-3500-4999</t>
  </si>
  <si>
    <t>PFSASOMB3500</t>
  </si>
  <si>
    <t>PRINT-FED-SAAS-OUTPUTMAN-50-99</t>
  </si>
  <si>
    <t>PFSASOMB50</t>
  </si>
  <si>
    <t>PRINT-FED-SAAS-OUTPUTMAN-500-999</t>
  </si>
  <si>
    <t>PFSASOMB500</t>
  </si>
  <si>
    <t>PRINT-FED-SAAS-OUTPUTMAN-5000-7499</t>
  </si>
  <si>
    <t>PFSASOMB5000</t>
  </si>
  <si>
    <t>PRINT-FED-VASUB-ADVANCEDSEC-100-249</t>
  </si>
  <si>
    <t>PFVASASB100</t>
  </si>
  <si>
    <t>PRINT-FED-VASUB-ADVANCEDSEC1000-1999</t>
  </si>
  <si>
    <t>PFVASASB1000</t>
  </si>
  <si>
    <t>PRINT-FED-VASUB-ADVANCEDSEC2000-3499</t>
  </si>
  <si>
    <t>PFVASASB2000</t>
  </si>
  <si>
    <t>PRINT-FED-VASUB-ADVANCEDSEC-25-49</t>
  </si>
  <si>
    <t>PFVASASB25</t>
  </si>
  <si>
    <t>PRINT-FED-VASUB-ADVANCEDSEC-250-499</t>
  </si>
  <si>
    <t>PFVASASB250</t>
  </si>
  <si>
    <t>PRINT-FED-VASUB-ADVANCEDSEC3500-4999</t>
  </si>
  <si>
    <t>PFVASASB3500</t>
  </si>
  <si>
    <t>PRINT-FED-VASUB-ADVANCEDSEC-50-99</t>
  </si>
  <si>
    <t>PFVASASB50</t>
  </si>
  <si>
    <t>PRINT-FED-VASUB-ADVANCEDSEC-500-999</t>
  </si>
  <si>
    <t>PFVASASB500</t>
  </si>
  <si>
    <t>PRINT-FED-VASUB-ADVANCEDSEC5000-7499</t>
  </si>
  <si>
    <t>PFVASASB5000</t>
  </si>
  <si>
    <t>PRINT-FED-VASUB-COSTMANAGE-100-249</t>
  </si>
  <si>
    <t>PFVASCMB100</t>
  </si>
  <si>
    <t>PRINT-FED-VASUB-COSTMANAGE-1000-1999</t>
  </si>
  <si>
    <t>PFVASCMB1000</t>
  </si>
  <si>
    <t>PRINT-FED-VASUB-COSTMANAGE-2000-3499</t>
  </si>
  <si>
    <t>PFVASCMB2000</t>
  </si>
  <si>
    <t>PRINT-FED-VASUB-COSTMANAGE-25-49</t>
  </si>
  <si>
    <t>PFVASCMB25</t>
  </si>
  <si>
    <t>PRINT-FED-VASUB-COSTMANAGE-250-499</t>
  </si>
  <si>
    <t>PFVASCMB250</t>
  </si>
  <si>
    <t>PRINT-FED-VASUB-COSTMANAGE-3500-4999</t>
  </si>
  <si>
    <t>PFVASCMB3500</t>
  </si>
  <si>
    <t>PRINT-FED-VASUB-COSTMANAGE-50-99</t>
  </si>
  <si>
    <t>PFVASCMB50</t>
  </si>
  <si>
    <t>PRINT-FED-VASUB-COSTMANAGE-500-999</t>
  </si>
  <si>
    <t>PFVASCMB500</t>
  </si>
  <si>
    <t>PRINT-FED-VASUB-COSTMANAGE-5000-7499</t>
  </si>
  <si>
    <t>PFVASCMB5000</t>
  </si>
  <si>
    <t>PRINT-FED-VASUB-CORE-100-249</t>
  </si>
  <si>
    <t>PFVASCOR100</t>
  </si>
  <si>
    <t>PRINT-FED-VASUB-CORE-1000-1999</t>
  </si>
  <si>
    <t>PFVASCOR1000</t>
  </si>
  <si>
    <t>PRINT-FED-VASUB-CORE-2000-3499</t>
  </si>
  <si>
    <t>PFVASCOR2000</t>
  </si>
  <si>
    <t>PRINT-FED-VASUB-CORE-25-49</t>
  </si>
  <si>
    <t>PFVASCOR25</t>
  </si>
  <si>
    <t>PRINT-FED-VASUB-CORE-250-499</t>
  </si>
  <si>
    <t>PFVASCOR250</t>
  </si>
  <si>
    <t>PRINT-FED-VASUB-CORE-3500-4999</t>
  </si>
  <si>
    <t>PFVASCOR3500</t>
  </si>
  <si>
    <t>PRINT-FED-VASUB-CORE-50-99</t>
  </si>
  <si>
    <t>PFVASCOR50</t>
  </si>
  <si>
    <t>PRINT-FED-VASUB-CORE-500-999</t>
  </si>
  <si>
    <t>PFVASCOR500</t>
  </si>
  <si>
    <t>PRINT-FED-VASUB-CORE-5000-7499</t>
  </si>
  <si>
    <t>PFVASCOR5000</t>
  </si>
  <si>
    <t>PRINT-FED-VASUB-OUTPUTMAN-100-249</t>
  </si>
  <si>
    <t>PFVASOMB100</t>
  </si>
  <si>
    <t>PRINT-FED-VASUB-OUTPUTMAN-1000-1999</t>
  </si>
  <si>
    <t>PFVASOMB1000</t>
  </si>
  <si>
    <t>PRINT-FED-VASUB-OUTPUTMAN-2000-3499</t>
  </si>
  <si>
    <t>PFVASOMB2000</t>
  </si>
  <si>
    <t>PRINT-FED-VASUB-OUTPUTMAN-25-49</t>
  </si>
  <si>
    <t>PFVASOMB25</t>
  </si>
  <si>
    <t>PRINT-FED-VASUB-OUTPUTMAN-250-499</t>
  </si>
  <si>
    <t>PFVASOMB250</t>
  </si>
  <si>
    <t>PRINT-FED-VASUB-OUTPUTMAN-3500-4999</t>
  </si>
  <si>
    <t>PFVASOMB3500</t>
  </si>
  <si>
    <t>PRINT-FED-VASUB-OUTPUTMAN-50-99</t>
  </si>
  <si>
    <t>PFVASOMB50</t>
  </si>
  <si>
    <t>PRINT-FED-VASUB-OUTPUTMAN-500-999</t>
  </si>
  <si>
    <t>PFVASOMB500</t>
  </si>
  <si>
    <t>PRINT-FED-VASUB-OUTPUTMAN-5000-7499</t>
  </si>
  <si>
    <t>PFVASOMB5000</t>
  </si>
  <si>
    <t>PRINT-IMPRIVATA-IDENTITYMANAGEMENT-1</t>
  </si>
  <si>
    <t>PIMPRIVATA1</t>
  </si>
  <si>
    <t>PRINT-SAAS-SA-SEC-MOD 1-49</t>
  </si>
  <si>
    <t>PSASSSM1</t>
  </si>
  <si>
    <t>PRINT-SAAS-SA-SEC-MOD 100-249</t>
  </si>
  <si>
    <t>PSASSSM100</t>
  </si>
  <si>
    <t>PRINT-SAAS-SA-SEC-MOD 1000-1999</t>
  </si>
  <si>
    <t>PSASSSM1000</t>
  </si>
  <si>
    <t>PRINT-SAAS-SA-SEC-MOD 2000-3499</t>
  </si>
  <si>
    <t>PSASSSM2000</t>
  </si>
  <si>
    <t>PRINT-SAAS-SA-SEC-MOD 250-499</t>
  </si>
  <si>
    <t>PSASSSM250</t>
  </si>
  <si>
    <t>PRINT-SAAS-SA-SEC-MOD 3500-5000</t>
  </si>
  <si>
    <t>PSASSSM3500</t>
  </si>
  <si>
    <t>PRINT-SAAS-SA-SEC-MOD 50-99</t>
  </si>
  <si>
    <t>PSASSSM50</t>
  </si>
  <si>
    <t>PRINT-SAAS-SA-SEC-MOD 500-999</t>
  </si>
  <si>
    <t>PSASSSM500</t>
  </si>
  <si>
    <t xml:space="preserve">PRINT-SAAS-SA-SEC-MOD 5000 </t>
  </si>
  <si>
    <t>PSASSSM5000</t>
  </si>
  <si>
    <t>PRINT-VA-SUB-SA-SEC-MOD 1-49</t>
  </si>
  <si>
    <t>PVASSSM1</t>
  </si>
  <si>
    <t>PRINT-VA-SUB-SA-SEC-MOD 100-249</t>
  </si>
  <si>
    <t>PVASSSM100</t>
  </si>
  <si>
    <t>PRINT-VA-SUB-SA-SEC-MOD 1000-1999</t>
  </si>
  <si>
    <t>PVASSSM1000</t>
  </si>
  <si>
    <t>PRINT-VA-SUB-SA-SEC-MOD 2000-3499</t>
  </si>
  <si>
    <t>PVASSSM2000</t>
  </si>
  <si>
    <t>PRINT-VA-SUB-SA-SEC-MOD 250-499</t>
  </si>
  <si>
    <t>PVASSSM250</t>
  </si>
  <si>
    <t>PRINT-VA-SUB-SA-SEC-MOD 3500-5000</t>
  </si>
  <si>
    <t>PVASSSM3500</t>
  </si>
  <si>
    <t>PRINT-VA-SUB-SA-SEC-MOD 50-99</t>
  </si>
  <si>
    <t>PVASSSM50</t>
  </si>
  <si>
    <t>PRINT-VA-SUB-SA-SEC-MOD 500-999</t>
  </si>
  <si>
    <t>PVASSSM500</t>
  </si>
  <si>
    <t xml:space="preserve">PRINT-VA-SUB-SA-SEC-MOD 5000 </t>
  </si>
  <si>
    <t>PVASSSM5000</t>
  </si>
  <si>
    <t>RGST-PRINT-COM-SAAS-ADVANCEDSEC-100-249</t>
  </si>
  <si>
    <t>RPCSASASB100</t>
  </si>
  <si>
    <t>RGST-PRINT-COM-SAAS-ADVANCEDSEC1000-1999</t>
  </si>
  <si>
    <t>RPCSASASB1000</t>
  </si>
  <si>
    <t>RGST-PRINT-COM-SAAS-ADVANCEDSEC2000-3499</t>
  </si>
  <si>
    <t>RPCSASASB2000</t>
  </si>
  <si>
    <t>RGST-PRINT-COM-SAAS-ADVANCEDSEC-25-49</t>
  </si>
  <si>
    <t>RPCSASASB25</t>
  </si>
  <si>
    <t>RGST-PRINT-COM-SAAS-ADVANCEDSEC-250-499</t>
  </si>
  <si>
    <t>RPCSASASB250</t>
  </si>
  <si>
    <t>RGST-PRINT-COM-SAAS-ADVANCEDSEC3500-4999</t>
  </si>
  <si>
    <t>RPCSASASB3500</t>
  </si>
  <si>
    <t>RGST-PRINT-COM-SAAS-ADVANCEDSEC-50-99</t>
  </si>
  <si>
    <t>RPCSASASB50</t>
  </si>
  <si>
    <t>RGST-PRINT-COM-SAAS-ADVANCEDSEC-500-999</t>
  </si>
  <si>
    <t>RPCSASASB500</t>
  </si>
  <si>
    <t>RGST-PRINT-COM-SAAS-ADVANCEDSEC5000-7499</t>
  </si>
  <si>
    <t>RPCSASASB5000</t>
  </si>
  <si>
    <t>RGST-PRINT-COM-SAAS-COSTMANAGE-100-249</t>
  </si>
  <si>
    <t>RPCSASCMB100</t>
  </si>
  <si>
    <t>RGST-PRINT-COM-SAAS-COSTMANAGE-1000-1999</t>
  </si>
  <si>
    <t>RPCSASCMB1000</t>
  </si>
  <si>
    <t>RGST-PRINT-COM-SAAS-COSTMANAGE-2000-3499</t>
  </si>
  <si>
    <t>RPCSASCMB2000</t>
  </si>
  <si>
    <t>RGST-PRINT-COM-SAAS-COSTMANAGE-25-49</t>
  </si>
  <si>
    <t>RPCSASCMB25</t>
  </si>
  <si>
    <t>RGST-PRINT-COM-SAAS-COSTMANAGE-250-499</t>
  </si>
  <si>
    <t>RPCSASCMB250</t>
  </si>
  <si>
    <t>RGST-PRINT-COM-SAAS-COSTMANAGE-3500-4999</t>
  </si>
  <si>
    <t>RPCSASCMB3500</t>
  </si>
  <si>
    <t>RGST-PRINT-COM-SAAS-COSTMANAGE-50-99</t>
  </si>
  <si>
    <t>RPCSASCMB50</t>
  </si>
  <si>
    <t>RGST-PRINT-COM-SAAS-COSTMANAGE-500-999</t>
  </si>
  <si>
    <t>RPCSASCMB500</t>
  </si>
  <si>
    <t>RGST-PRINT-COM-SAAS-COSTMANAGE-5000-7499</t>
  </si>
  <si>
    <t>RPCSASCMB5000</t>
  </si>
  <si>
    <t>RGST-PRINT-COM-SAAS-CORE-100-249</t>
  </si>
  <si>
    <t>RPCSASCOR100</t>
  </si>
  <si>
    <t>RGST-PRINT-COM-SAAS-CORE-1000-1999</t>
  </si>
  <si>
    <t>RPCSASCOR1000</t>
  </si>
  <si>
    <t>RGST-PRINT-COM-SAAS-CORE-2000-3499</t>
  </si>
  <si>
    <t>RPCSASCOR2000</t>
  </si>
  <si>
    <t>RGST-PRINT-COM-SAAS-CORE-25-49</t>
  </si>
  <si>
    <t>RPCSASCOR25</t>
  </si>
  <si>
    <t>RGST-PRINT-COM-SAAS-CORE-250-499</t>
  </si>
  <si>
    <t>RPCSASCOR250</t>
  </si>
  <si>
    <t>RGST-PRINT-COM-SAAS-CORE-3500-4999</t>
  </si>
  <si>
    <t>RPCSASCOR3500</t>
  </si>
  <si>
    <t>RGST-PRINT-COM-SAAS-CORE-50-99</t>
  </si>
  <si>
    <t>RPCSASCOR50</t>
  </si>
  <si>
    <t>RGST-PRINT-COM-SAAS-CORE-500-999</t>
  </si>
  <si>
    <t>RPCSASCOR500</t>
  </si>
  <si>
    <t>RGST-PRINT-COM-SAAS-CORE-5000-7499</t>
  </si>
  <si>
    <t>RPCSASCOR5000</t>
  </si>
  <si>
    <t>RGST-PRINT-COM-SAAS-OUTPUTMAN-100-249</t>
  </si>
  <si>
    <t>RPCSASOMB100</t>
  </si>
  <si>
    <t>RGST-PRINT-COM-SAAS-OUTPUTMAN-1000-1999</t>
  </si>
  <si>
    <t>RPCSASOMB1000</t>
  </si>
  <si>
    <t>RGST-PRINT-COM-SAAS-OUTPUTMAN-2000-3499</t>
  </si>
  <si>
    <t>RPCSASOMB2000</t>
  </si>
  <si>
    <t>RGST-PRINT-COM-SAAS-OUTPUTMAN-25-49</t>
  </si>
  <si>
    <t>RPCSASOMB25</t>
  </si>
  <si>
    <t>RGST-PRINT-COM-SAAS-OUTPUTMAN-250-499</t>
  </si>
  <si>
    <t>RPCSASOMB250</t>
  </si>
  <si>
    <t>RGST-PRINT-COM-SAAS-OUTPUTMAN-3500-4999</t>
  </si>
  <si>
    <t>RPCSASOMB3500</t>
  </si>
  <si>
    <t>RGST-PRINT-COM-SAAS-OUTPUTMAN-50-99</t>
  </si>
  <si>
    <t>RPCSASOMB50</t>
  </si>
  <si>
    <t>RGST-PRINT-COM-SAAS-OUTPUTMAN-500-999</t>
  </si>
  <si>
    <t>RPCSASOMB500</t>
  </si>
  <si>
    <t>RGST-PRINT-COM-SAAS-OUTPUTMAN-5000-7499</t>
  </si>
  <si>
    <t>RPCSASOMB5000</t>
  </si>
  <si>
    <t>RGST-PRINT-COM-VASUB-ADVANCEDSEC-100-249</t>
  </si>
  <si>
    <t>RPCVASASB100</t>
  </si>
  <si>
    <t>RGST-PRINT-COM-VASUB-ADVANCSEC-1000-1999</t>
  </si>
  <si>
    <t>RPCVASASB1000</t>
  </si>
  <si>
    <t>RGST-PRINT-COM-VASUB-ADVANCSEC-2000-3499</t>
  </si>
  <si>
    <t>RPCVASASB2000</t>
  </si>
  <si>
    <t>RGST-PRINT-COM-VASUB-ADVANCEDSEC-25-49</t>
  </si>
  <si>
    <t>RPCVASASB25</t>
  </si>
  <si>
    <t>RGST-PRINT-COM-VASUB-ADVANCEDSEC-250-499</t>
  </si>
  <si>
    <t>RPCVASASB250</t>
  </si>
  <si>
    <t>RGST-PRINT-COM-VASUB-ADVANCSEC-3500-4999</t>
  </si>
  <si>
    <t>RPCVASASB3500</t>
  </si>
  <si>
    <t>RGST-PRINT-COM-VASUB-ADVANCEDSEC-50-99</t>
  </si>
  <si>
    <t>RPCVASASB50</t>
  </si>
  <si>
    <t>RGST-PRINT-COM-VASUB-ADVANCEDSEC-500-999</t>
  </si>
  <si>
    <t>RPCVASASB500</t>
  </si>
  <si>
    <t>RGST-PRINT-COM-VASUB-ADVANCSEC-5000-7499</t>
  </si>
  <si>
    <t>RPCVASASB5000</t>
  </si>
  <si>
    <t>RGST-PRINT-COM-VASUB-COSTMANAGE-100-249</t>
  </si>
  <si>
    <t>RPCVASCMB100</t>
  </si>
  <si>
    <t>RGST-PRINT-COM-VASUB-COSTMANAGE1000-1999</t>
  </si>
  <si>
    <t>RPCVASCMB1000</t>
  </si>
  <si>
    <t>RGST-PRINT-COM-VASUB-COSTMANAGE2000-3499</t>
  </si>
  <si>
    <t>RPCVASCMB2000</t>
  </si>
  <si>
    <t>RGST-PRINT-COM-VASUB-COSTMANAGE-25-49</t>
  </si>
  <si>
    <t>RPCVASCMB25</t>
  </si>
  <si>
    <t>RGST-PRINT-COM-VASUB-COSTMANAGE-250-499</t>
  </si>
  <si>
    <t>RPCVASCMB250</t>
  </si>
  <si>
    <t>RGST-PRINT-COM-VASUB-COSTMANAGE3500-4999</t>
  </si>
  <si>
    <t>RPCVASCMB3500</t>
  </si>
  <si>
    <t>RGST-PRINT-COM-VASUB-COSTMANAGE-50-99</t>
  </si>
  <si>
    <t>RPCVASCMB50</t>
  </si>
  <si>
    <t>RGST-PRINT-COM-VASUB-COSTMANAGE-500-999</t>
  </si>
  <si>
    <t>RPCVASCMB500</t>
  </si>
  <si>
    <t>RGST-PRINT-COM-VASUB-COSTMANAGE5000-7499</t>
  </si>
  <si>
    <t>RPCVASCMB5000</t>
  </si>
  <si>
    <t>RGST-PRINT-COM-VASUB-CORE-100-249</t>
  </si>
  <si>
    <t>RPCVASCOR100</t>
  </si>
  <si>
    <t>RGST-PRINT-COM-VASUB-CORE-1000-1999</t>
  </si>
  <si>
    <t>RPCVASCOR1000</t>
  </si>
  <si>
    <t>RGST-PRINT-COM-VASUB-CORE-2000-3499</t>
  </si>
  <si>
    <t>RPCVASCOR2000</t>
  </si>
  <si>
    <t>RGST-PRINT-COM-VASUB-CORE-25-49</t>
  </si>
  <si>
    <t>RPCVASCOR25</t>
  </si>
  <si>
    <t>RGST-PRINT-COM-VASUB-CORE-250-499</t>
  </si>
  <si>
    <t>RPCVASCOR250</t>
  </si>
  <si>
    <t>RGST-PRINT-COM-VASUB-CORE-3500-4999</t>
  </si>
  <si>
    <t>RPCVASCOR3500</t>
  </si>
  <si>
    <t>RGST-PRINT-COM-VASUB-CORE-50-99</t>
  </si>
  <si>
    <t>RPCVASCOR50</t>
  </si>
  <si>
    <t>RGST-PRINT-COM-VASUB-CORE-500-999</t>
  </si>
  <si>
    <t>RPCVASCOR500</t>
  </si>
  <si>
    <t>RGST-PRINT-COM-VASUB-CORE-5000-7499</t>
  </si>
  <si>
    <t>RPCVASCOR5000</t>
  </si>
  <si>
    <t>RGST-PRINT-COM-VASUB-OUTPUTMAN-100-249</t>
  </si>
  <si>
    <t>RPCVASOMB100</t>
  </si>
  <si>
    <t>RGST-PRINT-COM-VASUB-OUTPUTMAN-1000-1999</t>
  </si>
  <si>
    <t>RPCVASOMB1000</t>
  </si>
  <si>
    <t>RGST-PRINT-COM-VASUB-OUTPUTMAN-2000-3499</t>
  </si>
  <si>
    <t>RPCVASOMB2000</t>
  </si>
  <si>
    <t>RGST-PRINT-COM-VASUB-OUTPUTMAN-25-49</t>
  </si>
  <si>
    <t>RPCVASOMB25</t>
  </si>
  <si>
    <t>RGST-PRINT-COM-VASUB-OUTPUTMAN-250-499</t>
  </si>
  <si>
    <t>RPCVASOMB250</t>
  </si>
  <si>
    <t>RGST-PRINT-COM-VASUB-OUTPUTMAN-3500-4999</t>
  </si>
  <si>
    <t>RPCVASOMB3500</t>
  </si>
  <si>
    <t>RGST-PRINT-COM-VASUB-OUTPUTMAN-50-99</t>
  </si>
  <si>
    <t>RPCVASOMB50</t>
  </si>
  <si>
    <t>RGST-PRINT-COM-VASUB-OUTPUTMAN-500-999</t>
  </si>
  <si>
    <t>RPCVASOMB500</t>
  </si>
  <si>
    <t>RGST-PRINT-COM-VASUB-OUTPUTMAN-5000-7499</t>
  </si>
  <si>
    <t>RPCVASOMB5000</t>
  </si>
  <si>
    <t>RGST-PRINT-EDU-SAAS-ADVANCEDSEC-100-249</t>
  </si>
  <si>
    <t>RPESASASB100</t>
  </si>
  <si>
    <t>RGST-PRINT-EDU-SAAS-ADVANCESEC-1000-1999</t>
  </si>
  <si>
    <t>RPESASASB1000</t>
  </si>
  <si>
    <t>RGST-PRINT-EDU-SAAS-ADVANCESEC-2000-3499</t>
  </si>
  <si>
    <t>RPESASASB2000</t>
  </si>
  <si>
    <t>RGST-PRINT-EDU-SAAS-ADVANCEDSEC-25-49</t>
  </si>
  <si>
    <t>RPESASASB25</t>
  </si>
  <si>
    <t>RGST-PRINT-EDU-SAAS-ADVANCEDSEC-250-499</t>
  </si>
  <si>
    <t>RPESASASB250</t>
  </si>
  <si>
    <t>RGST-PRINT-EDU-SAAS-ADVANCESEC-3500-4999</t>
  </si>
  <si>
    <t>RPESASASB3500</t>
  </si>
  <si>
    <t>RGST-PRINT-EDU-SAAS-ADVANCEDSEC-50-99</t>
  </si>
  <si>
    <t>RPESASASB50</t>
  </si>
  <si>
    <t>RGST-PRINT-EDU-SAAS-ADVANCEDSEC-500-999</t>
  </si>
  <si>
    <t>RPESASASB500</t>
  </si>
  <si>
    <t>RGST-PRINT-EDU-SAAS-ADVANCESEC-5000-7499</t>
  </si>
  <si>
    <t>RPESASASB5000</t>
  </si>
  <si>
    <t>RGST-PRINT-EDU-SAAS-COSTMANAGE-100-249</t>
  </si>
  <si>
    <t>RPESASCMB100</t>
  </si>
  <si>
    <t>RGST-PRINT-EDU-SAAS-COSTMANAGE-1000-1999</t>
  </si>
  <si>
    <t>RPESASCMB1000</t>
  </si>
  <si>
    <t>RGST-PRINT-EDU-SAAS-COSTMANAGE-2000-3499</t>
  </si>
  <si>
    <t>RPESASCMB2000</t>
  </si>
  <si>
    <t>RGST-PRINT-EDU-SAAS-COSTMANAGE-25-49</t>
  </si>
  <si>
    <t>RPESASCMB25</t>
  </si>
  <si>
    <t>RGST-PRINT-EDU-SAAS-COSTMANAGE-250-499</t>
  </si>
  <si>
    <t>RPESASCMB250</t>
  </si>
  <si>
    <t>RGST-PRINT-EDU-SAAS-COSTMANAGE-3500-4999</t>
  </si>
  <si>
    <t>RPESASCMB3500</t>
  </si>
  <si>
    <t>RGST-PRINT-EDU-SAAS-COSTMANAGE-50-99</t>
  </si>
  <si>
    <t>RPESASCMB50</t>
  </si>
  <si>
    <t>RGST-PRINT-EDU-SAAS-COSTMANAGE-500-999</t>
  </si>
  <si>
    <t>RPESASCMB500</t>
  </si>
  <si>
    <t>RGST-PRINT-EDU-SAAS-COSTMANAGE-5000-7499</t>
  </si>
  <si>
    <t>RPESASCMB5000</t>
  </si>
  <si>
    <t>RGST-PRINT-EDU-SAAS-CORE-100-249</t>
  </si>
  <si>
    <t>RPESASCOR100</t>
  </si>
  <si>
    <t>RGST-PRINT-EDU-SAAS-CORE-1000-1999</t>
  </si>
  <si>
    <t>RPESASCOR1000</t>
  </si>
  <si>
    <t>RGST-PRINT-EDU-SAAS-CORE-2000-3499</t>
  </si>
  <si>
    <t>RPESASCOR2000</t>
  </si>
  <si>
    <t>RGST-PRINT-EDU-SAAS-CORE-25-49</t>
  </si>
  <si>
    <t>RPESASCOR25</t>
  </si>
  <si>
    <t>RGST-PRINT-EDU-SAAS-CORE-250-499</t>
  </si>
  <si>
    <t>RPESASCOR250</t>
  </si>
  <si>
    <t>RGST-PRINT-EDU-SAAS-CORE-3500-4999</t>
  </si>
  <si>
    <t>RPESASCOR3500</t>
  </si>
  <si>
    <t>RGST-PRINT-EDU-SAAS-CORE-50-99</t>
  </si>
  <si>
    <t>RPESASCOR50</t>
  </si>
  <si>
    <t>RGST-PRINT-EDU-SAAS-CORE-500-999</t>
  </si>
  <si>
    <t>RPESASCOR500</t>
  </si>
  <si>
    <t>RGST-PRINT-EDU-SAAS-CORE-5000-7499</t>
  </si>
  <si>
    <t>RPESASCOR5000</t>
  </si>
  <si>
    <t>RGST-PRINT-EDU-SAAS-OUTPUTMAN-100-249</t>
  </si>
  <si>
    <t>RPESASOMB100</t>
  </si>
  <si>
    <t>RGST-PRINT-EDU-SAAS-OUTPUTMAN-1000-1999</t>
  </si>
  <si>
    <t>RPESASOMB1000</t>
  </si>
  <si>
    <t>RGST-PRINT-EDU-SAAS-OUTPUTMAN-2000-3499</t>
  </si>
  <si>
    <t>RPESASOMB2000</t>
  </si>
  <si>
    <t>RGST-PRINT-EDU-SAAS-OUTPUTMAN-25-49</t>
  </si>
  <si>
    <t>RPESASOMB25</t>
  </si>
  <si>
    <t>RGST-PRINT-EDU-SAAS-OUTPUTMAN-250-499</t>
  </si>
  <si>
    <t>RPESASOMB250</t>
  </si>
  <si>
    <t>RGST-PRINT-EDU-SAAS-OUTPUTMAN-3500-4999</t>
  </si>
  <si>
    <t>RPESASOMB3500</t>
  </si>
  <si>
    <t>RGST-PRINT-EDU-SAAS-OUTPUTMAN-50-99</t>
  </si>
  <si>
    <t>RPESASOMB50</t>
  </si>
  <si>
    <t>RGST-PRINT-EDU-SAAS-OUTPUTMAN-500-999</t>
  </si>
  <si>
    <t>RPESASOMB500</t>
  </si>
  <si>
    <t>RGST-PRINT-EDU-SAAS-OUTPUTMAN-5000-7499</t>
  </si>
  <si>
    <t>RPESASOMB5000</t>
  </si>
  <si>
    <t>RGST-PRINT-EDU-VASUB-ADVANCEDSEC-100-249</t>
  </si>
  <si>
    <t>RPEVASASB100</t>
  </si>
  <si>
    <t>RGST-PRINT-EDU-VASUB-ADVANCSEC-1000-1999</t>
  </si>
  <si>
    <t>RPEVASASB1000</t>
  </si>
  <si>
    <t>RGST-PRINT-EDU-VASUB-ADVANCSEC-2000-3499</t>
  </si>
  <si>
    <t>RPEVASASB2000</t>
  </si>
  <si>
    <t>RGST-PRINT-EDU-VASUB-ADVANCEDSEC-25-49</t>
  </si>
  <si>
    <t>RPEVASASB25</t>
  </si>
  <si>
    <t>RGST-PRINT-EDU-VASUB-ADVANCEDSEC-250-499</t>
  </si>
  <si>
    <t>RPEVASASB250</t>
  </si>
  <si>
    <t>RGST-PRINT-EDU-VASUB-ADVANCSEC-3500-4999</t>
  </si>
  <si>
    <t>RPEVASASB3500</t>
  </si>
  <si>
    <t>RGST-PRINT-EDU-VASUB-ADVANCEDSEC-50-99</t>
  </si>
  <si>
    <t>RPEVASASB50</t>
  </si>
  <si>
    <t>RGST-PRINT-EDU-VASUB-ADVANCSEC-500-999</t>
  </si>
  <si>
    <t>RPEVASASB500</t>
  </si>
  <si>
    <t>RGST-PRINT-EDU-VASUB-ADVANCSEC-5000-7499</t>
  </si>
  <si>
    <t>RPEVASASB5000</t>
  </si>
  <si>
    <t>RGST-PRINT-EDU-VASUB-COSTMANAGE-100-249</t>
  </si>
  <si>
    <t>RPEVASCMB100</t>
  </si>
  <si>
    <t>RGST-PRINT-EDU-VASUB-COSTMANAGE1000-1999</t>
  </si>
  <si>
    <t>RPEVASCMB1000</t>
  </si>
  <si>
    <t>RGST-PRINT-EDU-VASUB-COSTMANAGE2000-3499</t>
  </si>
  <si>
    <t>RPEVASCMB2000</t>
  </si>
  <si>
    <t>RGST-PRINT-EDU-VASUB-COSTMANAGE-25-49</t>
  </si>
  <si>
    <t>RPEVASCMB25</t>
  </si>
  <si>
    <t>RGST-PRINT-EDU-VASUB-COSTMANAGE-250-499</t>
  </si>
  <si>
    <t>RPEVASCMB250</t>
  </si>
  <si>
    <t>RGST-PRINT-EDU-VASUB-COSTMANAGE3500-4999</t>
  </si>
  <si>
    <t>RPEVASCMB3500</t>
  </si>
  <si>
    <t>RGST-PRINT-EDU-VASUB-COSTMANAGE-50-99</t>
  </si>
  <si>
    <t>RPEVASCMB50</t>
  </si>
  <si>
    <t>RGST-PRINT-EDU-VASUB-COSTMANAGE-500-999</t>
  </si>
  <si>
    <t>RPEVASCMB500</t>
  </si>
  <si>
    <t>RGST-PRINT-EDU-VASUB-COSTMANAGE5000-7499</t>
  </si>
  <si>
    <t>RPEVASCMB5000</t>
  </si>
  <si>
    <t>RGST-PRINT-EDU-VASUB-CORE-100-249</t>
  </si>
  <si>
    <t>RPEVASCOR100</t>
  </si>
  <si>
    <t>RGST-PRINT-EDU-VASUB-CORE-1000-1999</t>
  </si>
  <si>
    <t>RPEVASCOR1000</t>
  </si>
  <si>
    <t>RGST-PRINT-EDU-VASUB-CORE-2000-3499</t>
  </si>
  <si>
    <t>RPEVASCOR2000</t>
  </si>
  <si>
    <t>RGST-PRINT-EDU-VASUB-CORE-25-49</t>
  </si>
  <si>
    <t>RPEVASCOR25</t>
  </si>
  <si>
    <t>RGST-PRINT-EDU-VASUB-CORE-250-499</t>
  </si>
  <si>
    <t>RPEVASCOR250</t>
  </si>
  <si>
    <t>RGST-PRINT-EDU-VASUB-CORE-3500-4999</t>
  </si>
  <si>
    <t>RPEVASCOR3500</t>
  </si>
  <si>
    <t>RGST-PRINT-EDU-VASUB-CORE-50-99</t>
  </si>
  <si>
    <t>RPEVASCOR50</t>
  </si>
  <si>
    <t>RGST-PRINT-EDU-VASUB-CORE-500-999</t>
  </si>
  <si>
    <t>RPEVASCOR500</t>
  </si>
  <si>
    <t>RGST-PRINT-EDU-VASUB-CORE-5000-7499</t>
  </si>
  <si>
    <t>RPEVASCOR5000</t>
  </si>
  <si>
    <t>RGST-PRINT-EDU-VASUB-OUTPUTMAN-100-249</t>
  </si>
  <si>
    <t>RPEVASOMB100</t>
  </si>
  <si>
    <t>RGST-PRINT-EDU-VASUB-OUTPUTMAN-1000-1999</t>
  </si>
  <si>
    <t>RPEVASOMB1000</t>
  </si>
  <si>
    <t>RGST-PRINT-EDU-VASUB-OUTPUTMAN-2000-3499</t>
  </si>
  <si>
    <t>RPEVASOMB2000</t>
  </si>
  <si>
    <t>RGST-PRINT-EDU-VASUB-OUTPUTMAN-25-49</t>
  </si>
  <si>
    <t>RPEVASOMB25</t>
  </si>
  <si>
    <t>RGST-PRINT-EDU-VASUB-OUTPUTMAN-250-499</t>
  </si>
  <si>
    <t>RPEVASOMB250</t>
  </si>
  <si>
    <t>RGST-PRINT-EDU-VASUB-OUTPUTMAN-3500-4999</t>
  </si>
  <si>
    <t>RPEVASOMB3500</t>
  </si>
  <si>
    <t>RGST-PRINT-EDU-VASUB-OUTPUTMAN-50-99</t>
  </si>
  <si>
    <t>RPEVASOMB50</t>
  </si>
  <si>
    <t>RGST-PRINT-EDU-VASUB-OUTPUTMAN-500-999</t>
  </si>
  <si>
    <t>RPEVASOMB500</t>
  </si>
  <si>
    <t>RGST-PRINT-EDU-VASUB-OUTPUTMAN-5000-7499</t>
  </si>
  <si>
    <t>RPEVASOMB5000</t>
  </si>
  <si>
    <t>RGST-PRINT-FED-SAAS-ADVANCEDSEC-100-249</t>
  </si>
  <si>
    <t>RPFSASASB100</t>
  </si>
  <si>
    <t>RGST-PRINT-FED-SAAS-ADVANCSEC-1000-1999</t>
  </si>
  <si>
    <t>RPFSASASB1000</t>
  </si>
  <si>
    <t>RGST-PRINT-FED-SAAS-ADVANCSEC-2000-3499</t>
  </si>
  <si>
    <t>RPFSASASB2000</t>
  </si>
  <si>
    <t>RGST-PRINT-FED-SAAS-ADVANCEDSEC-25-49</t>
  </si>
  <si>
    <t>RPFSASASB25</t>
  </si>
  <si>
    <t>RGST-PRINT-FED-SAAS-ADVANCEDSEC-250-499</t>
  </si>
  <si>
    <t>RPFSASASB250</t>
  </si>
  <si>
    <t>RGST-PRINT-FED-SAAS-ADVANCSEC-3500-4999</t>
  </si>
  <si>
    <t>RPFSASASB3500</t>
  </si>
  <si>
    <t>RGST-PRINT-FED-SAAS-ADVANCEDSEC-50-99</t>
  </si>
  <si>
    <t>RPFSASASB50</t>
  </si>
  <si>
    <t>RGST-PRINT-FED-SAAS-ADVANCEDSEC-500-999</t>
  </si>
  <si>
    <t>RPFSASASB500</t>
  </si>
  <si>
    <t>RGST-PRINT-FED-SAAS-ADVANCSEC-5000-7499</t>
  </si>
  <si>
    <t>RPFSASASB5000</t>
  </si>
  <si>
    <t>RGST-PRINT-FED-SAAS-COSTMAN-100-249</t>
  </si>
  <si>
    <t>RPFSASCMB100</t>
  </si>
  <si>
    <t>RGST-PRINT-FED-SAAS-COSTMAN1000-1999</t>
  </si>
  <si>
    <t>RPFSASCMB1000</t>
  </si>
  <si>
    <t>RGST-PRINT-FED-SAAS-COSTMAN2000-3499</t>
  </si>
  <si>
    <t>RPFSASCMB2000</t>
  </si>
  <si>
    <t>RGST-PRINT-FED-SAAS-COSTMAN-25-49</t>
  </si>
  <si>
    <t>RPFSASCMB25</t>
  </si>
  <si>
    <t>RGST-PRINT-FED-SAAS-COSTMAN-250-499</t>
  </si>
  <si>
    <t>RPFSASCMB250</t>
  </si>
  <si>
    <t>RGST-PRINT-FED-SAAS-COSTMAN3500-4999</t>
  </si>
  <si>
    <t>RPFSASCMB3500</t>
  </si>
  <si>
    <t>RGST-PRINT-FED-SAAS-COSTMAN-50-99</t>
  </si>
  <si>
    <t>RPFSASCMB50</t>
  </si>
  <si>
    <t>RGST-PRINT-FED-SAAS-COSTMAN-500-999</t>
  </si>
  <si>
    <t>RPFSASCMB500</t>
  </si>
  <si>
    <t>RGST-PRINT-FED-SAAS-COSTMAN5000-7499</t>
  </si>
  <si>
    <t>RPFSASCMB5000</t>
  </si>
  <si>
    <t>RGST-PRINT-FED-SAAS-CORE-100-249</t>
  </si>
  <si>
    <t>RPFSASCOR100</t>
  </si>
  <si>
    <t>RGST-PRINT-FED-SAAS-CORE-1000-1999</t>
  </si>
  <si>
    <t>RPFSASCOR1000</t>
  </si>
  <si>
    <t>RGST-PRINT-FED-SAAS-CORE-2000-3499</t>
  </si>
  <si>
    <t>RPFSASCOR2000</t>
  </si>
  <si>
    <t>RGST-PRINT-FED-SAAS-CORE-25-49</t>
  </si>
  <si>
    <t>RPFSASCOR25</t>
  </si>
  <si>
    <t>RGST-PRINT-FED-SAAS-CORE-250-499</t>
  </si>
  <si>
    <t>RPFSASCOR250</t>
  </si>
  <si>
    <t>RGST-PRINT-FED-SAAS-CORE-3500-4999</t>
  </si>
  <si>
    <t>RPFSASCOR3500</t>
  </si>
  <si>
    <t>RGST-PRINT-FED-SAAS-CORE-50-99</t>
  </si>
  <si>
    <t>RPFSASCOR50</t>
  </si>
  <si>
    <t>RGST-PRINT-FED-SAAS-CORE-500-999</t>
  </si>
  <si>
    <t>RPFSASCOR500</t>
  </si>
  <si>
    <t>RGST-PRINT-FED-SAAS-CORE-5000-7499</t>
  </si>
  <si>
    <t>RPFSASCOR5000</t>
  </si>
  <si>
    <t>RGST-PRINT-FED-SAAS-OUTPUTMAN-100-249</t>
  </si>
  <si>
    <t>RPFSASOMB100</t>
  </si>
  <si>
    <t>RGST-PRINT-FED-SAAS-OUTPUTMAN-1000-1999</t>
  </si>
  <si>
    <t>RPFSASOMB1000</t>
  </si>
  <si>
    <t>RGST-PRINT-FED-SAAS-OUTPUTMAN-2000-3499</t>
  </si>
  <si>
    <t>RPFSASOMB2000</t>
  </si>
  <si>
    <t>RGST-PRINT-FED-SAAS-OUTPUTMAN-25-49</t>
  </si>
  <si>
    <t>RPFSASOMB25</t>
  </si>
  <si>
    <t>RGST-PRINT-FED-SAAS-OUTPUTMAN-250-499</t>
  </si>
  <si>
    <t>RPFSASOMB250</t>
  </si>
  <si>
    <t>RGST-PRINT-FED-SAAS-OUTPUTMAN-3500-4999</t>
  </si>
  <si>
    <t>RPFSASOMB3500</t>
  </si>
  <si>
    <t>RGST-PRINT-FED-SAAS-OUTPUTMAN-50-99</t>
  </si>
  <si>
    <t>RPFSASOMB50</t>
  </si>
  <si>
    <t>RGST-PRINT-FED-SAAS-OUTPUTMAN-500-999</t>
  </si>
  <si>
    <t>RPFSASOMB500</t>
  </si>
  <si>
    <t>RGST-PRINT-FED-SAAS-OUTPUTMAN-5000-7499</t>
  </si>
  <si>
    <t>RPFSASOMB5000</t>
  </si>
  <si>
    <t>RGST-PRINT-FED-VASUB-ADVANCEDSEC-100-249</t>
  </si>
  <si>
    <t>RPFVASASB100</t>
  </si>
  <si>
    <t>RGST-PRINT-FED-VASUB-ADVANCSEC-1000-1999</t>
  </si>
  <si>
    <t>RPFVASASB1000</t>
  </si>
  <si>
    <t>RGST-PRINT-FED-VASUB-ADVANCSEC-2000-3499</t>
  </si>
  <si>
    <t>RPFVASASB2000</t>
  </si>
  <si>
    <t>RGST-PRINT-FED-VASUB-ADVANCEDSEC-25-49</t>
  </si>
  <si>
    <t>RPFVASASB25</t>
  </si>
  <si>
    <t>RGST-PRINT-FED-VASUB-ADVANCEDSEC-250-499</t>
  </si>
  <si>
    <t>RPFVASASB250</t>
  </si>
  <si>
    <t>RGST-PRINT-FED-VASUB-ADVANCSEC-3500-4999</t>
  </si>
  <si>
    <t>RPFVASASB3500</t>
  </si>
  <si>
    <t>RGST-PRINT-FED-VASUB-ADVANCEDSEC-50-99</t>
  </si>
  <si>
    <t>RPFVASASB50</t>
  </si>
  <si>
    <t>RGST-PRINT-FED-VASUB-ADVANCEDSEC-500-999</t>
  </si>
  <si>
    <t>RPFVASASB500</t>
  </si>
  <si>
    <t>RGST-PRINT-FED-VASUB-ADVANCSEC-5000-7499</t>
  </si>
  <si>
    <t>RPFVASASB5000</t>
  </si>
  <si>
    <t>RGST-PRINT-FED-VASUB-COSTMANAGE-100-249</t>
  </si>
  <si>
    <t>RPFVASCMB100</t>
  </si>
  <si>
    <t>RGST-PRINT-FED-VASUB-COSTMANAGE1000-1999</t>
  </si>
  <si>
    <t>RPFVASCMB1000</t>
  </si>
  <si>
    <t>RGST-PRINT-FED-VASUB-COSTMANAGE2000-3499</t>
  </si>
  <si>
    <t>RPFVASCMB2000</t>
  </si>
  <si>
    <t>RGST-PRINT-FED-VASUB-COSTMANAGE-25-49</t>
  </si>
  <si>
    <t>RPFVASCMB25</t>
  </si>
  <si>
    <t>RGST-PRINT-FED-VASUB-COSTMANAGE-250-499</t>
  </si>
  <si>
    <t>RPFVASCMB250</t>
  </si>
  <si>
    <t>RGST-PRINT-FED-VASUB-COSTMANAGE3500-4999</t>
  </si>
  <si>
    <t>RPFVASCMB3500</t>
  </si>
  <si>
    <t>RGST-PRINT-FED-VASUB-COSTMANAGE-50-99</t>
  </si>
  <si>
    <t>RPFVASCMB50</t>
  </si>
  <si>
    <t>RGST-PRINT-FED-VASUB-COSTMANAGE-500-999</t>
  </si>
  <si>
    <t>RPFVASCMB500</t>
  </si>
  <si>
    <t>RGST-PRINT-FED-VASUB-COSTMANAGE5000-7499</t>
  </si>
  <si>
    <t>RPFVASCMB5000</t>
  </si>
  <si>
    <t>RGST-PRINT-FED-VASUB-CORE-100-249</t>
  </si>
  <si>
    <t>RPFVASCOR100</t>
  </si>
  <si>
    <t>RGST-PRINT-FED-VASUB-CORE-1000-1999</t>
  </si>
  <si>
    <t>RPFVASCOR1000</t>
  </si>
  <si>
    <t>RGST-PRINT-FED-VASUB-CORE-2000-3499</t>
  </si>
  <si>
    <t>RPFVASCOR2000</t>
  </si>
  <si>
    <t>RGST-PRINT-FED-VASUB-CORE-25-49</t>
  </si>
  <si>
    <t>RPFVASCOR25</t>
  </si>
  <si>
    <t>RGST-PRINT-FED-VASUB-CORE-250-499</t>
  </si>
  <si>
    <t>RPFVASCOR250</t>
  </si>
  <si>
    <t>RGST-PRINT-FED-VASUB-CORE-3500-4999</t>
  </si>
  <si>
    <t>RPFVASCOR3500</t>
  </si>
  <si>
    <t>RGST-PRINT-FED-VASUB-CORE-50-99</t>
  </si>
  <si>
    <t>RPFVASCOR50</t>
  </si>
  <si>
    <t>RGST-PRINT-FED-VASUB-CORE-500-999</t>
  </si>
  <si>
    <t>RPFVASCOR500</t>
  </si>
  <si>
    <t>RGST-PRINT-FED-VASUB-CORE-5000-7499</t>
  </si>
  <si>
    <t>RPFVASCOR5000</t>
  </si>
  <si>
    <t>RGST-PRINT-FED-VASUB-OUTPUTMAN-100-249</t>
  </si>
  <si>
    <t>RPFVASOMB100</t>
  </si>
  <si>
    <t>RGST-PRINT-FED-VASUB-OUTPUTMAN-1000-1999</t>
  </si>
  <si>
    <t>RPFVASOMB1000</t>
  </si>
  <si>
    <t>RGST-PRINT-FED-VASUB-OUTPUTMAN-2000-3499</t>
  </si>
  <si>
    <t>RPFVASOMB2000</t>
  </si>
  <si>
    <t>RGST-PRINT-FED-VASUB-OUTPUTMAN-25-49</t>
  </si>
  <si>
    <t>RPFVASOMB25</t>
  </si>
  <si>
    <t>RGST-PRINT-FED-VASUB-OUTPUTMAN-250-499</t>
  </si>
  <si>
    <t>RPFVASOMB250</t>
  </si>
  <si>
    <t>RGST-PRINT-FED-VASUB-OUTPUTMAN-3500-4999</t>
  </si>
  <si>
    <t>RPFVASOMB3500</t>
  </si>
  <si>
    <t>RGST-PRINT-FED-VASUB-OUTPUTMAN-50-99</t>
  </si>
  <si>
    <t>RPFVASOMB50</t>
  </si>
  <si>
    <t>RGST-PRINT-FED-VASUB-OUTPUTMAN-500-999</t>
  </si>
  <si>
    <t>RPFVASOMB500</t>
  </si>
  <si>
    <t>RGST-PRINT-FED-VASUB-OUTPUTMAN5000-7499</t>
  </si>
  <si>
    <t>RPFVASOMB5000</t>
  </si>
  <si>
    <t>RGST-PRINT-SAAS-SA-SEC-MOD 1-49</t>
  </si>
  <si>
    <t>RPSASSSM1</t>
  </si>
  <si>
    <t>RGST-PRINT-SAAS-SA-SEC-MOD 100-249</t>
  </si>
  <si>
    <t>RPSASSSM100</t>
  </si>
  <si>
    <t>RGST-PRINT-SAAS-SA-SEC-MOD 1000-1999</t>
  </si>
  <si>
    <t>RPSASSSM1000</t>
  </si>
  <si>
    <t>RGST-PRINT-SAAS-SA-SEC-MOD 2000-3499</t>
  </si>
  <si>
    <t>RPSASSSM2000</t>
  </si>
  <si>
    <t>RGST-PRINT-SAAS-SA-SEC-MOD 250-499</t>
  </si>
  <si>
    <t>RPSASSSM250</t>
  </si>
  <si>
    <t>RGST-PRINT-SAAS-SA-SEC-MOD 3500-5000</t>
  </si>
  <si>
    <t>RPSASSSM3500</t>
  </si>
  <si>
    <t>RGST-PRINT-SAAS-SA-SEC-MOD 50-99</t>
  </si>
  <si>
    <t>RPSASSSM50</t>
  </si>
  <si>
    <t>RGST-PRINT-SAAS-SA-SEC-MOD 500-999</t>
  </si>
  <si>
    <t>RPSASSSM500</t>
  </si>
  <si>
    <t xml:space="preserve">RGST-PRINT-SAAS-SA-SEC-MOD 5000 </t>
  </si>
  <si>
    <t>RPSASSSM5000</t>
  </si>
  <si>
    <t>PRINT - PROFESSIONAL SERVICES - BRZ - 1</t>
  </si>
  <si>
    <t>PPSBRZ1</t>
  </si>
  <si>
    <t>PRINT - PROFESSIONAL SERVICES - ENT - 1</t>
  </si>
  <si>
    <t>PPSENT1</t>
  </si>
  <si>
    <t>PRINT - PROFESSIONAL SERVICES - GLD - 1</t>
  </si>
  <si>
    <t>PPSGLD1</t>
  </si>
  <si>
    <t>PRINT - PROFESSIONAL SERVICES - HR - 1</t>
  </si>
  <si>
    <t>PPSHR1</t>
  </si>
  <si>
    <t>PRINT - PROFESSIONAL SERVICES - MIG - 1</t>
  </si>
  <si>
    <t>PPSMIG1</t>
  </si>
  <si>
    <t>PRINT - PROFESSIONAL SERVICES - SLV - 1</t>
  </si>
  <si>
    <t>PPSSLV1</t>
  </si>
  <si>
    <t>PRINT - PROFESSIONAL SERVICES - SMB -1</t>
  </si>
  <si>
    <t>PPSSMB1</t>
  </si>
  <si>
    <t>PRINT - PROFESSIONAL SERVICES - TAM - 1</t>
  </si>
  <si>
    <t>PPSTAM1</t>
  </si>
  <si>
    <t>Initial Warranty Period</t>
  </si>
  <si>
    <t>3YR EXC Warranty</t>
  </si>
  <si>
    <t>1YR EXC SVC after warranty</t>
  </si>
  <si>
    <t>2 YR EXC SVC after warranty</t>
  </si>
  <si>
    <t>HCPCOD0001F12</t>
  </si>
  <si>
    <t>YSoft SafeQ Cloud CORE 1-24 DEVICES 12 MONTHS SUB</t>
  </si>
  <si>
    <t>HCPCOD0001F24</t>
  </si>
  <si>
    <t>YSoft SafeQ Cloud CORE 1-24 DEVICES 24 MONTHS SUB</t>
  </si>
  <si>
    <t>HCPCOD0001F36</t>
  </si>
  <si>
    <t>YSoft SafeQ Cloud CORE 1-24 DEVICES 36 MONTHS SUB</t>
  </si>
  <si>
    <t>HCPCOD0001F48</t>
  </si>
  <si>
    <t>YSoft SafeQ Cloud CORE 1-24 DEVICES 48 MONTHS SUB</t>
  </si>
  <si>
    <t>HCPCOD0001F60</t>
  </si>
  <si>
    <t>YSoft SafeQ Cloud CORE 1-24 DEVICES 60 MONTHS SUB</t>
  </si>
  <si>
    <t>HCPCOD0001S01</t>
  </si>
  <si>
    <t>YSoft SafeQ Cloud CORE 1-24 DEVICES 1 MONTH SUB</t>
  </si>
  <si>
    <t>HCPCOD0025F12</t>
  </si>
  <si>
    <t>YSoft SafeQ Cloud CORE 25-49 DEVICES 12 MONTHS SUB</t>
  </si>
  <si>
    <t>HCPCOD0025F24</t>
  </si>
  <si>
    <t>YSoft SafeQ Cloud CORE 25-49 DEVICES 24 MONTHS SUB</t>
  </si>
  <si>
    <t>HCPCOD0025F36</t>
  </si>
  <si>
    <t>YSoft SafeQ Cloud CORE 25-49 DEVICES 36 MONTHS SUB</t>
  </si>
  <si>
    <t>HCPCOD0025F48</t>
  </si>
  <si>
    <t>YSoft SafeQ Cloud CORE 25-49 DEVICES 48 MONTHS SUB</t>
  </si>
  <si>
    <t>HCPCOD0025F60</t>
  </si>
  <si>
    <t>YSoft SafeQ Cloud CORE 25-49 DEVICES 60 MONTHS SUB</t>
  </si>
  <si>
    <t>HCPCOD0025S01</t>
  </si>
  <si>
    <t>YSoft SafeQ Cloud CORE 25-49 DEVICES 1 MONTH SUB</t>
  </si>
  <si>
    <t>HCPCOD0050F12</t>
  </si>
  <si>
    <t>YSoft SafeQ Cloud CORE 50-99 DEVICES 12 MONTHS SUB</t>
  </si>
  <si>
    <t>HCPCOD0050F24</t>
  </si>
  <si>
    <t>YSoft SafeQ Cloud CORE 50-99 DEVICES 24 MONTHS SUB</t>
  </si>
  <si>
    <t>HCPCOD0050F36</t>
  </si>
  <si>
    <t>YSoft SafeQ Cloud CORE 50-99 DEVICES 36 MONTHS SUB</t>
  </si>
  <si>
    <t>HCPCOD0050F48</t>
  </si>
  <si>
    <t>YSoft SafeQ Cloud CORE 50-99 DEVICES 48 MONTHS SUB</t>
  </si>
  <si>
    <t>HCPCOD0050F60</t>
  </si>
  <si>
    <t>YSoft SafeQ Cloud CORE 50-99 DEVICES 60 MONTHS SUB</t>
  </si>
  <si>
    <t>HCPCOD0050S01</t>
  </si>
  <si>
    <t>YSoft SafeQ Cloud CORE 50-99 DEVICES 1 MONTH SUB</t>
  </si>
  <si>
    <t>HCPCOD0100F12</t>
  </si>
  <si>
    <t>YSoft SafeQ Cloud CORE 100-499 DEVICES 12 MONTHS SUB</t>
  </si>
  <si>
    <t>HCPCOD0100F24</t>
  </si>
  <si>
    <t>YSoft SafeQ Cloud CORE 100-499 DEVICES 24 MONTHS SUB</t>
  </si>
  <si>
    <t>HCPCOD0100F36</t>
  </si>
  <si>
    <t>YSoft SafeQ Cloud CORE 100-499 DEVICES 36 MONTHS SUB</t>
  </si>
  <si>
    <t>HCPCOD0100F48</t>
  </si>
  <si>
    <t>YSoft SafeQ Cloud CORE 100-499 DEVICES 48 MONTHS SUB</t>
  </si>
  <si>
    <t>HCPCOD0100F60</t>
  </si>
  <si>
    <t>YSoft SafeQ Cloud CORE 100-499 DEVICES 60 MONTHS SUB</t>
  </si>
  <si>
    <t>HCPCOD0100S01</t>
  </si>
  <si>
    <t>YSoft SafeQ Cloud CORE 100-499 DEVICES 1 MONTH SUB</t>
  </si>
  <si>
    <t>HCPCOD0500F12</t>
  </si>
  <si>
    <t>YSoft SafeQ Cloud CORE 500  DEVICES 12 MONTHS SUB</t>
  </si>
  <si>
    <t>HCPCOD0500F24</t>
  </si>
  <si>
    <t>YSoft SafeQ Cloud CORE 500  DEVICES 24 MONTHS SUB</t>
  </si>
  <si>
    <t>HCPCOD0500F36</t>
  </si>
  <si>
    <t>YSoft SafeQ Cloud CORE 500  DEVICES 36 MONTHS SUB</t>
  </si>
  <si>
    <t>HCPCOD0500F48</t>
  </si>
  <si>
    <t>YSoft SafeQ Cloud CORE 500  DEVICES 48 MONTHS SUB</t>
  </si>
  <si>
    <t>HCPCOD0500F60</t>
  </si>
  <si>
    <t>YSoft SafeQ Cloud CORE 500  DEVICES 60 MONTHS SUB</t>
  </si>
  <si>
    <t>HCPCOD0500S01</t>
  </si>
  <si>
    <t>YSoft SafeQ Cloud CORE 500  DEVICES 1 MONTH SUB</t>
  </si>
  <si>
    <t>HCPCODF1YR</t>
  </si>
  <si>
    <t>Core module: fixed term License per device 1 year</t>
  </si>
  <si>
    <t>HCPCODF2YR</t>
  </si>
  <si>
    <t>Core module: fixed term License per device 2 years</t>
  </si>
  <si>
    <t>HCPCODF3YR</t>
  </si>
  <si>
    <t>Core module: fixed term License per device 3 years</t>
  </si>
  <si>
    <t>HCPCODF4YR</t>
  </si>
  <si>
    <t>Core module: fixed term License per device 4 years</t>
  </si>
  <si>
    <t>HCPCODF5YR</t>
  </si>
  <si>
    <t>Core module: fixed term License per device 5 years</t>
  </si>
  <si>
    <t>HCPCODFMTH</t>
  </si>
  <si>
    <t>Core module: fixed term License per device per month</t>
  </si>
  <si>
    <t>HCPECD0001F12</t>
  </si>
  <si>
    <t>YSoft SafeQ Cloud EMBEDDED 1-24 DEVICES 12 MONTHS SUB</t>
  </si>
  <si>
    <t>HCPECD0001F24</t>
  </si>
  <si>
    <t>YSoft SafeQ Cloud EMBEDDED 1-24 DEVICES 24 MONTHS SUB</t>
  </si>
  <si>
    <t>HCPECD0001F36</t>
  </si>
  <si>
    <t>YSoft SafeQ Cloud EMBEDDED  1-24 DEVICES 36 MONTHS SUB</t>
  </si>
  <si>
    <t>HCPECD0001F48</t>
  </si>
  <si>
    <t>YSoft SafeQ Cloud EMBEDDED 1-24 DEVICES 48 MONTHS SUB</t>
  </si>
  <si>
    <t>HCPECD0001F60</t>
  </si>
  <si>
    <t>YSoft SafeQ Cloud EMBEDDED 1-24 DEVICES 60 MONTHS SUB</t>
  </si>
  <si>
    <t>HCPECD0001S01</t>
  </si>
  <si>
    <t>YSoft SafeQ Cloud EMBEDDED 1-24 DEVICES 1 MONTH SUB</t>
  </si>
  <si>
    <t>HCPECD0025F12</t>
  </si>
  <si>
    <t>YSoft SafeQ Cloud EMBEDDED 25-49 DEVICES 12 MONTHS SUB</t>
  </si>
  <si>
    <t>HCPECD0025F24</t>
  </si>
  <si>
    <t>YSoft SafeQ Cloud EMBEDDED 25-49 DEVICES 24 MONTHS SUB</t>
  </si>
  <si>
    <t>HCPECD0025F36</t>
  </si>
  <si>
    <t>YSoft SafeQ Cloud EMBEDDED 25-49 DEVICES 36 MONTHS SUB</t>
  </si>
  <si>
    <t>HCPECD0025F48</t>
  </si>
  <si>
    <t>YSoft SafeQ Cloud EMBEDDED 25-49 DEVICES 48 MONTHS SUB</t>
  </si>
  <si>
    <t>HCPECD0025F60</t>
  </si>
  <si>
    <t>YSoft SafeQ Cloud EMBEDDED 25-49 DEVICES 60 MONTHS SUB</t>
  </si>
  <si>
    <t>HCPECD0025S01</t>
  </si>
  <si>
    <t>YSoft SafeQ Cloud EMBEDDED 25-49 DEVICES 1 MONTH SUB</t>
  </si>
  <si>
    <t>HCPECD0050F12</t>
  </si>
  <si>
    <t>YSoft SafeQ Cloud EMBEDDED 50-99 DEVICES 12 MONTHS SUB</t>
  </si>
  <si>
    <t>HCPECD0050F24</t>
  </si>
  <si>
    <t>YSoft SafeQ Cloud EMBEDDED 50-99 DEVICES 24 MONTHS SUB</t>
  </si>
  <si>
    <t>HCPECD0050F36</t>
  </si>
  <si>
    <t>YSoft SafeQ Cloud EMBEDDED 50-99 DEVICES 36 MONTHS SUB</t>
  </si>
  <si>
    <t>HCPECD0050F48</t>
  </si>
  <si>
    <t>YSoft SafeQ Cloud EMBEDDED 50-99 DEVICES 48 MONTHS SUB</t>
  </si>
  <si>
    <t>HCPECD0050F60</t>
  </si>
  <si>
    <t>YSoft SafeQ Cloud EMBEDDED 50-99 DEVICES 60 MONTHS SUB</t>
  </si>
  <si>
    <t>HCPECD0050S01</t>
  </si>
  <si>
    <t>YSoft SafeQ Cloud EMBEDDED 50-99 DEVICES 1 MONTH SUB</t>
  </si>
  <si>
    <t>HCPECD0100F12</t>
  </si>
  <si>
    <t>YSoft SafeQ Cloud EMBEDDED 100-499 DEVICES 12 MTHS SUB</t>
  </si>
  <si>
    <t>HCPECD0100F24</t>
  </si>
  <si>
    <t>YSoft SafeQ Cloud EMBEDDED 100-499 DEVICES 24 MTHS SUB</t>
  </si>
  <si>
    <t>HCPECD0100F36</t>
  </si>
  <si>
    <t>YSoft SafeQ Cloud EMBEDDED 100-499 DEVICES 36 MTHS SUB</t>
  </si>
  <si>
    <t>HCPECD0100F48</t>
  </si>
  <si>
    <t>YSoft SafeQ Cloud EMBEDDED 100-499 DEVICES 48 MTHS SUB</t>
  </si>
  <si>
    <t>HCPECD0100F60</t>
  </si>
  <si>
    <t>YSoft SafeQ Cloud EMBEDDED 100-499 DEVICES 60 MTHS SUB</t>
  </si>
  <si>
    <t>HCPECD0100S01</t>
  </si>
  <si>
    <t>YSoft SafeQ Cloud EMBEDDED 100-499 DEVICES 1 MONTH SUB</t>
  </si>
  <si>
    <t>HCPECD0500F12</t>
  </si>
  <si>
    <t>YSoft SafeQ Cloud EMBEDDED 500  DEVICES 12 MONTHS SUB</t>
  </si>
  <si>
    <t>HCPECD0500F24</t>
  </si>
  <si>
    <t>YSoft SafeQ Cloud EMBEDDED 500  DEVICES 24 MONTHS SUB</t>
  </si>
  <si>
    <t>HCPECD0500F36</t>
  </si>
  <si>
    <t>YSoft SafeQ Cloud EMBEDDED 500  DEVICES 36 MONTHS SUB</t>
  </si>
  <si>
    <t>HCPECD0500F48</t>
  </si>
  <si>
    <t>YSoft SafeQ Cloud EMBEDDED 500  DEVICES 48 MONTHS SUB</t>
  </si>
  <si>
    <t>HCPECD0500F60</t>
  </si>
  <si>
    <t>YSoft SafeQ Cloud EMBEDDED 500  DEVICES 60 MONTHS SUB</t>
  </si>
  <si>
    <t>HCPECD0500S01</t>
  </si>
  <si>
    <t>YSoft SafeQ Cloud EMBEDDED 500  DEVICES 1 MONTH SUB</t>
  </si>
  <si>
    <t>HCPHFD1YR</t>
  </si>
  <si>
    <t>HOSTING FEE PER DEVICE 1 YEAR</t>
  </si>
  <si>
    <t>HCPHFD2YR</t>
  </si>
  <si>
    <t>HOSTING FEE PER DEVICE 2 YEARS</t>
  </si>
  <si>
    <t>HCPHFD3YR</t>
  </si>
  <si>
    <t>HOSTING FEE PER DEVICE 3 YEARS</t>
  </si>
  <si>
    <t>HCPHFD4YR</t>
  </si>
  <si>
    <t>HOSTING FEE PER DEVICE 4 YEARS</t>
  </si>
  <si>
    <t>HCPHFD5YR</t>
  </si>
  <si>
    <t>HOSTING FEE PER DEVICE 5 YEARS</t>
  </si>
  <si>
    <t>HCPHFDMTH</t>
  </si>
  <si>
    <t>HOSTING FEE PER DEVICE PER MONTH</t>
  </si>
  <si>
    <t>Professional Services</t>
  </si>
  <si>
    <t>EOPCS</t>
  </si>
  <si>
    <t>CONSULTING SERVICES (QUOTE REQUIRED)</t>
  </si>
  <si>
    <t>EOPRET</t>
  </si>
  <si>
    <t>REMOTE END-USER TRAINING (UP TO 3 HOURS)</t>
  </si>
  <si>
    <t>EOPSP3RS</t>
  </si>
  <si>
    <t>REMOTE SESSION (UP TO 3 HRS INCL PREP)</t>
  </si>
  <si>
    <t>HCPPSCORE</t>
  </si>
  <si>
    <t>HCP REMOTE DEPLOY CORE PER 50 DEVICES</t>
  </si>
  <si>
    <t>HCPPSDS05</t>
  </si>
  <si>
    <t>DEPLOYMENT SERVICES 5 HOURS</t>
  </si>
  <si>
    <t>HCPPSDS10</t>
  </si>
  <si>
    <t>DEPLOYMENT SERVICES 10 HOURS</t>
  </si>
  <si>
    <t>HCPPSDSCO</t>
  </si>
  <si>
    <t>INSTALL ASSIST DEPLOY CORE LICENSE</t>
  </si>
  <si>
    <t>HCPPSDSEC</t>
  </si>
  <si>
    <t>INSTALL ASSIST DEPLOY EMBEDDED LICENSE</t>
  </si>
  <si>
    <t>HCPPSEMD</t>
  </si>
  <si>
    <t>HCP REMOTE DEPLOY EMBDDED CLIENT PER DVC</t>
  </si>
  <si>
    <t>HCPPSRS01</t>
  </si>
  <si>
    <t>CONSULTING SERVICES PER HOUR</t>
  </si>
  <si>
    <t>HCPPSRS03</t>
  </si>
  <si>
    <t>REMOTE SESSION UP TO 3 HRS PER SESSION</t>
  </si>
  <si>
    <t>MFP Embedded Licenses</t>
  </si>
  <si>
    <t>HCPECDF1YR</t>
  </si>
  <si>
    <t>Embedded clients: fixed term per device 1 year</t>
  </si>
  <si>
    <t>HCPECDF2YR</t>
  </si>
  <si>
    <t>Embedded clients: fixed term per device 2 years</t>
  </si>
  <si>
    <t>HCPECDF3YR</t>
  </si>
  <si>
    <t>Embedded clients: fixed term per device 3 years</t>
  </si>
  <si>
    <t>HCPECDF4YR</t>
  </si>
  <si>
    <t>Embedded clients: fixed term per device 4 years</t>
  </si>
  <si>
    <t>HCPECDF5YR</t>
  </si>
  <si>
    <t>Embedded clients: fixed term per device 5 years</t>
  </si>
  <si>
    <t>HCPECDFMTH</t>
  </si>
  <si>
    <t>Embedded clients: fixed term per device per month</t>
  </si>
  <si>
    <t>Updated: 1/31/2024</t>
  </si>
  <si>
    <t>State Contract # 4400033076</t>
  </si>
  <si>
    <t>Bizhub C4051i</t>
  </si>
  <si>
    <t>Bizhub C251i</t>
  </si>
  <si>
    <t>Bizhub 361i</t>
  </si>
  <si>
    <t>Bizhub C301i</t>
  </si>
  <si>
    <t>Bizhub 451i</t>
  </si>
  <si>
    <t>Bizhub C451i</t>
  </si>
  <si>
    <t>Bizhub 651i</t>
  </si>
  <si>
    <t>Bizhub C551i</t>
  </si>
  <si>
    <t>BH 4751i</t>
  </si>
  <si>
    <t>BH C3351i</t>
  </si>
  <si>
    <t>BH 301i</t>
  </si>
  <si>
    <t>BH C361i</t>
  </si>
  <si>
    <t>Bizhub 551i</t>
  </si>
  <si>
    <t>Bizhub C751i</t>
  </si>
  <si>
    <t>Bizhub C3301i</t>
  </si>
  <si>
    <t>BIZHUB C4051I COLOR MFP- 42 ppm, DSADF Std., Super G3 Fax Std., 500-sheet paper Std.</t>
  </si>
  <si>
    <t>BIZHUB C251I WITH DF-714 - 25 ppm, 1,000-sheet paper Std., 150-sheet bypass Std.</t>
  </si>
  <si>
    <t>BIZHUB 361I + DF-714 - 35 ppm, 1,000-sheet paper Std., 150-sheet bypass Std.</t>
  </si>
  <si>
    <t>BIZHUB C301I WITH DF-714 - 30 ppm, 1,000-sheet paper Std., 150-sheet bypass Std.</t>
  </si>
  <si>
    <t>BIZHUB 651I - 65 ppm, DSDF Std., 1,000-sheet paper Std. (2 drawers), 150-sheet bypass Std.</t>
  </si>
  <si>
    <t>BIZHUB C551I - 55 ppm, DSDF Std., 1,000-sheet paper Std., 150-sheet bypass Std.</t>
  </si>
  <si>
    <t>BIZHUB 451I - 45 ppm, Dual Scan ADF Std., 1,000-sheet paper Std., 150-sheet bypass Std.</t>
  </si>
  <si>
    <t>BIZHUB C451I - 45 ppm, Dual Scan ADF Std., 1,000-sheet paper Std., 150-sheet bypass Std.</t>
  </si>
  <si>
    <t>BIZHUB 751I - 75 ppm, DSDF Std., 3,500-sheet paper Std., 150-sheet bypass Std.</t>
  </si>
  <si>
    <t>BIZHUB C651I - 65 ppm, DSDF Std., 1,000-sheet paper Std., 150-sheet bypass Std.</t>
  </si>
  <si>
    <t>BIZHUB 4751I - 50 ppm,DSADF Std., Super G3 Fax Std., 500-sheet paper Std.</t>
  </si>
  <si>
    <t>BIZHUB C3351I -   35 ppm, DSADF Std., 500-sheet paper Std.</t>
  </si>
  <si>
    <t>BIZHUB C3321I -   32 ppm, ADF Std., Super G3 Fax Std., 500-sheet paper Std.</t>
  </si>
  <si>
    <t>BIZHUB 301I + DF-714  - 30 ppm, 1,000-sheet paper Std., 150-sheet bypass Std.</t>
  </si>
  <si>
    <t>BIZHUB C361I WITH DF-714 - 36 ppm, 1,000-sheet paper Std., 150-sheet bypass Std.</t>
  </si>
  <si>
    <t>BIZHUB 551I - 55 ppm, Dual Scan ADF Std., 1,000-sheet paper Std., 150-sheet bypass Std.</t>
  </si>
  <si>
    <t>BIZHUB C751I - 65 ppm, Dual Scan ADF Std., 3,500-sheet paper Std., 150-sheet bypass Std.</t>
  </si>
  <si>
    <t>Bizhub 751i</t>
  </si>
  <si>
    <t>Bizhub C651i</t>
  </si>
  <si>
    <t>SCPCMFPEP</t>
  </si>
  <si>
    <t>PC MF ADVANCED PRINT ENABLEMENT PACK</t>
  </si>
  <si>
    <t>BHC3321i</t>
  </si>
  <si>
    <t>Bizhub C4001i</t>
  </si>
  <si>
    <t>RSX1000</t>
  </si>
  <si>
    <t>RSX1000-CC</t>
  </si>
  <si>
    <t>RSX1000CCB</t>
  </si>
  <si>
    <t>EXTWarranty</t>
  </si>
  <si>
    <t>PaperCut Revalue Station - Cash Only</t>
  </si>
  <si>
    <t>PaperCut Revalue Station - Credit Card Only</t>
  </si>
  <si>
    <t>PaperCut Revalue Station -  Cash Coin Credit Card</t>
  </si>
  <si>
    <t>Vendor Interface, Konica Minolta</t>
  </si>
  <si>
    <t>RAZRV2</t>
  </si>
  <si>
    <t>RSXStand</t>
  </si>
  <si>
    <t>Podium Stands for Revalue Stations</t>
  </si>
  <si>
    <t>Konica Minolta Dispatcher ScanTrip Cloud</t>
  </si>
  <si>
    <t>DISPATCHER STC 1-9 DEV 1 YR TERM</t>
  </si>
  <si>
    <t>DISPATCHER STC 1-9 DEV 2 YR TERM</t>
  </si>
  <si>
    <t>DISPATCHER STC 1-9 DEV 3 YR TERM</t>
  </si>
  <si>
    <t>DISPATCHER STC 1-9 DEV 4 YR TERM</t>
  </si>
  <si>
    <t>DISPATCHER STC 1-9 DEV 5 YR TERM</t>
  </si>
  <si>
    <t>DISPATCHER STC 10-24 DEV 1 YR TERM</t>
  </si>
  <si>
    <t>DISPATCHER STC 10-24 DEV 2 YR TERM</t>
  </si>
  <si>
    <t>DISPATCHER STC 10-24 DEV 3 YR TERM</t>
  </si>
  <si>
    <t>DISPATCHER STC 10-24 DEV 4 YR TERM</t>
  </si>
  <si>
    <t>DISPATCHER STC 10-24 DEV 5 YR TERM</t>
  </si>
  <si>
    <t>DISPATCHER STC 25-49 DEV 1 YR TERM</t>
  </si>
  <si>
    <t>DISPATCHER STC 25-49 DEV 2 YR TERM</t>
  </si>
  <si>
    <t>DISPATCHER STC 25-49 DEV 3 YR TERM</t>
  </si>
  <si>
    <t>DISPATCHER STC 25-49 DEV 4 YR TERM</t>
  </si>
  <si>
    <t>DISPATCHER STC 25-49 DEV 5 YR TERM</t>
  </si>
  <si>
    <t>DISPATCHER STC 50  DEV 1 YR TERM</t>
  </si>
  <si>
    <t>DISPATCHER STC 50  DEV 2 YR TERM</t>
  </si>
  <si>
    <t>DISPATCHER STC 50  DEV 3 YR TERM</t>
  </si>
  <si>
    <t>DISPATCHER STC 50  DEV 4 YR TERM</t>
  </si>
  <si>
    <t>DISPATCHER STC 50  DEV 5 YR TERM</t>
  </si>
  <si>
    <t>AEMPA00</t>
  </si>
  <si>
    <t>AEMPA01</t>
  </si>
  <si>
    <t>AEMPA02</t>
  </si>
  <si>
    <t>AEMPA03</t>
  </si>
  <si>
    <t>AEMPA04</t>
  </si>
  <si>
    <t>AEMPA05</t>
  </si>
  <si>
    <t>AEMPA06</t>
  </si>
  <si>
    <t>AEMPA07</t>
  </si>
  <si>
    <t>AEMPA08</t>
  </si>
  <si>
    <t>AEMPA09</t>
  </si>
  <si>
    <t>AEMPA0A</t>
  </si>
  <si>
    <t>AEMPA0C</t>
  </si>
  <si>
    <t>AEMPA0D</t>
  </si>
  <si>
    <t>AEMPA0E</t>
  </si>
  <si>
    <t>AEMPA0F</t>
  </si>
  <si>
    <t>AEMPA0G</t>
  </si>
  <si>
    <t>AEMPA0H</t>
  </si>
  <si>
    <t>AEMPA0J</t>
  </si>
  <si>
    <t>AEMPA0K</t>
  </si>
  <si>
    <t>AEMPA0M</t>
  </si>
  <si>
    <t>RSX Series Extended Warranty - per year</t>
  </si>
  <si>
    <t>SB Kit Fiery CPS V4.0,Software Only</t>
  </si>
  <si>
    <t>CPS upgrade 4x to 5x includes 1yr SMSA</t>
  </si>
  <si>
    <t>FIERY CPS V4.x Software Only w 3 YR SMSA</t>
  </si>
  <si>
    <t>FIERY CPS V4.x Software Only w 5 YR SMSA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</si>
</sst>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quot;$&quot;#,##0"/>
    <numFmt numFmtId="168" formatCode="[$$-409]#,##0.00"/>
    <numFmt numFmtId="169" formatCode="&quot;$&quot;#,##0.0000"/>
    <numFmt numFmtId="170" formatCode="&quot;$&quot;#,##0.00000"/>
  </numFmts>
  <fonts count="61">
    <font>
      <sz val="12"/>
      <color theme="1"/>
      <name val="Calibri"/>
      <family val="2"/>
      <scheme val="minor"/>
    </font>
    <font>
      <sz val="12"/>
      <color theme="1"/>
      <name val="Arial"/>
      <family val="2"/>
    </font>
    <font>
      <b/>
      <sz val="12"/>
      <color theme="1"/>
      <name val="Arial"/>
      <family val="2"/>
    </font>
    <font>
      <u/>
      <sz val="12"/>
      <color theme="10"/>
      <name val="Calibri"/>
      <family val="2"/>
      <scheme val="minor"/>
    </font>
    <font>
      <u/>
      <sz val="12"/>
      <color theme="11"/>
      <name val="Calibri"/>
      <family val="2"/>
      <scheme val="minor"/>
    </font>
    <font>
      <sz val="10"/>
      <name val="Verdana"/>
      <family val="2"/>
    </font>
    <font>
      <sz val="12"/>
      <color theme="1"/>
      <name val="Calibri"/>
      <family val="2"/>
      <scheme val="minor"/>
    </font>
    <font>
      <b/>
      <sz val="12"/>
      <color theme="1"/>
      <name val="Times New Roman"/>
      <family val="1"/>
    </font>
    <font>
      <b/>
      <sz val="12"/>
      <name val="Times New Roman"/>
      <family val="1"/>
    </font>
    <font>
      <b/>
      <sz val="12"/>
      <name val="Comic Sans MS"/>
      <family val="4"/>
    </font>
    <font>
      <sz val="12"/>
      <name val="Comic Sans MS"/>
      <family val="4"/>
    </font>
    <font>
      <b/>
      <sz val="12"/>
      <color rgb="FF006600"/>
      <name val="Times New Roman"/>
      <family val="1"/>
    </font>
    <font>
      <b/>
      <sz val="12"/>
      <color rgb="FF006600"/>
      <name val="Arial"/>
      <family val="2"/>
    </font>
    <font>
      <sz val="12"/>
      <name val="Arial"/>
      <family val="2"/>
    </font>
    <font>
      <sz val="18"/>
      <color theme="1"/>
      <name val="Arial"/>
      <family val="2"/>
    </font>
    <font>
      <sz val="18"/>
      <color theme="1"/>
      <name val="Calibri"/>
      <family val="2"/>
      <scheme val="minor"/>
    </font>
    <font>
      <b/>
      <sz val="18"/>
      <color theme="1"/>
      <name val="Times New Roman"/>
      <family val="1"/>
    </font>
    <font>
      <sz val="20"/>
      <color theme="1"/>
      <name val="Arial"/>
      <family val="2"/>
    </font>
    <font>
      <b/>
      <sz val="20"/>
      <color theme="1"/>
      <name val="Arial"/>
      <family val="2"/>
    </font>
    <font>
      <b/>
      <sz val="20"/>
      <color rgb="FF006600"/>
      <name val="Arial"/>
      <family val="2"/>
    </font>
    <font>
      <sz val="20"/>
      <color theme="1"/>
      <name val="Calibri"/>
      <family val="2"/>
      <scheme val="minor"/>
    </font>
    <font>
      <b/>
      <sz val="18"/>
      <color theme="1"/>
      <name val="Arial"/>
      <family val="2"/>
    </font>
    <font>
      <b/>
      <sz val="20"/>
      <color theme="1"/>
      <name val="Times New Roman"/>
      <family val="1"/>
    </font>
    <font>
      <sz val="12"/>
      <color theme="1"/>
      <name val="Calibri"/>
      <family val="2"/>
    </font>
    <font>
      <b/>
      <sz val="10"/>
      <color theme="1"/>
      <name val="Times New Roman"/>
      <family val="1"/>
    </font>
    <font>
      <sz val="9"/>
      <color theme="1"/>
      <name val="Arial"/>
      <family val="2"/>
    </font>
    <font>
      <sz val="10"/>
      <name val="Arial"/>
      <family val="2"/>
    </font>
    <font>
      <sz val="9"/>
      <name val="Arial"/>
      <family val="2"/>
    </font>
    <font>
      <sz val="9"/>
      <color theme="1"/>
      <name val="Calibri"/>
      <family val="2"/>
      <scheme val="minor"/>
    </font>
    <font>
      <b/>
      <sz val="16"/>
      <color rgb="FF000000"/>
      <name val="Arial"/>
      <family val="2"/>
    </font>
    <font>
      <b/>
      <sz val="18"/>
      <color rgb="FF000000"/>
      <name val="Arial"/>
      <family val="2"/>
    </font>
    <font>
      <sz val="12"/>
      <color rgb="FF000000"/>
      <name val="Arial"/>
      <family val="2"/>
    </font>
    <font>
      <b/>
      <sz val="12"/>
      <color rgb="FF000000"/>
      <name val="Arial"/>
      <family val="2"/>
    </font>
    <font>
      <sz val="11"/>
      <color rgb="FF000000"/>
      <name val="Arial"/>
      <family val="2"/>
    </font>
    <font>
      <b/>
      <sz val="11"/>
      <color rgb="FF000000"/>
      <name val="Arial"/>
      <family val="2"/>
    </font>
    <font>
      <b/>
      <sz val="8"/>
      <name val="Calibri"/>
      <family val="2"/>
    </font>
    <font>
      <b/>
      <sz val="8"/>
      <name val="Arial"/>
      <family val="2"/>
    </font>
    <font>
      <b/>
      <sz val="14"/>
      <name val="Calibri"/>
      <family val="2"/>
    </font>
    <font>
      <sz val="8"/>
      <name val="Calibri"/>
      <family val="2"/>
    </font>
    <font>
      <b/>
      <sz val="8"/>
      <color rgb="FFFFFFFF"/>
      <name val="Calibri"/>
      <family val="2"/>
    </font>
    <font>
      <sz val="11"/>
      <name val="ＭＳ Ｐゴシック"/>
      <family val="2"/>
      <charset val="128"/>
    </font>
    <font>
      <b/>
      <sz val="8"/>
      <color rgb="FF0070C0"/>
      <name val="Calibri"/>
      <family val="2"/>
    </font>
    <font>
      <b/>
      <i/>
      <sz val="8"/>
      <name val="Calibri"/>
      <family val="2"/>
    </font>
    <font>
      <i/>
      <sz val="8"/>
      <name val="Calibri"/>
      <family val="2"/>
    </font>
    <font>
      <b/>
      <sz val="8"/>
      <color indexed="30"/>
      <name val="Calibri"/>
      <family val="2"/>
    </font>
    <font>
      <sz val="8"/>
      <name val="Arial"/>
      <family val="2"/>
    </font>
    <font>
      <sz val="12"/>
      <name val="Times New Roman"/>
      <family val="1"/>
    </font>
    <font>
      <sz val="11"/>
      <color theme="1"/>
      <name val="Calibri"/>
      <family val="2"/>
    </font>
    <font>
      <b/>
      <sz val="11"/>
      <color rgb="FF000000"/>
      <name val="Calibri"/>
      <family val="2"/>
    </font>
    <font>
      <b/>
      <sz val="11"/>
      <color rgb="FFFF0000"/>
      <name val="Calibri"/>
      <family val="2"/>
    </font>
    <font>
      <u/>
      <sz val="11"/>
      <color rgb="FF0563C1"/>
      <name val="Calibri"/>
      <family val="2"/>
    </font>
    <font>
      <b/>
      <u/>
      <sz val="11"/>
      <color rgb="FF0563C1"/>
      <name val="Calibri"/>
      <family val="2"/>
    </font>
    <font>
      <b/>
      <sz val="16"/>
      <color theme="1"/>
      <name val="Times New Roman"/>
      <family val="1"/>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
      <b/>
      <sz val="9"/>
      <name val="Calibri"/>
      <family val="2"/>
      <scheme val="minor"/>
    </font>
    <font>
      <sz val="12"/>
      <color indexed="8"/>
      <name val="Calibri"/>
      <family val="2"/>
      <scheme val="minor"/>
    </font>
    <font>
      <sz val="12"/>
      <name val="Calibri"/>
      <family val="2"/>
      <scheme val="minor"/>
    </font>
    <font>
      <b/>
      <sz val="12"/>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rgb="FF000000"/>
      </patternFill>
    </fill>
    <fill>
      <patternFill patternType="solid">
        <fgColor rgb="FFC5D9F1"/>
        <bgColor rgb="FF000000"/>
      </patternFill>
    </fill>
    <fill>
      <patternFill patternType="solid">
        <fgColor rgb="FF16365C"/>
        <bgColor rgb="FF000000"/>
      </patternFill>
    </fill>
    <fill>
      <patternFill patternType="solid">
        <fgColor rgb="FF92D050"/>
        <bgColor rgb="FF000000"/>
      </patternFill>
    </fill>
    <fill>
      <patternFill patternType="solid">
        <fgColor rgb="FFD9D9D9"/>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rgb="FF000000"/>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medium">
        <color indexed="64"/>
      </bottom>
      <diagonal/>
    </border>
    <border>
      <left style="thin">
        <color auto="1"/>
      </left>
      <right/>
      <top/>
      <bottom style="medium">
        <color indexed="64"/>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0" fontId="26" fillId="0" borderId="0"/>
    <xf numFmtId="0" fontId="6" fillId="0" borderId="0"/>
    <xf numFmtId="44" fontId="6" fillId="0" borderId="0" applyFont="0" applyFill="0" applyBorder="0" applyAlignment="0" applyProtection="0"/>
    <xf numFmtId="0" fontId="26" fillId="0" borderId="0"/>
    <xf numFmtId="0" fontId="26" fillId="0" borderId="0"/>
    <xf numFmtId="0" fontId="40" fillId="0" borderId="0"/>
    <xf numFmtId="0" fontId="26" fillId="0" borderId="0"/>
    <xf numFmtId="44" fontId="26" fillId="0" borderId="0" applyFont="0" applyFill="0" applyBorder="0" applyAlignment="0" applyProtection="0"/>
    <xf numFmtId="0" fontId="46" fillId="0" borderId="0"/>
    <xf numFmtId="0" fontId="3" fillId="0" borderId="0" applyNumberFormat="0" applyFill="0" applyBorder="0" applyAlignment="0" applyProtection="0"/>
  </cellStyleXfs>
  <cellXfs count="430">
    <xf numFmtId="0" fontId="0" fillId="0" borderId="0" xfId="0"/>
    <xf numFmtId="0" fontId="1" fillId="0" borderId="0" xfId="0" applyFont="1"/>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1" fillId="0" borderId="15" xfId="0" applyFont="1" applyBorder="1" applyAlignment="1">
      <alignment horizontal="center" vertical="center"/>
    </xf>
    <xf numFmtId="0" fontId="8" fillId="0" borderId="0" xfId="0" applyFont="1" applyAlignment="1">
      <alignment horizontal="left" wrapText="1"/>
    </xf>
    <xf numFmtId="0" fontId="9" fillId="0" borderId="0" xfId="0" applyFont="1"/>
    <xf numFmtId="0" fontId="10" fillId="0" borderId="0" xfId="0" applyFont="1"/>
    <xf numFmtId="3" fontId="1" fillId="0" borderId="11" xfId="0" applyNumberFormat="1" applyFont="1" applyBorder="1" applyAlignment="1">
      <alignment horizontal="center" vertical="center"/>
    </xf>
    <xf numFmtId="0" fontId="1" fillId="0" borderId="11" xfId="0" applyFont="1" applyBorder="1" applyAlignment="1">
      <alignment horizontal="center" vertical="center"/>
    </xf>
    <xf numFmtId="3" fontId="1" fillId="0" borderId="14" xfId="0" applyNumberFormat="1" applyFont="1" applyBorder="1" applyAlignment="1">
      <alignment horizontal="center" vertical="center"/>
    </xf>
    <xf numFmtId="3" fontId="1" fillId="0" borderId="16" xfId="0" applyNumberFormat="1" applyFont="1" applyBorder="1" applyAlignment="1">
      <alignment horizontal="center" vertical="center"/>
    </xf>
    <xf numFmtId="165" fontId="1" fillId="4" borderId="11" xfId="124" applyNumberFormat="1" applyFont="1" applyFill="1" applyBorder="1" applyAlignment="1">
      <alignment horizontal="center" vertical="center"/>
    </xf>
    <xf numFmtId="165" fontId="1" fillId="4" borderId="11" xfId="124" applyNumberFormat="1" applyFont="1" applyFill="1" applyBorder="1" applyAlignment="1">
      <alignment horizontal="right" vertical="center"/>
    </xf>
    <xf numFmtId="3" fontId="1" fillId="0" borderId="15" xfId="0" applyNumberFormat="1" applyFont="1" applyBorder="1" applyAlignment="1">
      <alignment horizontal="center" vertical="center"/>
    </xf>
    <xf numFmtId="3" fontId="1" fillId="0" borderId="18" xfId="0" applyNumberFormat="1" applyFont="1" applyBorder="1" applyAlignment="1">
      <alignment horizontal="center" vertical="center"/>
    </xf>
    <xf numFmtId="3" fontId="1" fillId="4" borderId="11" xfId="0" applyNumberFormat="1" applyFont="1" applyFill="1" applyBorder="1" applyAlignment="1">
      <alignment horizontal="center" vertical="center"/>
    </xf>
    <xf numFmtId="3" fontId="1" fillId="4" borderId="14" xfId="0" applyNumberFormat="1" applyFont="1" applyFill="1" applyBorder="1" applyAlignment="1">
      <alignment horizontal="center" vertical="center"/>
    </xf>
    <xf numFmtId="3" fontId="1" fillId="4" borderId="16" xfId="0" applyNumberFormat="1" applyFont="1" applyFill="1" applyBorder="1" applyAlignment="1">
      <alignment horizontal="center" vertical="center"/>
    </xf>
    <xf numFmtId="165" fontId="1" fillId="4" borderId="19" xfId="124" applyNumberFormat="1" applyFont="1" applyFill="1" applyBorder="1" applyAlignment="1">
      <alignment horizontal="center" vertical="center"/>
    </xf>
    <xf numFmtId="0" fontId="7" fillId="4" borderId="12" xfId="0" applyFont="1" applyFill="1" applyBorder="1" applyAlignment="1">
      <alignment horizontal="center" vertical="center" wrapText="1"/>
    </xf>
    <xf numFmtId="44" fontId="1" fillId="5" borderId="11" xfId="124" applyFont="1" applyFill="1" applyBorder="1" applyAlignment="1">
      <alignment horizontal="right" vertical="center"/>
    </xf>
    <xf numFmtId="0" fontId="11" fillId="5" borderId="12" xfId="0" applyFont="1" applyFill="1" applyBorder="1" applyAlignment="1">
      <alignment horizontal="center" vertical="center" wrapText="1"/>
    </xf>
    <xf numFmtId="165" fontId="12" fillId="5" borderId="11" xfId="124" applyNumberFormat="1" applyFont="1" applyFill="1" applyBorder="1" applyAlignment="1" applyProtection="1">
      <alignment horizontal="right" vertical="center"/>
    </xf>
    <xf numFmtId="44" fontId="12" fillId="5" borderId="11" xfId="124" applyFont="1" applyFill="1" applyBorder="1" applyAlignment="1" applyProtection="1">
      <alignment horizontal="right" vertical="center"/>
    </xf>
    <xf numFmtId="165" fontId="1" fillId="0" borderId="0" xfId="124" applyNumberFormat="1" applyFont="1" applyFill="1" applyBorder="1" applyAlignment="1">
      <alignment horizontal="center" vertical="center"/>
    </xf>
    <xf numFmtId="0" fontId="7" fillId="0" borderId="20" xfId="0" applyFont="1" applyBorder="1" applyAlignment="1">
      <alignment horizontal="center" vertical="center" wrapText="1"/>
    </xf>
    <xf numFmtId="44" fontId="1" fillId="3" borderId="11" xfId="124" applyFont="1" applyFill="1" applyBorder="1" applyAlignment="1" applyProtection="1">
      <alignment horizontal="right" vertical="center"/>
      <protection locked="0"/>
    </xf>
    <xf numFmtId="44" fontId="1" fillId="3" borderId="15" xfId="124" applyFont="1" applyFill="1" applyBorder="1" applyAlignment="1" applyProtection="1">
      <alignment horizontal="right" vertical="center"/>
      <protection locked="0"/>
    </xf>
    <xf numFmtId="0" fontId="1" fillId="3" borderId="15"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wrapText="1"/>
      <protection locked="0"/>
    </xf>
    <xf numFmtId="164" fontId="1" fillId="3" borderId="11" xfId="0" applyNumberFormat="1" applyFont="1" applyFill="1" applyBorder="1" applyAlignment="1" applyProtection="1">
      <alignment horizontal="right" vertical="center"/>
      <protection locked="0"/>
    </xf>
    <xf numFmtId="165" fontId="1" fillId="3" borderId="11" xfId="124" applyNumberFormat="1" applyFont="1" applyFill="1" applyBorder="1" applyAlignment="1" applyProtection="1">
      <alignment horizontal="center" vertical="center"/>
      <protection locked="0"/>
    </xf>
    <xf numFmtId="165" fontId="1" fillId="4" borderId="11" xfId="124" applyNumberFormat="1" applyFont="1" applyFill="1" applyBorder="1" applyAlignment="1" applyProtection="1">
      <alignment horizontal="center" vertical="center"/>
      <protection locked="0"/>
    </xf>
    <xf numFmtId="164" fontId="1" fillId="3" borderId="15" xfId="0" applyNumberFormat="1" applyFont="1" applyFill="1" applyBorder="1" applyAlignment="1" applyProtection="1">
      <alignment horizontal="right" vertical="center"/>
      <protection locked="0"/>
    </xf>
    <xf numFmtId="44" fontId="13" fillId="5" borderId="11" xfId="124" applyFont="1" applyFill="1" applyBorder="1" applyAlignment="1" applyProtection="1">
      <alignment horizontal="right" vertical="center"/>
    </xf>
    <xf numFmtId="0" fontId="7" fillId="0" borderId="15" xfId="0" applyFont="1" applyBorder="1" applyAlignment="1">
      <alignment horizontal="center" vertical="center"/>
    </xf>
    <xf numFmtId="0" fontId="14" fillId="0" borderId="0" xfId="0" applyFont="1"/>
    <xf numFmtId="0" fontId="15" fillId="0" borderId="0" xfId="0" applyFont="1"/>
    <xf numFmtId="165" fontId="14" fillId="4" borderId="22" xfId="124" applyNumberFormat="1" applyFont="1" applyFill="1" applyBorder="1" applyAlignment="1">
      <alignment horizontal="center" vertical="center"/>
    </xf>
    <xf numFmtId="165" fontId="14" fillId="4" borderId="11" xfId="124" applyNumberFormat="1" applyFont="1" applyFill="1" applyBorder="1" applyAlignment="1">
      <alignment horizontal="center" vertical="center"/>
    </xf>
    <xf numFmtId="0" fontId="17" fillId="0" borderId="0" xfId="0" applyFont="1" applyAlignment="1">
      <alignment horizontal="center" vertical="center"/>
    </xf>
    <xf numFmtId="166" fontId="18" fillId="0" borderId="0" xfId="125" applyNumberFormat="1" applyFont="1" applyFill="1" applyBorder="1" applyAlignment="1">
      <alignment vertical="center"/>
    </xf>
    <xf numFmtId="0" fontId="17" fillId="0" borderId="0" xfId="0" applyFont="1" applyAlignment="1">
      <alignment horizontal="center" vertical="center" wrapText="1"/>
    </xf>
    <xf numFmtId="165" fontId="17" fillId="0" borderId="0" xfId="124" applyNumberFormat="1" applyFont="1" applyFill="1" applyBorder="1" applyAlignment="1">
      <alignment horizontal="center" vertical="center"/>
    </xf>
    <xf numFmtId="164" fontId="17" fillId="0" borderId="0" xfId="0" applyNumberFormat="1" applyFont="1" applyAlignment="1">
      <alignment horizontal="right" vertical="center"/>
    </xf>
    <xf numFmtId="44" fontId="19" fillId="5" borderId="15" xfId="124" applyFont="1" applyFill="1" applyBorder="1" applyAlignment="1" applyProtection="1">
      <alignment horizontal="right" vertical="center"/>
    </xf>
    <xf numFmtId="3" fontId="17" fillId="0" borderId="0" xfId="0" applyNumberFormat="1" applyFont="1" applyAlignment="1">
      <alignment horizontal="center" vertical="center"/>
    </xf>
    <xf numFmtId="44" fontId="17" fillId="0" borderId="0" xfId="124" applyFont="1" applyFill="1" applyBorder="1" applyAlignment="1">
      <alignment horizontal="right" vertical="center"/>
    </xf>
    <xf numFmtId="44" fontId="17" fillId="0" borderId="0" xfId="124" applyFont="1" applyFill="1" applyBorder="1" applyAlignment="1" applyProtection="1">
      <alignment horizontal="right" vertical="center"/>
    </xf>
    <xf numFmtId="0" fontId="20" fillId="0" borderId="0" xfId="0" applyFont="1"/>
    <xf numFmtId="0" fontId="21" fillId="0" borderId="0" xfId="0" applyFont="1" applyAlignment="1">
      <alignment horizontal="center" vertical="center"/>
    </xf>
    <xf numFmtId="0" fontId="22" fillId="0" borderId="0" xfId="0" applyFont="1"/>
    <xf numFmtId="166" fontId="2" fillId="0" borderId="11" xfId="125" applyNumberFormat="1" applyFont="1" applyBorder="1" applyAlignment="1">
      <alignment horizontal="center" vertical="center"/>
    </xf>
    <xf numFmtId="166" fontId="2" fillId="0" borderId="15" xfId="125" applyNumberFormat="1" applyFont="1" applyBorder="1" applyAlignment="1">
      <alignment horizontal="center" vertical="center"/>
    </xf>
    <xf numFmtId="166" fontId="2" fillId="0" borderId="14" xfId="125" applyNumberFormat="1" applyFont="1" applyBorder="1" applyAlignment="1">
      <alignment horizontal="center" vertical="center"/>
    </xf>
    <xf numFmtId="166" fontId="2" fillId="0" borderId="18" xfId="125" applyNumberFormat="1" applyFont="1" applyBorder="1" applyAlignment="1">
      <alignment horizontal="center" vertical="center"/>
    </xf>
    <xf numFmtId="0" fontId="7" fillId="5" borderId="12" xfId="0" applyFont="1" applyFill="1" applyBorder="1" applyAlignment="1">
      <alignment horizontal="center" vertical="center" wrapText="1"/>
    </xf>
    <xf numFmtId="0" fontId="1" fillId="7" borderId="15" xfId="0" applyFont="1" applyFill="1" applyBorder="1" applyAlignment="1">
      <alignment horizontal="center" vertical="center" wrapText="1"/>
    </xf>
    <xf numFmtId="166" fontId="2" fillId="7" borderId="11" xfId="125" applyNumberFormat="1" applyFont="1" applyFill="1" applyBorder="1" applyAlignment="1">
      <alignment horizontal="center" vertical="center"/>
    </xf>
    <xf numFmtId="0" fontId="1" fillId="7" borderId="15" xfId="0" applyFont="1" applyFill="1" applyBorder="1" applyAlignment="1" applyProtection="1">
      <alignment horizontal="center" vertical="center"/>
      <protection locked="0"/>
    </xf>
    <xf numFmtId="0" fontId="1" fillId="7" borderId="15" xfId="0" applyFont="1" applyFill="1" applyBorder="1" applyAlignment="1" applyProtection="1">
      <alignment horizontal="center" vertical="center" wrapText="1"/>
      <protection locked="0"/>
    </xf>
    <xf numFmtId="164" fontId="1" fillId="7" borderId="11" xfId="0" applyNumberFormat="1" applyFont="1" applyFill="1" applyBorder="1" applyAlignment="1" applyProtection="1">
      <alignment horizontal="right" vertical="center"/>
      <protection locked="0"/>
    </xf>
    <xf numFmtId="165" fontId="1" fillId="7" borderId="11" xfId="124" applyNumberFormat="1" applyFont="1" applyFill="1" applyBorder="1" applyAlignment="1" applyProtection="1">
      <alignment horizontal="center" vertical="center"/>
      <protection locked="0"/>
    </xf>
    <xf numFmtId="165" fontId="12" fillId="7" borderId="11" xfId="124" applyNumberFormat="1" applyFont="1" applyFill="1" applyBorder="1" applyAlignment="1" applyProtection="1">
      <alignment horizontal="right" vertical="center"/>
    </xf>
    <xf numFmtId="44" fontId="12" fillId="7" borderId="11" xfId="124" applyFont="1" applyFill="1" applyBorder="1" applyAlignment="1" applyProtection="1">
      <alignment horizontal="right" vertical="center"/>
    </xf>
    <xf numFmtId="3" fontId="1" fillId="7" borderId="11" xfId="0" applyNumberFormat="1" applyFont="1" applyFill="1" applyBorder="1" applyAlignment="1">
      <alignment horizontal="center" vertical="center"/>
    </xf>
    <xf numFmtId="44" fontId="1" fillId="7" borderId="11" xfId="124" applyFont="1" applyFill="1" applyBorder="1" applyAlignment="1">
      <alignment horizontal="right" vertical="center"/>
    </xf>
    <xf numFmtId="44" fontId="1" fillId="7" borderId="11" xfId="124" applyFont="1" applyFill="1" applyBorder="1" applyAlignment="1" applyProtection="1">
      <alignment horizontal="right" vertical="center"/>
      <protection locked="0"/>
    </xf>
    <xf numFmtId="44" fontId="13" fillId="7" borderId="11" xfId="124" applyFont="1" applyFill="1" applyBorder="1" applyAlignment="1" applyProtection="1">
      <alignment horizontal="right" vertical="center"/>
    </xf>
    <xf numFmtId="0" fontId="0" fillId="7" borderId="0" xfId="0" applyFill="1"/>
    <xf numFmtId="0" fontId="1" fillId="0" borderId="13" xfId="0" applyFont="1" applyBorder="1" applyAlignment="1">
      <alignment horizontal="center" vertical="center"/>
    </xf>
    <xf numFmtId="0" fontId="1" fillId="0" borderId="0" xfId="126" applyFont="1"/>
    <xf numFmtId="0" fontId="6" fillId="0" borderId="0" xfId="126"/>
    <xf numFmtId="164" fontId="6" fillId="0" borderId="0" xfId="126" applyNumberFormat="1"/>
    <xf numFmtId="0" fontId="24" fillId="0" borderId="26" xfId="126" applyFont="1" applyBorder="1" applyAlignment="1">
      <alignment horizontal="center" vertical="center" wrapText="1"/>
    </xf>
    <xf numFmtId="0" fontId="24" fillId="4" borderId="26" xfId="126" applyFont="1" applyFill="1" applyBorder="1" applyAlignment="1">
      <alignment horizontal="center" vertical="center" wrapText="1"/>
    </xf>
    <xf numFmtId="164" fontId="24" fillId="3" borderId="26" xfId="126" applyNumberFormat="1" applyFont="1" applyFill="1" applyBorder="1" applyAlignment="1">
      <alignment horizontal="center" vertical="center" wrapText="1"/>
    </xf>
    <xf numFmtId="164" fontId="24" fillId="0" borderId="26" xfId="126" applyNumberFormat="1" applyFont="1" applyBorder="1" applyAlignment="1">
      <alignment horizontal="center" vertical="center" wrapText="1"/>
    </xf>
    <xf numFmtId="0" fontId="25" fillId="0" borderId="26" xfId="126" applyFont="1" applyBorder="1" applyAlignment="1">
      <alignment horizontal="center" vertical="center"/>
    </xf>
    <xf numFmtId="0" fontId="25" fillId="3" borderId="26" xfId="126" applyFont="1" applyFill="1" applyBorder="1" applyAlignment="1" applyProtection="1">
      <alignment horizontal="center" vertical="center"/>
      <protection locked="0"/>
    </xf>
    <xf numFmtId="167" fontId="27" fillId="8" borderId="27" xfId="127" applyNumberFormat="1" applyFont="1" applyFill="1" applyBorder="1" applyAlignment="1">
      <alignment vertical="center" wrapText="1"/>
    </xf>
    <xf numFmtId="165" fontId="25" fillId="4" borderId="26" xfId="124" applyNumberFormat="1" applyFont="1" applyFill="1" applyBorder="1" applyAlignment="1">
      <alignment horizontal="center" vertical="center"/>
    </xf>
    <xf numFmtId="164" fontId="25" fillId="3" borderId="26" xfId="126" applyNumberFormat="1" applyFont="1" applyFill="1" applyBorder="1" applyAlignment="1" applyProtection="1">
      <alignment horizontal="right" vertical="center"/>
      <protection locked="0"/>
    </xf>
    <xf numFmtId="165" fontId="25" fillId="3" borderId="26" xfId="124" applyNumberFormat="1" applyFont="1" applyFill="1" applyBorder="1" applyAlignment="1" applyProtection="1">
      <alignment horizontal="center" vertical="center"/>
      <protection locked="0"/>
    </xf>
    <xf numFmtId="165" fontId="25" fillId="4" borderId="26" xfId="124" applyNumberFormat="1" applyFont="1" applyFill="1" applyBorder="1" applyAlignment="1" applyProtection="1">
      <alignment horizontal="center" vertical="center"/>
      <protection locked="0"/>
    </xf>
    <xf numFmtId="3" fontId="25" fillId="0" borderId="26" xfId="126" applyNumberFormat="1" applyFont="1" applyBorder="1" applyAlignment="1">
      <alignment horizontal="center" vertical="center"/>
    </xf>
    <xf numFmtId="164" fontId="25" fillId="3" borderId="26" xfId="124" applyNumberFormat="1" applyFont="1" applyFill="1" applyBorder="1" applyAlignment="1">
      <alignment horizontal="right" vertical="center"/>
    </xf>
    <xf numFmtId="3" fontId="25" fillId="4" borderId="26" xfId="126" applyNumberFormat="1" applyFont="1" applyFill="1" applyBorder="1" applyAlignment="1">
      <alignment horizontal="center" vertical="center"/>
    </xf>
    <xf numFmtId="164" fontId="25" fillId="3" borderId="26" xfId="124" applyNumberFormat="1" applyFont="1" applyFill="1" applyBorder="1" applyAlignment="1" applyProtection="1">
      <alignment horizontal="right" vertical="center"/>
      <protection locked="0"/>
    </xf>
    <xf numFmtId="164" fontId="27" fillId="3" borderId="26" xfId="124" applyNumberFormat="1" applyFont="1" applyFill="1" applyBorder="1" applyAlignment="1" applyProtection="1">
      <alignment horizontal="right" vertical="center"/>
    </xf>
    <xf numFmtId="0" fontId="28" fillId="0" borderId="0" xfId="126" applyFont="1"/>
    <xf numFmtId="0" fontId="28" fillId="0" borderId="0" xfId="0" applyFont="1"/>
    <xf numFmtId="0" fontId="25" fillId="0" borderId="26" xfId="128" applyFont="1" applyBorder="1" applyAlignment="1">
      <alignment horizontal="center" vertical="center"/>
    </xf>
    <xf numFmtId="0" fontId="25" fillId="3" borderId="26" xfId="128" applyFont="1" applyFill="1" applyBorder="1" applyAlignment="1" applyProtection="1">
      <alignment horizontal="center" vertical="center"/>
      <protection locked="0"/>
    </xf>
    <xf numFmtId="167" fontId="27" fillId="8" borderId="2" xfId="127" applyNumberFormat="1" applyFont="1" applyFill="1" applyBorder="1" applyAlignment="1">
      <alignment vertical="center" wrapText="1"/>
    </xf>
    <xf numFmtId="164" fontId="25" fillId="3" borderId="26" xfId="128" applyNumberFormat="1" applyFont="1" applyFill="1" applyBorder="1" applyAlignment="1" applyProtection="1">
      <alignment horizontal="right" vertical="center"/>
      <protection locked="0"/>
    </xf>
    <xf numFmtId="165" fontId="25" fillId="3" borderId="26" xfId="129" applyNumberFormat="1" applyFont="1" applyFill="1" applyBorder="1" applyAlignment="1" applyProtection="1">
      <alignment horizontal="center" vertical="center"/>
      <protection locked="0"/>
    </xf>
    <xf numFmtId="0" fontId="25" fillId="3" borderId="26" xfId="126" applyFont="1" applyFill="1" applyBorder="1" applyAlignment="1" applyProtection="1">
      <alignment horizontal="center" vertical="center" wrapText="1"/>
      <protection locked="0"/>
    </xf>
    <xf numFmtId="0" fontId="1" fillId="0" borderId="0" xfId="126" applyFont="1" applyAlignment="1">
      <alignment horizontal="center" vertical="center"/>
    </xf>
    <xf numFmtId="0" fontId="1" fillId="0" borderId="0" xfId="126" applyFont="1" applyAlignment="1">
      <alignment horizontal="center" vertical="center" wrapText="1"/>
    </xf>
    <xf numFmtId="164" fontId="1" fillId="0" borderId="0" xfId="126" applyNumberFormat="1" applyFont="1" applyAlignment="1">
      <alignment horizontal="right" vertical="center"/>
    </xf>
    <xf numFmtId="3" fontId="1" fillId="0" borderId="0" xfId="126" applyNumberFormat="1" applyFont="1" applyAlignment="1">
      <alignment horizontal="center" vertical="center"/>
    </xf>
    <xf numFmtId="164" fontId="1" fillId="0" borderId="0" xfId="124" applyNumberFormat="1" applyFont="1" applyFill="1" applyBorder="1" applyAlignment="1">
      <alignment horizontal="right" vertical="center"/>
    </xf>
    <xf numFmtId="164" fontId="1" fillId="0" borderId="0" xfId="124" applyNumberFormat="1" applyFont="1" applyFill="1" applyBorder="1" applyAlignment="1" applyProtection="1">
      <alignment horizontal="right" vertical="center"/>
    </xf>
    <xf numFmtId="0" fontId="8" fillId="0" borderId="0" xfId="126" applyFont="1" applyAlignment="1">
      <alignment horizontal="left" wrapText="1"/>
    </xf>
    <xf numFmtId="0" fontId="9" fillId="0" borderId="0" xfId="126" applyFont="1"/>
    <xf numFmtId="0" fontId="10" fillId="0" borderId="0" xfId="126" applyFont="1"/>
    <xf numFmtId="164" fontId="0" fillId="0" borderId="0" xfId="0" applyNumberFormat="1"/>
    <xf numFmtId="0" fontId="30" fillId="0" borderId="0" xfId="0" applyFont="1" applyAlignment="1">
      <alignment horizontal="center" vertical="center"/>
    </xf>
    <xf numFmtId="0" fontId="23" fillId="0" borderId="0" xfId="0" applyFont="1"/>
    <xf numFmtId="0" fontId="31" fillId="0" borderId="0" xfId="0" applyFont="1"/>
    <xf numFmtId="0" fontId="31" fillId="0" borderId="8" xfId="0" applyFont="1" applyBorder="1"/>
    <xf numFmtId="0" fontId="31" fillId="0" borderId="9" xfId="0" applyFont="1" applyBorder="1"/>
    <xf numFmtId="164" fontId="31" fillId="9" borderId="1" xfId="0" applyNumberFormat="1" applyFont="1" applyFill="1" applyBorder="1" applyProtection="1">
      <protection locked="0"/>
    </xf>
    <xf numFmtId="0" fontId="31" fillId="0" borderId="0" xfId="0" applyFont="1" applyAlignment="1">
      <alignment horizontal="left" wrapText="1"/>
    </xf>
    <xf numFmtId="0" fontId="31" fillId="0" borderId="9" xfId="0" applyFont="1" applyBorder="1" applyAlignment="1">
      <alignment horizontal="left" wrapText="1"/>
    </xf>
    <xf numFmtId="0" fontId="31" fillId="0" borderId="8" xfId="0" applyFont="1" applyBorder="1" applyProtection="1">
      <protection locked="0"/>
    </xf>
    <xf numFmtId="0" fontId="31" fillId="0" borderId="5" xfId="0" applyFont="1" applyBorder="1"/>
    <xf numFmtId="0" fontId="31" fillId="0" borderId="6" xfId="0" applyFont="1" applyBorder="1"/>
    <xf numFmtId="0" fontId="31" fillId="0" borderId="7" xfId="0" applyFont="1" applyBorder="1"/>
    <xf numFmtId="164" fontId="31" fillId="0" borderId="10" xfId="0" applyNumberFormat="1" applyFont="1" applyBorder="1"/>
    <xf numFmtId="0" fontId="31" fillId="9" borderId="1" xfId="0" applyFont="1" applyFill="1" applyBorder="1" applyProtection="1">
      <protection locked="0"/>
    </xf>
    <xf numFmtId="0" fontId="31" fillId="0" borderId="8" xfId="0" applyFont="1" applyBorder="1" applyAlignment="1">
      <alignment horizontal="left" vertical="center" wrapText="1"/>
    </xf>
    <xf numFmtId="0" fontId="31" fillId="0" borderId="0" xfId="0" applyFont="1" applyAlignment="1">
      <alignment horizontal="left" vertical="center" wrapText="1"/>
    </xf>
    <xf numFmtId="0" fontId="31" fillId="0" borderId="9" xfId="0" applyFont="1" applyBorder="1" applyAlignment="1">
      <alignment horizontal="left" vertical="center" wrapText="1"/>
    </xf>
    <xf numFmtId="1" fontId="35" fillId="12" borderId="29" xfId="127" applyNumberFormat="1" applyFont="1" applyFill="1" applyBorder="1" applyAlignment="1">
      <alignment horizontal="left" vertical="center"/>
    </xf>
    <xf numFmtId="167" fontId="35" fillId="12" borderId="29" xfId="127" applyNumberFormat="1" applyFont="1" applyFill="1" applyBorder="1" applyAlignment="1">
      <alignment vertical="center" wrapText="1"/>
    </xf>
    <xf numFmtId="1" fontId="35" fillId="12" borderId="30" xfId="132" applyNumberFormat="1" applyFont="1" applyFill="1" applyBorder="1" applyAlignment="1">
      <alignment horizontal="center" vertical="center"/>
    </xf>
    <xf numFmtId="1" fontId="35" fillId="12" borderId="31" xfId="127" applyNumberFormat="1" applyFont="1" applyFill="1" applyBorder="1" applyAlignment="1">
      <alignment horizontal="left" vertical="center"/>
    </xf>
    <xf numFmtId="167" fontId="35" fillId="12" borderId="31" xfId="127" applyNumberFormat="1" applyFont="1" applyFill="1" applyBorder="1" applyAlignment="1">
      <alignment vertical="center" wrapText="1"/>
    </xf>
    <xf numFmtId="1" fontId="35" fillId="12" borderId="30" xfId="127" applyNumberFormat="1" applyFont="1" applyFill="1" applyBorder="1" applyAlignment="1">
      <alignment horizontal="center" vertical="center"/>
    </xf>
    <xf numFmtId="1" fontId="35" fillId="0" borderId="30" xfId="132" applyNumberFormat="1" applyFont="1" applyBorder="1" applyAlignment="1">
      <alignment horizontal="center" vertical="center"/>
    </xf>
    <xf numFmtId="1" fontId="42" fillId="0" borderId="31" xfId="132" applyNumberFormat="1" applyFont="1" applyBorder="1" applyAlignment="1">
      <alignment horizontal="left" vertical="center"/>
    </xf>
    <xf numFmtId="167" fontId="35" fillId="0" borderId="31" xfId="127" applyNumberFormat="1" applyFont="1" applyBorder="1" applyAlignment="1">
      <alignment vertical="center" wrapText="1"/>
    </xf>
    <xf numFmtId="1" fontId="38" fillId="0" borderId="31" xfId="132" applyNumberFormat="1" applyFont="1" applyBorder="1" applyAlignment="1">
      <alignment horizontal="left" vertical="center"/>
    </xf>
    <xf numFmtId="0" fontId="38" fillId="0" borderId="31" xfId="127" applyFont="1" applyBorder="1" applyAlignment="1">
      <alignment vertical="center" wrapText="1"/>
    </xf>
    <xf numFmtId="1" fontId="42" fillId="0" borderId="30" xfId="132" applyNumberFormat="1" applyFont="1" applyBorder="1" applyAlignment="1">
      <alignment horizontal="center" vertical="center"/>
    </xf>
    <xf numFmtId="1" fontId="42" fillId="0" borderId="31" xfId="127" applyNumberFormat="1" applyFont="1" applyBorder="1" applyAlignment="1">
      <alignment horizontal="left" vertical="center"/>
    </xf>
    <xf numFmtId="0" fontId="38" fillId="0" borderId="31" xfId="127" applyFont="1" applyBorder="1" applyAlignment="1">
      <alignment vertical="center"/>
    </xf>
    <xf numFmtId="1" fontId="38" fillId="0" borderId="30" xfId="127" applyNumberFormat="1" applyFont="1" applyBorder="1" applyAlignment="1">
      <alignment horizontal="center" vertical="center"/>
    </xf>
    <xf numFmtId="1" fontId="38" fillId="0" borderId="30" xfId="132" applyNumberFormat="1" applyFont="1" applyBorder="1" applyAlignment="1">
      <alignment horizontal="center" vertical="center"/>
    </xf>
    <xf numFmtId="1" fontId="38" fillId="0" borderId="31" xfId="127" applyNumberFormat="1" applyFont="1" applyBorder="1" applyAlignment="1">
      <alignment horizontal="left" vertical="center"/>
    </xf>
    <xf numFmtId="0" fontId="38" fillId="0" borderId="9" xfId="127" applyFont="1" applyBorder="1" applyAlignment="1">
      <alignment vertical="center" wrapText="1"/>
    </xf>
    <xf numFmtId="1" fontId="38" fillId="0" borderId="30" xfId="127" applyNumberFormat="1" applyFont="1" applyBorder="1" applyAlignment="1">
      <alignment horizontal="center" vertical="center" wrapText="1"/>
    </xf>
    <xf numFmtId="1" fontId="38" fillId="0" borderId="31" xfId="127" applyNumberFormat="1" applyFont="1" applyBorder="1" applyAlignment="1">
      <alignment horizontal="left" vertical="center" wrapText="1"/>
    </xf>
    <xf numFmtId="1" fontId="38" fillId="0" borderId="30" xfId="132" applyNumberFormat="1" applyFont="1" applyBorder="1" applyAlignment="1">
      <alignment horizontal="center" vertical="center" wrapText="1"/>
    </xf>
    <xf numFmtId="1" fontId="38" fillId="0" borderId="31" xfId="132" applyNumberFormat="1" applyFont="1" applyBorder="1" applyAlignment="1">
      <alignment horizontal="left" vertical="center" wrapText="1"/>
    </xf>
    <xf numFmtId="1" fontId="42" fillId="0" borderId="30" xfId="127" applyNumberFormat="1" applyFont="1" applyBorder="1" applyAlignment="1">
      <alignment horizontal="center" vertical="center"/>
    </xf>
    <xf numFmtId="49" fontId="42" fillId="0" borderId="30" xfId="133" applyNumberFormat="1" applyFont="1" applyBorder="1" applyAlignment="1" applyProtection="1">
      <alignment horizontal="center" vertical="center"/>
      <protection locked="0"/>
    </xf>
    <xf numFmtId="0" fontId="35" fillId="0" borderId="31" xfId="127" applyFont="1" applyBorder="1" applyAlignment="1">
      <alignment vertical="center" wrapText="1"/>
    </xf>
    <xf numFmtId="1" fontId="35" fillId="0" borderId="30" xfId="127" applyNumberFormat="1" applyFont="1" applyBorder="1" applyAlignment="1">
      <alignment horizontal="center" vertical="center"/>
    </xf>
    <xf numFmtId="0" fontId="38" fillId="0" borderId="8" xfId="127" applyFont="1" applyBorder="1" applyAlignment="1">
      <alignment vertical="center" wrapText="1"/>
    </xf>
    <xf numFmtId="1" fontId="35" fillId="12" borderId="27" xfId="127" applyNumberFormat="1" applyFont="1" applyFill="1" applyBorder="1" applyAlignment="1">
      <alignment horizontal="center" vertical="center"/>
    </xf>
    <xf numFmtId="1" fontId="35" fillId="12" borderId="27" xfId="127" applyNumberFormat="1" applyFont="1" applyFill="1" applyBorder="1" applyAlignment="1">
      <alignment horizontal="left" vertical="center"/>
    </xf>
    <xf numFmtId="167" fontId="35" fillId="12" borderId="27" xfId="127" applyNumberFormat="1" applyFont="1" applyFill="1" applyBorder="1" applyAlignment="1">
      <alignment vertical="center" wrapText="1"/>
    </xf>
    <xf numFmtId="1" fontId="35" fillId="12" borderId="31" xfId="132" applyNumberFormat="1" applyFont="1" applyFill="1" applyBorder="1" applyAlignment="1">
      <alignment horizontal="center" vertical="center"/>
    </xf>
    <xf numFmtId="1" fontId="35" fillId="12" borderId="31" xfId="127" applyNumberFormat="1" applyFont="1" applyFill="1" applyBorder="1" applyAlignment="1">
      <alignment horizontal="center" vertical="center"/>
    </xf>
    <xf numFmtId="1" fontId="35" fillId="12" borderId="32" xfId="127" applyNumberFormat="1" applyFont="1" applyFill="1" applyBorder="1" applyAlignment="1">
      <alignment horizontal="center" vertical="center"/>
    </xf>
    <xf numFmtId="1" fontId="35" fillId="12" borderId="32" xfId="127" applyNumberFormat="1" applyFont="1" applyFill="1" applyBorder="1" applyAlignment="1">
      <alignment horizontal="left" vertical="center"/>
    </xf>
    <xf numFmtId="167" fontId="41" fillId="12" borderId="32" xfId="127" applyNumberFormat="1" applyFont="1" applyFill="1" applyBorder="1" applyAlignment="1">
      <alignment horizontal="right" vertical="center" wrapText="1"/>
    </xf>
    <xf numFmtId="167" fontId="38" fillId="0" borderId="31" xfId="127" applyNumberFormat="1" applyFont="1" applyBorder="1" applyAlignment="1">
      <alignment vertical="center" wrapText="1"/>
    </xf>
    <xf numFmtId="1" fontId="43" fillId="0" borderId="30" xfId="132" applyNumberFormat="1" applyFont="1" applyBorder="1" applyAlignment="1">
      <alignment horizontal="center" vertical="center"/>
    </xf>
    <xf numFmtId="167" fontId="44" fillId="12" borderId="32" xfId="127" applyNumberFormat="1" applyFont="1" applyFill="1" applyBorder="1" applyAlignment="1">
      <alignment horizontal="right" vertical="center" wrapText="1"/>
    </xf>
    <xf numFmtId="1" fontId="43" fillId="0" borderId="31" xfId="132" applyNumberFormat="1" applyFont="1" applyBorder="1" applyAlignment="1">
      <alignment horizontal="left" vertical="center"/>
    </xf>
    <xf numFmtId="1" fontId="38" fillId="0" borderId="33" xfId="127" applyNumberFormat="1" applyFont="1" applyBorder="1" applyAlignment="1">
      <alignment horizontal="center" vertical="center"/>
    </xf>
    <xf numFmtId="1" fontId="38" fillId="0" borderId="32" xfId="127" applyNumberFormat="1" applyFont="1" applyBorder="1" applyAlignment="1">
      <alignment horizontal="left" vertical="center"/>
    </xf>
    <xf numFmtId="0" fontId="38" fillId="0" borderId="32" xfId="127" applyFont="1" applyBorder="1" applyAlignment="1">
      <alignment vertical="center" wrapText="1"/>
    </xf>
    <xf numFmtId="49" fontId="42" fillId="0" borderId="31" xfId="133" applyNumberFormat="1" applyFont="1" applyBorder="1" applyAlignment="1" applyProtection="1">
      <alignment horizontal="left" vertical="center"/>
      <protection locked="0"/>
    </xf>
    <xf numFmtId="167" fontId="35" fillId="12" borderId="2" xfId="127" applyNumberFormat="1" applyFont="1" applyFill="1" applyBorder="1" applyAlignment="1">
      <alignment vertical="center" wrapText="1"/>
    </xf>
    <xf numFmtId="0" fontId="45" fillId="0" borderId="0" xfId="131" applyFont="1" applyAlignment="1">
      <alignment horizontal="left"/>
    </xf>
    <xf numFmtId="0" fontId="45" fillId="0" borderId="31" xfId="131" applyFont="1" applyBorder="1"/>
    <xf numFmtId="0" fontId="36" fillId="12" borderId="3" xfId="131" applyFont="1" applyFill="1" applyBorder="1" applyAlignment="1">
      <alignment horizontal="left" vertical="center"/>
    </xf>
    <xf numFmtId="167" fontId="35" fillId="12" borderId="8" xfId="127" applyNumberFormat="1" applyFont="1" applyFill="1" applyBorder="1" applyAlignment="1">
      <alignment vertical="center" wrapText="1"/>
    </xf>
    <xf numFmtId="167" fontId="41" fillId="12" borderId="5" xfId="127" applyNumberFormat="1" applyFont="1" applyFill="1" applyBorder="1" applyAlignment="1">
      <alignment horizontal="right" vertical="center" wrapText="1"/>
    </xf>
    <xf numFmtId="0" fontId="45" fillId="0" borderId="27" xfId="131" applyFont="1" applyBorder="1" applyAlignment="1">
      <alignment horizontal="left"/>
    </xf>
    <xf numFmtId="0" fontId="45" fillId="0" borderId="0" xfId="131" applyFont="1"/>
    <xf numFmtId="0" fontId="45" fillId="0" borderId="31" xfId="131" applyFont="1" applyBorder="1" applyAlignment="1">
      <alignment horizontal="left"/>
    </xf>
    <xf numFmtId="0" fontId="45" fillId="0" borderId="32" xfId="131" applyFont="1" applyBorder="1" applyAlignment="1">
      <alignment horizontal="left"/>
    </xf>
    <xf numFmtId="0" fontId="36" fillId="12" borderId="27" xfId="131" applyFont="1" applyFill="1" applyBorder="1" applyAlignment="1">
      <alignment horizontal="left" vertical="center"/>
    </xf>
    <xf numFmtId="0" fontId="45" fillId="0" borderId="27" xfId="131" applyFont="1" applyBorder="1"/>
    <xf numFmtId="1" fontId="38" fillId="0" borderId="34" xfId="127" applyNumberFormat="1" applyFont="1" applyBorder="1" applyAlignment="1">
      <alignment horizontal="center" vertical="center"/>
    </xf>
    <xf numFmtId="164" fontId="38" fillId="0" borderId="0" xfId="127" applyNumberFormat="1" applyFont="1" applyAlignment="1">
      <alignment horizontal="left" vertical="center" wrapText="1"/>
    </xf>
    <xf numFmtId="1" fontId="43" fillId="0" borderId="31" xfId="127" applyNumberFormat="1" applyFont="1" applyBorder="1" applyAlignment="1">
      <alignment horizontal="left" vertical="center"/>
    </xf>
    <xf numFmtId="1" fontId="38" fillId="0" borderId="1" xfId="132" applyNumberFormat="1" applyFont="1" applyBorder="1" applyAlignment="1">
      <alignment horizontal="left" vertical="center"/>
    </xf>
    <xf numFmtId="0" fontId="38" fillId="0" borderId="1" xfId="127" applyFont="1" applyBorder="1" applyAlignment="1">
      <alignment vertical="center" wrapText="1"/>
    </xf>
    <xf numFmtId="0" fontId="47" fillId="0" borderId="0" xfId="0" applyFont="1"/>
    <xf numFmtId="0" fontId="48" fillId="0" borderId="0" xfId="0" applyFont="1"/>
    <xf numFmtId="0" fontId="49" fillId="0" borderId="23" xfId="0" applyFont="1" applyBorder="1"/>
    <xf numFmtId="0" fontId="49" fillId="0" borderId="24" xfId="0" applyFont="1" applyBorder="1"/>
    <xf numFmtId="0" fontId="48" fillId="0" borderId="24" xfId="0" applyFont="1" applyBorder="1"/>
    <xf numFmtId="0" fontId="48" fillId="0" borderId="21" xfId="0" applyFont="1" applyBorder="1"/>
    <xf numFmtId="0" fontId="48" fillId="0" borderId="34" xfId="0" applyFont="1" applyBorder="1"/>
    <xf numFmtId="0" fontId="48" fillId="0" borderId="19" xfId="0" applyFont="1" applyBorder="1"/>
    <xf numFmtId="0" fontId="50" fillId="0" borderId="0" xfId="136" applyFont="1" applyFill="1" applyBorder="1"/>
    <xf numFmtId="0" fontId="47" fillId="0" borderId="34" xfId="0" applyFont="1" applyBorder="1"/>
    <xf numFmtId="0" fontId="47" fillId="0" borderId="19" xfId="0" applyFont="1" applyBorder="1"/>
    <xf numFmtId="0" fontId="51" fillId="0" borderId="0" xfId="136" applyFont="1" applyFill="1" applyBorder="1"/>
    <xf numFmtId="0" fontId="48" fillId="0" borderId="35" xfId="0" applyFont="1" applyBorder="1"/>
    <xf numFmtId="0" fontId="48" fillId="0" borderId="22" xfId="0" applyFont="1" applyBorder="1"/>
    <xf numFmtId="0" fontId="48" fillId="0" borderId="11" xfId="0" applyFont="1" applyBorder="1"/>
    <xf numFmtId="0" fontId="47" fillId="0" borderId="35" xfId="0" applyFont="1" applyBorder="1"/>
    <xf numFmtId="0" fontId="47" fillId="0" borderId="22" xfId="0" applyFont="1" applyBorder="1"/>
    <xf numFmtId="0" fontId="47" fillId="0" borderId="11" xfId="0" applyFont="1" applyBorder="1"/>
    <xf numFmtId="0" fontId="50" fillId="0" borderId="22" xfId="136" applyFont="1" applyFill="1" applyBorder="1"/>
    <xf numFmtId="0" fontId="6" fillId="0" borderId="0" xfId="128"/>
    <xf numFmtId="0" fontId="1" fillId="0" borderId="0" xfId="128" applyFont="1"/>
    <xf numFmtId="0" fontId="21" fillId="0" borderId="0" xfId="128" applyFont="1" applyAlignment="1">
      <alignment horizontal="center" vertical="center"/>
    </xf>
    <xf numFmtId="0" fontId="21" fillId="0" borderId="0" xfId="128" applyFont="1" applyAlignment="1" applyProtection="1">
      <alignment horizontal="center" vertical="center" shrinkToFit="1"/>
      <protection locked="0"/>
    </xf>
    <xf numFmtId="0" fontId="1" fillId="0" borderId="0" xfId="128" applyFont="1" applyAlignment="1">
      <alignment wrapText="1"/>
    </xf>
    <xf numFmtId="0" fontId="7" fillId="0" borderId="0" xfId="128" applyFont="1" applyAlignment="1">
      <alignment horizontal="center" vertical="center" wrapText="1"/>
    </xf>
    <xf numFmtId="0" fontId="7" fillId="0" borderId="15" xfId="128" applyFont="1" applyBorder="1" applyAlignment="1">
      <alignment horizontal="center" vertical="center" wrapText="1"/>
    </xf>
    <xf numFmtId="0" fontId="7" fillId="0" borderId="12" xfId="128" applyFont="1" applyBorder="1" applyAlignment="1">
      <alignment horizontal="center" vertical="center" wrapText="1"/>
    </xf>
    <xf numFmtId="0" fontId="7" fillId="0" borderId="21" xfId="128" applyFont="1" applyBorder="1" applyAlignment="1">
      <alignment horizontal="center" vertical="center" wrapText="1"/>
    </xf>
    <xf numFmtId="0" fontId="1" fillId="0" borderId="15" xfId="128" applyFont="1" applyBorder="1" applyAlignment="1">
      <alignment horizontal="center" vertical="center" wrapText="1"/>
    </xf>
    <xf numFmtId="0" fontId="1" fillId="3" borderId="15" xfId="128" applyFont="1" applyFill="1" applyBorder="1" applyAlignment="1" applyProtection="1">
      <alignment horizontal="center" vertical="center"/>
      <protection locked="0"/>
    </xf>
    <xf numFmtId="164" fontId="1" fillId="3" borderId="11" xfId="128" applyNumberFormat="1" applyFont="1" applyFill="1" applyBorder="1" applyAlignment="1" applyProtection="1">
      <alignment horizontal="center" vertical="center"/>
      <protection locked="0"/>
    </xf>
    <xf numFmtId="169" fontId="1" fillId="3" borderId="11" xfId="128" applyNumberFormat="1" applyFont="1" applyFill="1" applyBorder="1" applyAlignment="1" applyProtection="1">
      <alignment horizontal="center" vertical="center"/>
      <protection locked="0"/>
    </xf>
    <xf numFmtId="164" fontId="1" fillId="4" borderId="11" xfId="128" applyNumberFormat="1" applyFont="1" applyFill="1" applyBorder="1" applyAlignment="1">
      <alignment horizontal="center" vertical="center"/>
    </xf>
    <xf numFmtId="0" fontId="21" fillId="0" borderId="22" xfId="128" applyFont="1" applyBorder="1" applyAlignment="1" applyProtection="1">
      <alignment horizontal="center" vertical="center" shrinkToFit="1"/>
      <protection locked="0"/>
    </xf>
    <xf numFmtId="0" fontId="6" fillId="0" borderId="22" xfId="128" applyBorder="1"/>
    <xf numFmtId="0" fontId="1" fillId="0" borderId="12" xfId="128" applyFont="1" applyBorder="1" applyAlignment="1">
      <alignment horizontal="center" vertical="center" wrapText="1"/>
    </xf>
    <xf numFmtId="0" fontId="2" fillId="3" borderId="11" xfId="128" applyFont="1" applyFill="1" applyBorder="1" applyAlignment="1" applyProtection="1">
      <alignment horizontal="center" vertical="center"/>
      <protection locked="0"/>
    </xf>
    <xf numFmtId="0" fontId="53" fillId="0" borderId="0" xfId="0" applyFont="1"/>
    <xf numFmtId="1" fontId="39" fillId="10" borderId="36" xfId="127" applyNumberFormat="1" applyFont="1" applyFill="1" applyBorder="1" applyAlignment="1">
      <alignment horizontal="center" vertical="center" wrapText="1"/>
    </xf>
    <xf numFmtId="0" fontId="39" fillId="10" borderId="37" xfId="127" applyFont="1" applyFill="1" applyBorder="1" applyAlignment="1">
      <alignment horizontal="center" vertical="center" wrapText="1"/>
    </xf>
    <xf numFmtId="1" fontId="35" fillId="12" borderId="28" xfId="127" applyNumberFormat="1" applyFont="1" applyFill="1" applyBorder="1" applyAlignment="1">
      <alignment horizontal="center" vertical="center"/>
    </xf>
    <xf numFmtId="164" fontId="35" fillId="0" borderId="30" xfId="132" applyNumberFormat="1" applyFont="1" applyBorder="1" applyAlignment="1">
      <alignment horizontal="center" vertical="center"/>
    </xf>
    <xf numFmtId="164" fontId="38" fillId="0" borderId="8" xfId="127" applyNumberFormat="1" applyFont="1" applyBorder="1" applyAlignment="1">
      <alignment horizontal="center" vertical="center" wrapText="1"/>
    </xf>
    <xf numFmtId="49" fontId="38" fillId="0" borderId="31" xfId="133" applyNumberFormat="1" applyFont="1" applyBorder="1" applyAlignment="1" applyProtection="1">
      <alignment horizontal="left" vertical="center"/>
      <protection locked="0"/>
    </xf>
    <xf numFmtId="1" fontId="35" fillId="0" borderId="31" xfId="127" applyNumberFormat="1" applyFont="1" applyBorder="1" applyAlignment="1">
      <alignment horizontal="left" vertical="center"/>
    </xf>
    <xf numFmtId="164" fontId="35" fillId="0" borderId="30" xfId="127" applyNumberFormat="1" applyFont="1" applyBorder="1" applyAlignment="1">
      <alignment horizontal="center" vertical="center"/>
    </xf>
    <xf numFmtId="0" fontId="38" fillId="0" borderId="0" xfId="127" applyFont="1" applyAlignment="1">
      <alignment vertical="center" wrapText="1"/>
    </xf>
    <xf numFmtId="0" fontId="38" fillId="0" borderId="9" xfId="127" applyFont="1" applyBorder="1" applyAlignment="1">
      <alignment vertical="center"/>
    </xf>
    <xf numFmtId="1" fontId="43" fillId="0" borderId="30" xfId="127" applyNumberFormat="1" applyFont="1" applyBorder="1" applyAlignment="1">
      <alignment horizontal="center" vertical="center"/>
    </xf>
    <xf numFmtId="164" fontId="31" fillId="9" borderId="8" xfId="0" applyNumberFormat="1" applyFont="1" applyFill="1" applyBorder="1" applyProtection="1">
      <protection locked="0"/>
    </xf>
    <xf numFmtId="0" fontId="31" fillId="0" borderId="0" xfId="0" applyFont="1" applyProtection="1">
      <protection locked="0"/>
    </xf>
    <xf numFmtId="164" fontId="31" fillId="0" borderId="0" xfId="0" applyNumberFormat="1" applyFont="1"/>
    <xf numFmtId="0" fontId="31" fillId="9" borderId="8" xfId="0" applyFont="1" applyFill="1" applyBorder="1" applyProtection="1">
      <protection locked="0"/>
    </xf>
    <xf numFmtId="164" fontId="35" fillId="0" borderId="8" xfId="127" applyNumberFormat="1" applyFont="1" applyBorder="1" applyAlignment="1">
      <alignment horizontal="center" vertical="center" wrapText="1"/>
    </xf>
    <xf numFmtId="164" fontId="38" fillId="0" borderId="5" xfId="127" applyNumberFormat="1" applyFont="1" applyBorder="1" applyAlignment="1">
      <alignment horizontal="center" vertical="center" wrapText="1"/>
    </xf>
    <xf numFmtId="164" fontId="38" fillId="0" borderId="0" xfId="127" applyNumberFormat="1" applyFont="1" applyAlignment="1">
      <alignment horizontal="center" vertical="center" wrapText="1"/>
    </xf>
    <xf numFmtId="164" fontId="35" fillId="12" borderId="8" xfId="127" applyNumberFormat="1" applyFont="1" applyFill="1" applyBorder="1" applyAlignment="1">
      <alignment horizontal="center" vertical="center" wrapText="1"/>
    </xf>
    <xf numFmtId="164" fontId="38" fillId="4" borderId="8" xfId="127" applyNumberFormat="1" applyFont="1" applyFill="1" applyBorder="1" applyAlignment="1">
      <alignment horizontal="center" vertical="center" wrapText="1"/>
    </xf>
    <xf numFmtId="164" fontId="53" fillId="0" borderId="31" xfId="0" applyNumberFormat="1" applyFont="1" applyBorder="1" applyAlignment="1">
      <alignment horizontal="center"/>
    </xf>
    <xf numFmtId="164" fontId="54" fillId="7" borderId="37" xfId="0" applyNumberFormat="1" applyFont="1" applyFill="1" applyBorder="1" applyAlignment="1">
      <alignment horizontal="center" vertical="center"/>
    </xf>
    <xf numFmtId="164" fontId="53" fillId="4" borderId="31" xfId="0" applyNumberFormat="1" applyFont="1" applyFill="1" applyBorder="1" applyAlignment="1">
      <alignment horizontal="center"/>
    </xf>
    <xf numFmtId="164" fontId="35" fillId="12" borderId="2" xfId="127" applyNumberFormat="1" applyFont="1" applyFill="1" applyBorder="1" applyAlignment="1">
      <alignment horizontal="center" vertical="center" wrapText="1"/>
    </xf>
    <xf numFmtId="164" fontId="41" fillId="12" borderId="5" xfId="127" applyNumberFormat="1" applyFont="1" applyFill="1" applyBorder="1" applyAlignment="1">
      <alignment horizontal="center" vertical="center" wrapText="1"/>
    </xf>
    <xf numFmtId="164" fontId="38" fillId="12" borderId="2" xfId="127" applyNumberFormat="1" applyFont="1" applyFill="1" applyBorder="1" applyAlignment="1">
      <alignment horizontal="center" vertical="center" wrapText="1"/>
    </xf>
    <xf numFmtId="164" fontId="45" fillId="0" borderId="2" xfId="131" applyNumberFormat="1" applyFont="1" applyBorder="1" applyAlignment="1">
      <alignment horizontal="center"/>
    </xf>
    <xf numFmtId="164" fontId="45" fillId="0" borderId="8" xfId="131" applyNumberFormat="1" applyFont="1" applyBorder="1" applyAlignment="1">
      <alignment horizontal="center"/>
    </xf>
    <xf numFmtId="0" fontId="45" fillId="0" borderId="5" xfId="131" applyFont="1" applyBorder="1"/>
    <xf numFmtId="164" fontId="38" fillId="0" borderId="2" xfId="127" applyNumberFormat="1" applyFont="1" applyBorder="1" applyAlignment="1">
      <alignment horizontal="center" vertical="center" wrapText="1"/>
    </xf>
    <xf numFmtId="164" fontId="41" fillId="12" borderId="8" xfId="127" applyNumberFormat="1" applyFont="1" applyFill="1" applyBorder="1" applyAlignment="1">
      <alignment horizontal="center" vertical="center" wrapText="1"/>
    </xf>
    <xf numFmtId="164" fontId="35" fillId="12" borderId="38" xfId="127" applyNumberFormat="1" applyFont="1" applyFill="1" applyBorder="1" applyAlignment="1">
      <alignment horizontal="center" vertical="center" wrapText="1"/>
    </xf>
    <xf numFmtId="164" fontId="38" fillId="0" borderId="10" xfId="127" applyNumberFormat="1" applyFont="1" applyBorder="1" applyAlignment="1">
      <alignment horizontal="center" vertical="center" wrapText="1"/>
    </xf>
    <xf numFmtId="164" fontId="28" fillId="0" borderId="31" xfId="0" applyNumberFormat="1" applyFont="1" applyBorder="1"/>
    <xf numFmtId="0" fontId="56" fillId="0" borderId="0" xfId="0" applyFont="1"/>
    <xf numFmtId="0" fontId="32" fillId="0" borderId="0" xfId="0" applyFont="1"/>
    <xf numFmtId="0" fontId="32" fillId="0" borderId="9" xfId="0" applyFont="1" applyBorder="1"/>
    <xf numFmtId="0" fontId="32" fillId="13" borderId="0" xfId="0" applyFont="1" applyFill="1"/>
    <xf numFmtId="0" fontId="32" fillId="13" borderId="8" xfId="0" applyFont="1" applyFill="1" applyBorder="1"/>
    <xf numFmtId="8" fontId="1" fillId="3" borderId="13" xfId="128" applyNumberFormat="1" applyFont="1" applyFill="1" applyBorder="1" applyAlignment="1" applyProtection="1">
      <alignment horizontal="center" vertical="center" wrapText="1"/>
      <protection locked="0"/>
    </xf>
    <xf numFmtId="0" fontId="1" fillId="3" borderId="12" xfId="128" applyFont="1" applyFill="1" applyBorder="1" applyAlignment="1" applyProtection="1">
      <alignment horizontal="center" vertical="center"/>
      <protection locked="0"/>
    </xf>
    <xf numFmtId="0" fontId="58" fillId="0" borderId="39" xfId="0" applyFont="1" applyBorder="1"/>
    <xf numFmtId="0" fontId="58" fillId="0" borderId="40" xfId="0" applyFont="1" applyBorder="1"/>
    <xf numFmtId="0" fontId="58" fillId="0" borderId="0" xfId="0" applyFont="1"/>
    <xf numFmtId="0" fontId="59" fillId="0" borderId="0" xfId="0" applyFont="1"/>
    <xf numFmtId="0" fontId="60" fillId="0" borderId="15" xfId="0" applyFont="1" applyBorder="1"/>
    <xf numFmtId="0" fontId="60" fillId="0" borderId="17" xfId="0" applyFont="1" applyBorder="1"/>
    <xf numFmtId="164" fontId="60" fillId="0" borderId="15" xfId="0" applyNumberFormat="1" applyFont="1" applyBorder="1"/>
    <xf numFmtId="0" fontId="60" fillId="0" borderId="13" xfId="0" applyFont="1" applyBorder="1"/>
    <xf numFmtId="49" fontId="60" fillId="0" borderId="12" xfId="135" applyNumberFormat="1" applyFont="1" applyBorder="1" applyAlignment="1">
      <alignment horizontal="center" vertical="center" wrapText="1"/>
    </xf>
    <xf numFmtId="168" fontId="59" fillId="0" borderId="0" xfId="124" applyNumberFormat="1" applyFont="1" applyFill="1" applyBorder="1" applyAlignment="1">
      <alignment vertical="center"/>
    </xf>
    <xf numFmtId="7" fontId="59" fillId="0" borderId="41" xfId="0" applyNumberFormat="1" applyFont="1" applyBorder="1" applyAlignment="1">
      <alignment horizontal="right"/>
    </xf>
    <xf numFmtId="7" fontId="59" fillId="0" borderId="42" xfId="0" applyNumberFormat="1" applyFont="1" applyBorder="1" applyAlignment="1">
      <alignment horizontal="right"/>
    </xf>
    <xf numFmtId="7" fontId="59" fillId="0" borderId="0" xfId="0" applyNumberFormat="1" applyFont="1" applyAlignment="1">
      <alignment horizontal="right"/>
    </xf>
    <xf numFmtId="7" fontId="59" fillId="0" borderId="39" xfId="0" applyNumberFormat="1" applyFont="1" applyBorder="1" applyAlignment="1">
      <alignment horizontal="right"/>
    </xf>
    <xf numFmtId="0" fontId="0" fillId="0" borderId="34" xfId="0" applyBorder="1"/>
    <xf numFmtId="0" fontId="0" fillId="0" borderId="24" xfId="0" applyBorder="1"/>
    <xf numFmtId="0" fontId="7" fillId="0" borderId="17" xfId="128" applyFont="1" applyBorder="1" applyAlignment="1">
      <alignment horizontal="center" vertical="center" wrapText="1"/>
    </xf>
    <xf numFmtId="8" fontId="1" fillId="3" borderId="13" xfId="128" applyNumberFormat="1" applyFont="1" applyFill="1" applyBorder="1" applyAlignment="1" applyProtection="1">
      <alignment horizontal="center" vertical="center"/>
      <protection locked="0"/>
    </xf>
    <xf numFmtId="164" fontId="1" fillId="3" borderId="43" xfId="128" applyNumberFormat="1" applyFont="1" applyFill="1" applyBorder="1" applyAlignment="1" applyProtection="1">
      <alignment horizontal="center" vertical="center"/>
      <protection locked="0"/>
    </xf>
    <xf numFmtId="0" fontId="7" fillId="0" borderId="1" xfId="128" applyFont="1" applyBorder="1" applyAlignment="1">
      <alignment horizontal="center" vertical="center" wrapText="1"/>
    </xf>
    <xf numFmtId="0" fontId="1" fillId="3" borderId="1" xfId="128" applyFont="1" applyFill="1" applyBorder="1" applyAlignment="1" applyProtection="1">
      <alignment horizontal="center" vertical="center"/>
      <protection locked="0"/>
    </xf>
    <xf numFmtId="164" fontId="1" fillId="3" borderId="43" xfId="0" applyNumberFormat="1" applyFont="1" applyFill="1" applyBorder="1" applyAlignment="1">
      <alignment horizontal="center"/>
    </xf>
    <xf numFmtId="0" fontId="1" fillId="3" borderId="1" xfId="0" applyFont="1" applyFill="1" applyBorder="1" applyAlignment="1">
      <alignment horizontal="center"/>
    </xf>
    <xf numFmtId="0" fontId="1" fillId="3" borderId="21" xfId="128" applyFont="1" applyFill="1" applyBorder="1" applyAlignment="1" applyProtection="1">
      <alignment horizontal="center" vertical="center"/>
      <protection locked="0"/>
    </xf>
    <xf numFmtId="0" fontId="56" fillId="0" borderId="0" xfId="0" applyFont="1" applyAlignment="1">
      <alignment horizontal="center"/>
    </xf>
    <xf numFmtId="167" fontId="35" fillId="12" borderId="27" xfId="127" applyNumberFormat="1" applyFont="1" applyFill="1" applyBorder="1" applyAlignment="1">
      <alignment horizontal="left" vertical="top" wrapText="1"/>
    </xf>
    <xf numFmtId="0" fontId="38" fillId="0" borderId="31" xfId="127" applyFont="1" applyBorder="1" applyAlignment="1">
      <alignment horizontal="left" vertical="top" wrapText="1"/>
    </xf>
    <xf numFmtId="0" fontId="38" fillId="0" borderId="31" xfId="127" applyFont="1" applyBorder="1" applyAlignment="1">
      <alignment vertical="top" wrapText="1"/>
    </xf>
    <xf numFmtId="1" fontId="39" fillId="10" borderId="37" xfId="127" applyNumberFormat="1" applyFont="1" applyFill="1" applyBorder="1" applyAlignment="1">
      <alignment horizontal="left" vertical="center" wrapText="1"/>
    </xf>
    <xf numFmtId="164" fontId="35" fillId="11" borderId="44" xfId="127" applyNumberFormat="1" applyFont="1" applyFill="1" applyBorder="1" applyAlignment="1">
      <alignment horizontal="center" vertical="center" wrapText="1"/>
    </xf>
    <xf numFmtId="164" fontId="57" fillId="7" borderId="45" xfId="0" applyNumberFormat="1" applyFont="1" applyFill="1" applyBorder="1" applyAlignment="1">
      <alignment horizontal="center" vertical="center"/>
    </xf>
    <xf numFmtId="164" fontId="28" fillId="6" borderId="31" xfId="0" applyNumberFormat="1" applyFont="1" applyFill="1" applyBorder="1"/>
    <xf numFmtId="164" fontId="55" fillId="6" borderId="32" xfId="0" applyNumberFormat="1" applyFont="1" applyFill="1" applyBorder="1"/>
    <xf numFmtId="164" fontId="28" fillId="0" borderId="1" xfId="0" applyNumberFormat="1" applyFont="1" applyBorder="1"/>
    <xf numFmtId="164" fontId="28" fillId="0" borderId="32" xfId="0" applyNumberFormat="1" applyFont="1" applyBorder="1"/>
    <xf numFmtId="0" fontId="0" fillId="0" borderId="8" xfId="0" applyBorder="1"/>
    <xf numFmtId="164" fontId="28" fillId="6" borderId="8" xfId="0" applyNumberFormat="1" applyFont="1" applyFill="1" applyBorder="1"/>
    <xf numFmtId="164" fontId="38" fillId="0" borderId="47" xfId="127" applyNumberFormat="1" applyFont="1" applyBorder="1" applyAlignment="1">
      <alignment horizontal="center" vertical="center" wrapText="1"/>
    </xf>
    <xf numFmtId="164" fontId="28" fillId="0" borderId="46" xfId="0" applyNumberFormat="1" applyFont="1" applyBorder="1"/>
    <xf numFmtId="1" fontId="35" fillId="12" borderId="33" xfId="127" applyNumberFormat="1" applyFont="1" applyFill="1" applyBorder="1" applyAlignment="1">
      <alignment horizontal="center" vertical="center"/>
    </xf>
    <xf numFmtId="164" fontId="38" fillId="14" borderId="8" xfId="127" applyNumberFormat="1" applyFont="1" applyFill="1" applyBorder="1" applyAlignment="1">
      <alignment horizontal="center" vertical="center" wrapText="1"/>
    </xf>
    <xf numFmtId="164" fontId="28" fillId="14" borderId="31" xfId="0" applyNumberFormat="1" applyFont="1" applyFill="1" applyBorder="1"/>
    <xf numFmtId="1" fontId="38" fillId="6" borderId="30" xfId="127" applyNumberFormat="1" applyFont="1" applyFill="1" applyBorder="1" applyAlignment="1">
      <alignment horizontal="center" vertical="center"/>
    </xf>
    <xf numFmtId="1" fontId="38" fillId="6" borderId="48" xfId="127" applyNumberFormat="1" applyFont="1" applyFill="1" applyBorder="1" applyAlignment="1">
      <alignment horizontal="center" vertical="center"/>
    </xf>
    <xf numFmtId="1" fontId="35" fillId="12" borderId="46" xfId="127" applyNumberFormat="1" applyFont="1" applyFill="1" applyBorder="1" applyAlignment="1">
      <alignment horizontal="left" vertical="center"/>
    </xf>
    <xf numFmtId="167" fontId="41" fillId="12" borderId="46" xfId="127" applyNumberFormat="1" applyFont="1" applyFill="1" applyBorder="1" applyAlignment="1">
      <alignment horizontal="right" vertical="center" wrapText="1"/>
    </xf>
    <xf numFmtId="164" fontId="41" fillId="12" borderId="47" xfId="127" applyNumberFormat="1" applyFont="1" applyFill="1" applyBorder="1" applyAlignment="1">
      <alignment horizontal="center" vertical="center" wrapText="1"/>
    </xf>
    <xf numFmtId="164" fontId="55" fillId="6" borderId="46" xfId="0" applyNumberFormat="1" applyFont="1" applyFill="1" applyBorder="1"/>
    <xf numFmtId="164" fontId="28" fillId="6" borderId="9" xfId="0" applyNumberFormat="1" applyFont="1" applyFill="1" applyBorder="1"/>
    <xf numFmtId="164" fontId="35" fillId="12" borderId="31" xfId="127" applyNumberFormat="1" applyFont="1" applyFill="1" applyBorder="1" applyAlignment="1">
      <alignment horizontal="center" vertical="center" wrapText="1"/>
    </xf>
    <xf numFmtId="1" fontId="38" fillId="0" borderId="46" xfId="132" applyNumberFormat="1" applyFont="1" applyBorder="1" applyAlignment="1">
      <alignment horizontal="left" vertical="center"/>
    </xf>
    <xf numFmtId="0" fontId="38" fillId="0" borderId="46" xfId="127" applyFont="1" applyBorder="1" applyAlignment="1">
      <alignment vertical="center" wrapText="1"/>
    </xf>
    <xf numFmtId="1" fontId="35" fillId="12" borderId="48" xfId="127" applyNumberFormat="1" applyFont="1" applyFill="1" applyBorder="1" applyAlignment="1">
      <alignment horizontal="center" vertical="center"/>
    </xf>
    <xf numFmtId="164" fontId="53" fillId="6" borderId="31" xfId="0" applyNumberFormat="1" applyFont="1" applyFill="1" applyBorder="1" applyAlignment="1">
      <alignment horizontal="center"/>
    </xf>
    <xf numFmtId="164" fontId="35" fillId="6" borderId="8" xfId="127" applyNumberFormat="1" applyFont="1" applyFill="1" applyBorder="1" applyAlignment="1">
      <alignment horizontal="center" vertical="center" wrapText="1"/>
    </xf>
    <xf numFmtId="1" fontId="35" fillId="12" borderId="48" xfId="132" applyNumberFormat="1" applyFont="1" applyFill="1" applyBorder="1" applyAlignment="1">
      <alignment horizontal="center" vertical="center"/>
    </xf>
    <xf numFmtId="167" fontId="35" fillId="12" borderId="46" xfId="127" applyNumberFormat="1" applyFont="1" applyFill="1" applyBorder="1" applyAlignment="1">
      <alignment vertical="center" wrapText="1"/>
    </xf>
    <xf numFmtId="164" fontId="35" fillId="6" borderId="47" xfId="127" applyNumberFormat="1" applyFont="1" applyFill="1" applyBorder="1" applyAlignment="1">
      <alignment horizontal="center" vertical="center" wrapText="1"/>
    </xf>
    <xf numFmtId="164" fontId="53" fillId="6" borderId="46" xfId="0" applyNumberFormat="1" applyFont="1" applyFill="1" applyBorder="1" applyAlignment="1">
      <alignment horizontal="center"/>
    </xf>
    <xf numFmtId="1" fontId="39" fillId="10" borderId="48" xfId="127" applyNumberFormat="1" applyFont="1" applyFill="1" applyBorder="1" applyAlignment="1">
      <alignment horizontal="center" vertical="center" wrapText="1"/>
    </xf>
    <xf numFmtId="1" fontId="39" fillId="10" borderId="46" xfId="127" applyNumberFormat="1" applyFont="1" applyFill="1" applyBorder="1" applyAlignment="1">
      <alignment horizontal="center" vertical="center" wrapText="1"/>
    </xf>
    <xf numFmtId="0" fontId="39" fillId="10" borderId="46" xfId="127" applyFont="1" applyFill="1" applyBorder="1" applyAlignment="1">
      <alignment horizontal="center" vertical="center" wrapText="1"/>
    </xf>
    <xf numFmtId="0" fontId="35" fillId="11" borderId="46" xfId="127" applyFont="1" applyFill="1" applyBorder="1" applyAlignment="1">
      <alignment horizontal="center" vertical="center" wrapText="1"/>
    </xf>
    <xf numFmtId="164" fontId="35" fillId="15" borderId="38" xfId="127" applyNumberFormat="1" applyFont="1" applyFill="1" applyBorder="1" applyAlignment="1">
      <alignment horizontal="center" vertical="center" wrapText="1"/>
    </xf>
    <xf numFmtId="164" fontId="53" fillId="6" borderId="50" xfId="0" applyNumberFormat="1" applyFont="1" applyFill="1" applyBorder="1" applyAlignment="1">
      <alignment horizontal="center"/>
    </xf>
    <xf numFmtId="170" fontId="35" fillId="15" borderId="8" xfId="127" applyNumberFormat="1" applyFont="1" applyFill="1" applyBorder="1" applyAlignment="1">
      <alignment horizontal="center" vertical="center" wrapText="1"/>
    </xf>
    <xf numFmtId="164" fontId="53" fillId="6" borderId="51" xfId="0" applyNumberFormat="1" applyFont="1" applyFill="1" applyBorder="1" applyAlignment="1">
      <alignment horizontal="center"/>
    </xf>
    <xf numFmtId="170" fontId="35" fillId="15" borderId="47" xfId="127" applyNumberFormat="1" applyFont="1" applyFill="1" applyBorder="1" applyAlignment="1">
      <alignment horizontal="center" vertical="center" wrapText="1"/>
    </xf>
    <xf numFmtId="164" fontId="53" fillId="6" borderId="52" xfId="0" applyNumberFormat="1" applyFont="1" applyFill="1" applyBorder="1" applyAlignment="1">
      <alignment horizontal="center"/>
    </xf>
    <xf numFmtId="164" fontId="35" fillId="15" borderId="8" xfId="127" applyNumberFormat="1" applyFont="1" applyFill="1" applyBorder="1" applyAlignment="1">
      <alignment horizontal="center" vertical="center" wrapText="1"/>
    </xf>
    <xf numFmtId="1" fontId="35" fillId="15" borderId="31" xfId="127" applyNumberFormat="1" applyFont="1" applyFill="1" applyBorder="1" applyAlignment="1">
      <alignment horizontal="left" vertical="center"/>
    </xf>
    <xf numFmtId="167" fontId="35" fillId="15" borderId="31" xfId="127" applyNumberFormat="1" applyFont="1" applyFill="1" applyBorder="1" applyAlignment="1">
      <alignment vertical="center" wrapText="1"/>
    </xf>
    <xf numFmtId="1" fontId="35" fillId="15" borderId="28" xfId="127" applyNumberFormat="1" applyFont="1" applyFill="1" applyBorder="1" applyAlignment="1">
      <alignment horizontal="center" vertical="center"/>
    </xf>
    <xf numFmtId="1" fontId="35" fillId="15" borderId="29" xfId="127" applyNumberFormat="1" applyFont="1" applyFill="1" applyBorder="1" applyAlignment="1">
      <alignment horizontal="left" vertical="center"/>
    </xf>
    <xf numFmtId="167" fontId="35" fillId="15" borderId="29" xfId="127" applyNumberFormat="1" applyFont="1" applyFill="1" applyBorder="1" applyAlignment="1">
      <alignment vertical="center" wrapText="1"/>
    </xf>
    <xf numFmtId="1" fontId="35" fillId="15" borderId="30" xfId="132" applyNumberFormat="1" applyFont="1" applyFill="1" applyBorder="1" applyAlignment="1">
      <alignment horizontal="center" vertical="center"/>
    </xf>
    <xf numFmtId="1" fontId="35" fillId="15" borderId="30" xfId="127" applyNumberFormat="1" applyFont="1" applyFill="1" applyBorder="1" applyAlignment="1">
      <alignment horizontal="center" vertical="center"/>
    </xf>
    <xf numFmtId="1" fontId="35" fillId="15" borderId="48" xfId="127" applyNumberFormat="1" applyFont="1" applyFill="1" applyBorder="1" applyAlignment="1">
      <alignment horizontal="center" vertical="center"/>
    </xf>
    <xf numFmtId="1" fontId="35" fillId="15" borderId="46" xfId="127" applyNumberFormat="1" applyFont="1" applyFill="1" applyBorder="1" applyAlignment="1">
      <alignment horizontal="left" vertical="center"/>
    </xf>
    <xf numFmtId="167" fontId="35" fillId="15" borderId="46" xfId="127" applyNumberFormat="1" applyFont="1" applyFill="1" applyBorder="1" applyAlignment="1">
      <alignment vertical="center" wrapText="1"/>
    </xf>
    <xf numFmtId="164" fontId="35" fillId="15" borderId="47" xfId="127" applyNumberFormat="1" applyFont="1" applyFill="1" applyBorder="1" applyAlignment="1">
      <alignment horizontal="center" vertical="center" wrapText="1"/>
    </xf>
    <xf numFmtId="164" fontId="54" fillId="6" borderId="52" xfId="0" applyNumberFormat="1" applyFont="1" applyFill="1" applyBorder="1" applyAlignment="1">
      <alignment horizontal="center"/>
    </xf>
    <xf numFmtId="164" fontId="35" fillId="15" borderId="24" xfId="127" applyNumberFormat="1" applyFont="1" applyFill="1" applyBorder="1" applyAlignment="1">
      <alignment horizontal="center" vertical="center" wrapText="1"/>
    </xf>
    <xf numFmtId="164" fontId="35" fillId="15" borderId="0" xfId="127" applyNumberFormat="1" applyFont="1" applyFill="1" applyAlignment="1">
      <alignment horizontal="center" vertical="center" wrapText="1"/>
    </xf>
    <xf numFmtId="164" fontId="35" fillId="15" borderId="22" xfId="127" applyNumberFormat="1" applyFont="1" applyFill="1" applyBorder="1" applyAlignment="1">
      <alignment horizontal="center" vertical="center" wrapText="1"/>
    </xf>
    <xf numFmtId="164" fontId="35" fillId="6" borderId="38" xfId="127" applyNumberFormat="1" applyFont="1" applyFill="1" applyBorder="1" applyAlignment="1">
      <alignment horizontal="center" vertical="center" wrapText="1"/>
    </xf>
    <xf numFmtId="164" fontId="35" fillId="15" borderId="8" xfId="127" applyNumberFormat="1" applyFont="1" applyFill="1" applyBorder="1" applyAlignment="1">
      <alignment horizontal="center" vertical="center"/>
    </xf>
    <xf numFmtId="165" fontId="19" fillId="5" borderId="13" xfId="124" applyNumberFormat="1" applyFont="1" applyFill="1" applyBorder="1" applyAlignment="1" applyProtection="1">
      <alignment horizontal="center" vertical="center" wrapText="1"/>
    </xf>
    <xf numFmtId="165" fontId="19" fillId="5" borderId="12" xfId="124" applyNumberFormat="1" applyFont="1" applyFill="1" applyBorder="1" applyAlignment="1" applyProtection="1">
      <alignment horizontal="center" vertical="center" wrapText="1"/>
    </xf>
    <xf numFmtId="0" fontId="8" fillId="0" borderId="0" xfId="0" applyFont="1" applyAlignment="1">
      <alignment horizontal="left" wrapText="1"/>
    </xf>
    <xf numFmtId="0" fontId="22" fillId="0" borderId="0" xfId="0" applyFont="1" applyAlignment="1">
      <alignment horizont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6" fillId="6" borderId="2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13" xfId="0" applyFont="1" applyFill="1" applyBorder="1" applyAlignment="1">
      <alignment horizontal="center" vertical="center"/>
    </xf>
    <xf numFmtId="0" fontId="16" fillId="6" borderId="17" xfId="0" applyFont="1" applyFill="1" applyBorder="1" applyAlignment="1">
      <alignment horizontal="center" vertical="center"/>
    </xf>
    <xf numFmtId="0" fontId="16" fillId="6" borderId="12" xfId="0" applyFont="1" applyFill="1" applyBorder="1" applyAlignment="1">
      <alignment horizontal="center" vertical="center"/>
    </xf>
    <xf numFmtId="0" fontId="21" fillId="0" borderId="0" xfId="0" applyFont="1" applyAlignment="1">
      <alignment horizontal="center" vertical="center"/>
    </xf>
    <xf numFmtId="0" fontId="21" fillId="0" borderId="19" xfId="0" applyFont="1" applyBorder="1" applyAlignment="1">
      <alignment horizontal="center" vertical="center"/>
    </xf>
    <xf numFmtId="0" fontId="21" fillId="2" borderId="13" xfId="0" applyFont="1" applyFill="1" applyBorder="1" applyAlignment="1" applyProtection="1">
      <alignment horizontal="center" vertical="center" shrinkToFit="1"/>
      <protection locked="0"/>
    </xf>
    <xf numFmtId="0" fontId="21" fillId="2" borderId="17" xfId="0" applyFont="1" applyFill="1" applyBorder="1" applyAlignment="1" applyProtection="1">
      <alignment horizontal="center" vertical="center" shrinkToFit="1"/>
      <protection locked="0"/>
    </xf>
    <xf numFmtId="0" fontId="21" fillId="2" borderId="12" xfId="0" applyFont="1" applyFill="1" applyBorder="1" applyAlignment="1" applyProtection="1">
      <alignment horizontal="center" vertical="center" shrinkToFit="1"/>
      <protection locked="0"/>
    </xf>
    <xf numFmtId="0" fontId="8" fillId="0" borderId="0" xfId="126" applyFont="1" applyAlignment="1">
      <alignment horizontal="left" wrapText="1"/>
    </xf>
    <xf numFmtId="0" fontId="21" fillId="0" borderId="22" xfId="126" applyFont="1" applyBorder="1" applyAlignment="1">
      <alignment horizontal="center" vertical="center"/>
    </xf>
    <xf numFmtId="0" fontId="1" fillId="0" borderId="22" xfId="126" applyFont="1" applyBorder="1" applyAlignment="1">
      <alignment horizontal="center" vertical="center"/>
    </xf>
    <xf numFmtId="0" fontId="7" fillId="6" borderId="13" xfId="126" applyFont="1" applyFill="1" applyBorder="1" applyAlignment="1">
      <alignment horizontal="center" vertical="center"/>
    </xf>
    <xf numFmtId="0" fontId="7" fillId="6" borderId="17" xfId="126" applyFont="1" applyFill="1" applyBorder="1" applyAlignment="1">
      <alignment horizontal="center" vertical="center"/>
    </xf>
    <xf numFmtId="0" fontId="7" fillId="6" borderId="12" xfId="126" applyFont="1" applyFill="1" applyBorder="1" applyAlignment="1">
      <alignment horizontal="center" vertical="center"/>
    </xf>
    <xf numFmtId="0" fontId="7" fillId="6" borderId="23" xfId="126" applyFont="1" applyFill="1" applyBorder="1" applyAlignment="1">
      <alignment horizontal="center" vertical="center" wrapText="1"/>
    </xf>
    <xf numFmtId="0" fontId="7" fillId="6" borderId="24" xfId="126" applyFont="1" applyFill="1" applyBorder="1" applyAlignment="1">
      <alignment horizontal="center" vertical="center" wrapText="1"/>
    </xf>
    <xf numFmtId="0" fontId="31" fillId="0" borderId="8" xfId="0" applyFont="1" applyBorder="1" applyAlignment="1">
      <alignment horizontal="left" vertical="center" wrapText="1"/>
    </xf>
    <xf numFmtId="0" fontId="31" fillId="0" borderId="0" xfId="0" applyFont="1" applyAlignment="1">
      <alignment horizontal="left" vertical="center" wrapText="1"/>
    </xf>
    <xf numFmtId="0" fontId="31" fillId="0" borderId="9" xfId="0" applyFont="1" applyBorder="1" applyAlignment="1">
      <alignment horizontal="left"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0" borderId="8" xfId="0" applyFont="1" applyBorder="1" applyAlignment="1">
      <alignment horizontal="justify" vertical="center" wrapText="1"/>
    </xf>
    <xf numFmtId="0" fontId="31" fillId="0" borderId="0" xfId="0" applyFont="1" applyAlignment="1">
      <alignment horizontal="justify" vertical="center" wrapText="1"/>
    </xf>
    <xf numFmtId="0" fontId="31" fillId="0" borderId="9" xfId="0" applyFont="1" applyBorder="1" applyAlignment="1">
      <alignment horizontal="justify" vertical="center" wrapText="1"/>
    </xf>
    <xf numFmtId="0" fontId="33" fillId="0" borderId="8" xfId="0" applyFont="1" applyBorder="1" applyAlignment="1">
      <alignment horizontal="justify" vertical="center" wrapText="1"/>
    </xf>
    <xf numFmtId="0" fontId="33" fillId="0" borderId="0" xfId="0" applyFont="1" applyAlignment="1">
      <alignment horizontal="justify" vertical="center" wrapText="1"/>
    </xf>
    <xf numFmtId="0" fontId="33" fillId="0" borderId="9" xfId="0" applyFont="1" applyBorder="1" applyAlignment="1">
      <alignment horizontal="justify" vertical="center" wrapText="1"/>
    </xf>
    <xf numFmtId="0" fontId="31" fillId="0" borderId="8" xfId="0" applyFont="1" applyBorder="1" applyAlignment="1">
      <alignment horizontal="left" wrapText="1"/>
    </xf>
    <xf numFmtId="0" fontId="31" fillId="0" borderId="0" xfId="0" applyFont="1" applyAlignment="1">
      <alignment horizontal="left" wrapText="1"/>
    </xf>
    <xf numFmtId="0" fontId="31" fillId="0" borderId="9" xfId="0" applyFont="1" applyBorder="1" applyAlignment="1">
      <alignment horizontal="left"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3" fillId="0" borderId="8" xfId="0" applyFont="1" applyBorder="1" applyAlignment="1">
      <alignment horizontal="justify" vertical="top" wrapText="1"/>
    </xf>
    <xf numFmtId="0" fontId="33" fillId="0" borderId="0" xfId="0" applyFont="1" applyAlignment="1">
      <alignment horizontal="justify" vertical="top" wrapText="1"/>
    </xf>
    <xf numFmtId="0" fontId="33" fillId="0" borderId="9" xfId="0" applyFont="1" applyBorder="1" applyAlignment="1">
      <alignment horizontal="justify" vertical="top"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0" fillId="9" borderId="13" xfId="0" applyFont="1" applyFill="1" applyBorder="1" applyAlignment="1" applyProtection="1">
      <alignment horizontal="center" vertical="center" shrinkToFit="1"/>
      <protection locked="0"/>
    </xf>
    <xf numFmtId="0" fontId="30" fillId="9" borderId="17" xfId="0" applyFont="1" applyFill="1" applyBorder="1" applyAlignment="1" applyProtection="1">
      <alignment horizontal="center" vertical="center" shrinkToFit="1"/>
      <protection locked="0"/>
    </xf>
    <xf numFmtId="0" fontId="30" fillId="9" borderId="12" xfId="0" applyFont="1" applyFill="1" applyBorder="1" applyAlignment="1" applyProtection="1">
      <alignment horizontal="center" vertical="center" shrinkToFit="1"/>
      <protection locked="0"/>
    </xf>
    <xf numFmtId="0" fontId="34" fillId="0" borderId="8" xfId="0" applyFont="1" applyBorder="1" applyAlignment="1">
      <alignment horizontal="justify" vertical="top" wrapText="1"/>
    </xf>
    <xf numFmtId="0" fontId="34" fillId="0" borderId="0" xfId="0" applyFont="1" applyAlignment="1">
      <alignment horizontal="justify" vertical="top" wrapText="1"/>
    </xf>
    <xf numFmtId="0" fontId="34" fillId="0" borderId="9" xfId="0" applyFont="1" applyBorder="1" applyAlignment="1">
      <alignment horizontal="justify" vertical="top" wrapText="1"/>
    </xf>
    <xf numFmtId="0" fontId="35" fillId="0" borderId="0" xfId="130" applyFont="1" applyAlignment="1">
      <alignment horizontal="center"/>
    </xf>
    <xf numFmtId="0" fontId="36" fillId="0" borderId="0" xfId="131" applyFont="1" applyAlignment="1">
      <alignment horizontal="center"/>
    </xf>
    <xf numFmtId="0" fontId="37" fillId="0" borderId="22" xfId="130" applyFont="1" applyBorder="1" applyAlignment="1">
      <alignment horizontal="center"/>
    </xf>
    <xf numFmtId="0" fontId="37" fillId="0" borderId="49" xfId="130" applyFont="1" applyBorder="1" applyAlignment="1">
      <alignment horizontal="center"/>
    </xf>
    <xf numFmtId="0" fontId="45" fillId="0" borderId="0" xfId="131" applyFont="1" applyAlignment="1">
      <alignment horizontal="center"/>
    </xf>
    <xf numFmtId="0" fontId="37" fillId="0" borderId="0" xfId="130" applyFont="1" applyAlignment="1">
      <alignment horizontal="center"/>
    </xf>
    <xf numFmtId="0" fontId="38" fillId="0" borderId="0" xfId="130" applyFont="1" applyAlignment="1">
      <alignment horizontal="center" vertical="center"/>
    </xf>
    <xf numFmtId="0" fontId="18" fillId="0" borderId="20" xfId="128" applyFont="1" applyBorder="1" applyAlignment="1">
      <alignment horizontal="center" vertical="center" wrapText="1"/>
    </xf>
    <xf numFmtId="0" fontId="18" fillId="0" borderId="18" xfId="128" applyFont="1" applyBorder="1" applyAlignment="1">
      <alignment horizontal="center" vertical="center" wrapText="1"/>
    </xf>
    <xf numFmtId="0" fontId="18" fillId="0" borderId="14" xfId="128" applyFont="1" applyBorder="1" applyAlignment="1">
      <alignment horizontal="center" vertical="center" wrapText="1"/>
    </xf>
    <xf numFmtId="0" fontId="52" fillId="0" borderId="0" xfId="128" applyFont="1" applyAlignment="1">
      <alignment horizontal="center"/>
    </xf>
    <xf numFmtId="0" fontId="21" fillId="0" borderId="0" xfId="128" applyFont="1" applyAlignment="1">
      <alignment horizontal="center" vertical="center"/>
    </xf>
    <xf numFmtId="0" fontId="21" fillId="0" borderId="0" xfId="128" applyFont="1" applyAlignment="1" applyProtection="1">
      <alignment horizontal="center" vertical="center" shrinkToFit="1"/>
      <protection locked="0"/>
    </xf>
    <xf numFmtId="0" fontId="56" fillId="0" borderId="0" xfId="0" applyFont="1" applyAlignment="1">
      <alignment horizontal="center"/>
    </xf>
  </cellXfs>
  <cellStyles count="137">
    <cellStyle name="Comma" xfId="125" builtinId="3"/>
    <cellStyle name="Currency" xfId="124" builtinId="4"/>
    <cellStyle name="Currency 10" xfId="134" xr:uid="{00000000-0005-0000-0000-000002000000}"/>
    <cellStyle name="Currency 2" xfId="129" xr:uid="{00000000-0005-0000-0000-000003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36" builtinId="8"/>
    <cellStyle name="Normal" xfId="0" builtinId="0"/>
    <cellStyle name="Normal 10 2 2 4" xfId="131" xr:uid="{00000000-0005-0000-0000-000080000000}"/>
    <cellStyle name="Normal 175 10" xfId="130" xr:uid="{00000000-0005-0000-0000-000081000000}"/>
    <cellStyle name="Normal 2" xfId="85" xr:uid="{00000000-0005-0000-0000-000082000000}"/>
    <cellStyle name="Normal 229" xfId="133" xr:uid="{00000000-0005-0000-0000-000083000000}"/>
    <cellStyle name="Normal 3" xfId="128" xr:uid="{00000000-0005-0000-0000-000084000000}"/>
    <cellStyle name="Normal_Di551 Price Idea" xfId="132" xr:uid="{00000000-0005-0000-0000-000085000000}"/>
    <cellStyle name="Normal_Price Page Template" xfId="127" xr:uid="{00000000-0005-0000-0000-000086000000}"/>
    <cellStyle name="Normal_Sheet1" xfId="126" xr:uid="{00000000-0005-0000-0000-000087000000}"/>
    <cellStyle name="Style 1" xfId="135" xr:uid="{00000000-0005-0000-0000-000088000000}"/>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276225</xdr:colOff>
      <xdr:row>6</xdr:row>
      <xdr:rowOff>3347</xdr:rowOff>
    </xdr:to>
    <xdr:pic>
      <xdr:nvPicPr>
        <xdr:cNvPr id="4" name="Picture 1">
          <a:extLst>
            <a:ext uri="{FF2B5EF4-FFF2-40B4-BE49-F238E27FC236}">
              <a16:creationId xmlns:a16="http://schemas.microsoft.com/office/drawing/2014/main" id="{AC85F4FD-3230-411E-834C-B53C9B2F98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2381250" cy="1136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657225</xdr:colOff>
      <xdr:row>0</xdr:row>
      <xdr:rowOff>57150</xdr:rowOff>
    </xdr:from>
    <xdr:to>
      <xdr:col>7</xdr:col>
      <xdr:colOff>422442</xdr:colOff>
      <xdr:row>5</xdr:row>
      <xdr:rowOff>114300</xdr:rowOff>
    </xdr:to>
    <xdr:pic>
      <xdr:nvPicPr>
        <xdr:cNvPr id="5" name="Picture 3">
          <a:extLst>
            <a:ext uri="{FF2B5EF4-FFF2-40B4-BE49-F238E27FC236}">
              <a16:creationId xmlns:a16="http://schemas.microsoft.com/office/drawing/2014/main" id="{C194296C-3711-4616-8294-F84869873B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57150"/>
          <a:ext cx="2108367"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1</xdr:col>
      <xdr:colOff>38100</xdr:colOff>
      <xdr:row>5</xdr:row>
      <xdr:rowOff>180976</xdr:rowOff>
    </xdr:to>
    <xdr:pic>
      <xdr:nvPicPr>
        <xdr:cNvPr id="2" name="Picture 1">
          <a:extLst>
            <a:ext uri="{FF2B5EF4-FFF2-40B4-BE49-F238E27FC236}">
              <a16:creationId xmlns:a16="http://schemas.microsoft.com/office/drawing/2014/main" id="{2601645A-CCE3-4ED3-9D4D-EAFE2CE19D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4301"/>
          <a:ext cx="16478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666750</xdr:colOff>
      <xdr:row>0</xdr:row>
      <xdr:rowOff>0</xdr:rowOff>
    </xdr:from>
    <xdr:to>
      <xdr:col>7</xdr:col>
      <xdr:colOff>104775</xdr:colOff>
      <xdr:row>5</xdr:row>
      <xdr:rowOff>161925</xdr:rowOff>
    </xdr:to>
    <xdr:pic>
      <xdr:nvPicPr>
        <xdr:cNvPr id="3" name="Picture 3">
          <a:extLst>
            <a:ext uri="{FF2B5EF4-FFF2-40B4-BE49-F238E27FC236}">
              <a16:creationId xmlns:a16="http://schemas.microsoft.com/office/drawing/2014/main" id="{CC758B67-8437-4281-9C7F-425D57658E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3950" y="0"/>
          <a:ext cx="17526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133351</xdr:colOff>
      <xdr:row>1</xdr:row>
      <xdr:rowOff>28575</xdr:rowOff>
    </xdr:from>
    <xdr:to>
      <xdr:col>1</xdr:col>
      <xdr:colOff>670616</xdr:colOff>
      <xdr:row>6</xdr:row>
      <xdr:rowOff>38100</xdr:rowOff>
    </xdr:to>
    <xdr:pic>
      <xdr:nvPicPr>
        <xdr:cNvPr id="2" name="Picture 1">
          <a:extLst>
            <a:ext uri="{FF2B5EF4-FFF2-40B4-BE49-F238E27FC236}">
              <a16:creationId xmlns:a16="http://schemas.microsoft.com/office/drawing/2014/main" id="{107E2B9B-056C-4A42-B34E-7EA5DBE88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1" y="171450"/>
          <a:ext cx="153739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1209675</xdr:colOff>
      <xdr:row>0</xdr:row>
      <xdr:rowOff>85725</xdr:rowOff>
    </xdr:from>
    <xdr:to>
      <xdr:col>3</xdr:col>
      <xdr:colOff>628650</xdr:colOff>
      <xdr:row>6</xdr:row>
      <xdr:rowOff>133350</xdr:rowOff>
    </xdr:to>
    <xdr:pic>
      <xdr:nvPicPr>
        <xdr:cNvPr id="3" name="Picture 3">
          <a:extLst>
            <a:ext uri="{FF2B5EF4-FFF2-40B4-BE49-F238E27FC236}">
              <a16:creationId xmlns:a16="http://schemas.microsoft.com/office/drawing/2014/main" id="{C66433AC-1534-4B94-82D9-3B81016CCA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7650" y="85725"/>
          <a:ext cx="17240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171451</xdr:colOff>
      <xdr:row>0</xdr:row>
      <xdr:rowOff>104775</xdr:rowOff>
    </xdr:from>
    <xdr:to>
      <xdr:col>1</xdr:col>
      <xdr:colOff>1295400</xdr:colOff>
      <xdr:row>5</xdr:row>
      <xdr:rowOff>114300</xdr:rowOff>
    </xdr:to>
    <xdr:pic>
      <xdr:nvPicPr>
        <xdr:cNvPr id="2" name="Picture 1">
          <a:extLst>
            <a:ext uri="{FF2B5EF4-FFF2-40B4-BE49-F238E27FC236}">
              <a16:creationId xmlns:a16="http://schemas.microsoft.com/office/drawing/2014/main" id="{109A6E66-737F-47EF-9B30-B8DABEA9AF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104775"/>
          <a:ext cx="1914524"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1514475</xdr:colOff>
      <xdr:row>1</xdr:row>
      <xdr:rowOff>66675</xdr:rowOff>
    </xdr:from>
    <xdr:to>
      <xdr:col>3</xdr:col>
      <xdr:colOff>606425</xdr:colOff>
      <xdr:row>5</xdr:row>
      <xdr:rowOff>104775</xdr:rowOff>
    </xdr:to>
    <xdr:pic>
      <xdr:nvPicPr>
        <xdr:cNvPr id="3" name="Picture 2">
          <a:extLst>
            <a:ext uri="{FF2B5EF4-FFF2-40B4-BE49-F238E27FC236}">
              <a16:creationId xmlns:a16="http://schemas.microsoft.com/office/drawing/2014/main" id="{5A619621-E002-446A-8422-7BDF925AFC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266700"/>
          <a:ext cx="19018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224504</xdr:rowOff>
    </xdr:from>
    <xdr:to>
      <xdr:col>1</xdr:col>
      <xdr:colOff>1460106</xdr:colOff>
      <xdr:row>5</xdr:row>
      <xdr:rowOff>152645</xdr:rowOff>
    </xdr:to>
    <xdr:pic>
      <xdr:nvPicPr>
        <xdr:cNvPr id="2" name="Picture 1">
          <a:extLst>
            <a:ext uri="{FF2B5EF4-FFF2-40B4-BE49-F238E27FC236}">
              <a16:creationId xmlns:a16="http://schemas.microsoft.com/office/drawing/2014/main" id="{F307426A-4D82-44B2-8BFF-C854E4EC4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6700" y="224504"/>
          <a:ext cx="2269731" cy="1194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473075</xdr:colOff>
      <xdr:row>0</xdr:row>
      <xdr:rowOff>114300</xdr:rowOff>
    </xdr:from>
    <xdr:to>
      <xdr:col>1</xdr:col>
      <xdr:colOff>1285875</xdr:colOff>
      <xdr:row>4</xdr:row>
      <xdr:rowOff>239228</xdr:rowOff>
    </xdr:to>
    <xdr:pic>
      <xdr:nvPicPr>
        <xdr:cNvPr id="2" name="Picture 1">
          <a:extLst>
            <a:ext uri="{FF2B5EF4-FFF2-40B4-BE49-F238E27FC236}">
              <a16:creationId xmlns:a16="http://schemas.microsoft.com/office/drawing/2014/main" id="{0DDD3971-62D7-4864-AD48-58C1AA447E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3075" y="114300"/>
          <a:ext cx="1708150" cy="10964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19051</xdr:colOff>
      <xdr:row>0</xdr:row>
      <xdr:rowOff>66675</xdr:rowOff>
    </xdr:from>
    <xdr:to>
      <xdr:col>1</xdr:col>
      <xdr:colOff>1915600</xdr:colOff>
      <xdr:row>5</xdr:row>
      <xdr:rowOff>190500</xdr:rowOff>
    </xdr:to>
    <xdr:pic>
      <xdr:nvPicPr>
        <xdr:cNvPr id="2" name="Picture 1">
          <a:extLst>
            <a:ext uri="{FF2B5EF4-FFF2-40B4-BE49-F238E27FC236}">
              <a16:creationId xmlns:a16="http://schemas.microsoft.com/office/drawing/2014/main" id="{7705A4D1-6631-4F1C-AAB3-FB409CDCE9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6" y="66675"/>
          <a:ext cx="1896549"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1066800</xdr:colOff>
      <xdr:row>0</xdr:row>
      <xdr:rowOff>95250</xdr:rowOff>
    </xdr:from>
    <xdr:to>
      <xdr:col>3</xdr:col>
      <xdr:colOff>1358900</xdr:colOff>
      <xdr:row>4</xdr:row>
      <xdr:rowOff>111125</xdr:rowOff>
    </xdr:to>
    <xdr:pic>
      <xdr:nvPicPr>
        <xdr:cNvPr id="3" name="Picture 2">
          <a:extLst>
            <a:ext uri="{FF2B5EF4-FFF2-40B4-BE49-F238E27FC236}">
              <a16:creationId xmlns:a16="http://schemas.microsoft.com/office/drawing/2014/main" id="{FC93D0D1-E50B-4EB8-9FDC-00E951B168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9225" y="95250"/>
          <a:ext cx="1835150"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333375</xdr:colOff>
      <xdr:row>0</xdr:row>
      <xdr:rowOff>133350</xdr:rowOff>
    </xdr:from>
    <xdr:to>
      <xdr:col>11</xdr:col>
      <xdr:colOff>276225</xdr:colOff>
      <xdr:row>5</xdr:row>
      <xdr:rowOff>193675</xdr:rowOff>
    </xdr:to>
    <xdr:pic>
      <xdr:nvPicPr>
        <xdr:cNvPr id="2" name="Picture 1">
          <a:extLst>
            <a:ext uri="{FF2B5EF4-FFF2-40B4-BE49-F238E27FC236}">
              <a16:creationId xmlns:a16="http://schemas.microsoft.com/office/drawing/2014/main" id="{93106E06-06C5-4982-A351-82FE25884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3350" y="133350"/>
          <a:ext cx="200025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600075</xdr:colOff>
      <xdr:row>6</xdr:row>
      <xdr:rowOff>66675</xdr:rowOff>
    </xdr:from>
    <xdr:to>
      <xdr:col>12</xdr:col>
      <xdr:colOff>485775</xdr:colOff>
      <xdr:row>9</xdr:row>
      <xdr:rowOff>101600</xdr:rowOff>
    </xdr:to>
    <xdr:pic>
      <xdr:nvPicPr>
        <xdr:cNvPr id="3" name="Picture 2">
          <a:extLst>
            <a:ext uri="{FF2B5EF4-FFF2-40B4-BE49-F238E27FC236}">
              <a16:creationId xmlns:a16="http://schemas.microsoft.com/office/drawing/2014/main" id="{8CE23424-5E84-45CD-B0E2-F2C353536A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0850" y="1212850"/>
          <a:ext cx="40005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mailto:rhines@docusystemsinc.com" TargetMode="External"/><Relationship Id="rId7" Type="http://schemas.openxmlformats.org/officeDocument/2006/relationships/hyperlink" Target="mailto:kjackson@abecarolina.com" TargetMode="External"/><Relationship Id="rId2" Type="http://schemas.openxmlformats.org/officeDocument/2006/relationships/hyperlink" Target="mailto:jblumling@docusystemsinc.com" TargetMode="External"/><Relationship Id="rId1" Type="http://schemas.openxmlformats.org/officeDocument/2006/relationships/hyperlink" Target="mailto:wbaxter@pollockcompany.com" TargetMode="External"/><Relationship Id="rId6" Type="http://schemas.openxmlformats.org/officeDocument/2006/relationships/hyperlink" Target="mailto:kmurph@abr1.com" TargetMode="External"/><Relationship Id="rId5" Type="http://schemas.openxmlformats.org/officeDocument/2006/relationships/hyperlink" Target="mailto:dc@plusinc.net" TargetMode="External"/><Relationship Id="rId4" Type="http://schemas.openxmlformats.org/officeDocument/2006/relationships/hyperlink" Target="mailto:carolinatyp@ao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H42"/>
  <sheetViews>
    <sheetView zoomScale="60" zoomScaleNormal="60" zoomScalePageLayoutView="125" workbookViewId="0">
      <selection activeCell="D27" sqref="D27"/>
    </sheetView>
  </sheetViews>
  <sheetFormatPr defaultColWidth="11" defaultRowHeight="15.75"/>
  <cols>
    <col min="1" max="1" width="24.625" customWidth="1"/>
    <col min="2" max="3" width="21.625" customWidth="1"/>
    <col min="4" max="4" width="23.625" customWidth="1"/>
    <col min="5" max="5" width="73.625" customWidth="1"/>
    <col min="6" max="6" width="2.125" customWidth="1"/>
    <col min="7" max="7" width="29.125" customWidth="1"/>
    <col min="8" max="9" width="26.125" customWidth="1"/>
    <col min="10" max="10" width="2.125" customWidth="1"/>
    <col min="11" max="12" width="24.625" customWidth="1"/>
    <col min="13" max="13" width="28.875" customWidth="1"/>
    <col min="14" max="14" width="2.125" customWidth="1"/>
    <col min="15" max="18" width="29.125" customWidth="1"/>
    <col min="19" max="19" width="37.625" customWidth="1"/>
    <col min="20" max="20" width="36.125" customWidth="1"/>
    <col min="21" max="21" width="2.125" customWidth="1"/>
    <col min="22" max="23" width="24.625" customWidth="1"/>
    <col min="24" max="24" width="29.125" customWidth="1"/>
    <col min="25" max="25" width="2.125" customWidth="1"/>
    <col min="26" max="29" width="11" customWidth="1"/>
  </cols>
  <sheetData>
    <row r="1" spans="1:450" s="51" customFormat="1" ht="33.950000000000003" customHeight="1">
      <c r="A1" s="356" t="s">
        <v>28</v>
      </c>
      <c r="B1" s="356"/>
      <c r="C1" s="356"/>
      <c r="D1" s="356"/>
      <c r="E1" s="356"/>
      <c r="F1" s="356"/>
      <c r="G1" s="356"/>
      <c r="H1" s="356"/>
      <c r="I1" s="356"/>
      <c r="J1" s="356"/>
      <c r="K1" s="356"/>
      <c r="L1" s="356"/>
      <c r="M1" s="356"/>
      <c r="N1" s="356"/>
      <c r="O1" s="356"/>
      <c r="P1" s="356"/>
      <c r="Q1" s="356"/>
      <c r="R1" s="356"/>
      <c r="S1" s="356"/>
      <c r="T1" s="356"/>
      <c r="U1" s="356"/>
      <c r="V1" s="356"/>
      <c r="W1" s="356"/>
      <c r="X1" s="356"/>
      <c r="Y1" s="53"/>
      <c r="Z1" s="53"/>
      <c r="AA1" s="53"/>
    </row>
    <row r="2" spans="1:450" s="51" customFormat="1" ht="33.950000000000003" customHeight="1">
      <c r="A2" s="356" t="s">
        <v>82</v>
      </c>
      <c r="B2" s="356"/>
      <c r="C2" s="356"/>
      <c r="D2" s="356"/>
      <c r="E2" s="356"/>
      <c r="F2" s="356"/>
      <c r="G2" s="356"/>
      <c r="H2" s="356"/>
      <c r="I2" s="356"/>
      <c r="J2" s="356"/>
      <c r="K2" s="356"/>
      <c r="L2" s="356"/>
      <c r="M2" s="356"/>
      <c r="N2" s="356"/>
      <c r="O2" s="356"/>
      <c r="P2" s="356"/>
      <c r="Q2" s="356"/>
      <c r="R2" s="356"/>
      <c r="S2" s="356"/>
      <c r="T2" s="356"/>
      <c r="U2" s="356"/>
      <c r="V2" s="356"/>
      <c r="W2" s="356"/>
      <c r="X2" s="356"/>
      <c r="Y2" s="53"/>
      <c r="Z2" s="53"/>
      <c r="AA2" s="53"/>
    </row>
    <row r="3" spans="1:450" ht="16.5" thickBot="1">
      <c r="A3" s="1"/>
      <c r="B3" s="1"/>
      <c r="C3" s="1"/>
      <c r="D3" s="1"/>
      <c r="E3" s="1"/>
    </row>
    <row r="4" spans="1:450" ht="31.5" customHeight="1" thickBot="1">
      <c r="A4" s="52" t="s">
        <v>46</v>
      </c>
      <c r="B4" s="371" t="s">
        <v>87</v>
      </c>
      <c r="C4" s="372"/>
      <c r="D4" s="373"/>
    </row>
    <row r="5" spans="1:450" ht="16.5" thickBot="1">
      <c r="A5" s="1"/>
      <c r="B5" s="1"/>
      <c r="C5" s="1"/>
      <c r="D5" s="1"/>
    </row>
    <row r="6" spans="1:450" ht="31.5" customHeight="1" thickBot="1">
      <c r="A6" s="369" t="s">
        <v>60</v>
      </c>
      <c r="B6" s="369"/>
      <c r="C6" s="370"/>
      <c r="D6" s="371" t="s">
        <v>88</v>
      </c>
      <c r="E6" s="372"/>
      <c r="F6" s="373"/>
    </row>
    <row r="7" spans="1:450">
      <c r="A7" s="1"/>
      <c r="B7" s="1"/>
      <c r="C7" s="1"/>
    </row>
    <row r="8" spans="1:450" ht="16.5" thickBot="1">
      <c r="A8" s="1"/>
      <c r="B8" s="1"/>
      <c r="C8" s="1"/>
      <c r="D8" s="1"/>
    </row>
    <row r="9" spans="1:450" s="39" customFormat="1" ht="50.45" customHeight="1" thickBot="1">
      <c r="A9" s="38"/>
      <c r="B9" s="38"/>
      <c r="C9" s="366" t="s">
        <v>35</v>
      </c>
      <c r="D9" s="367"/>
      <c r="E9" s="368"/>
      <c r="F9" s="41"/>
      <c r="G9" s="366" t="s">
        <v>43</v>
      </c>
      <c r="H9" s="367"/>
      <c r="I9" s="367"/>
      <c r="J9" s="367"/>
      <c r="K9" s="367"/>
      <c r="L9" s="367"/>
      <c r="M9" s="368"/>
      <c r="N9" s="41"/>
      <c r="O9" s="363" t="s">
        <v>77</v>
      </c>
      <c r="P9" s="364"/>
      <c r="Q9" s="364"/>
      <c r="R9" s="364"/>
      <c r="S9" s="364"/>
      <c r="T9" s="364"/>
      <c r="U9" s="364"/>
      <c r="V9" s="364"/>
      <c r="W9" s="364"/>
      <c r="X9" s="365"/>
      <c r="Y9" s="40"/>
    </row>
    <row r="10" spans="1:450" ht="42.95" customHeight="1" thickBot="1">
      <c r="A10" s="2"/>
      <c r="B10" s="2"/>
      <c r="C10" s="357" t="s">
        <v>83</v>
      </c>
      <c r="D10" s="359"/>
      <c r="E10" s="358"/>
      <c r="F10" s="13"/>
      <c r="G10" s="3" t="s">
        <v>26</v>
      </c>
      <c r="H10" s="357" t="s">
        <v>33</v>
      </c>
      <c r="I10" s="358"/>
      <c r="J10" s="13"/>
      <c r="K10" s="360" t="s">
        <v>44</v>
      </c>
      <c r="L10" s="361"/>
      <c r="M10" s="362"/>
      <c r="N10" s="13"/>
      <c r="O10" s="357" t="s">
        <v>34</v>
      </c>
      <c r="P10" s="359"/>
      <c r="Q10" s="359"/>
      <c r="R10" s="358"/>
      <c r="S10" s="37" t="s">
        <v>31</v>
      </c>
      <c r="T10" s="3" t="s">
        <v>32</v>
      </c>
      <c r="U10" s="13"/>
      <c r="V10" s="360" t="s">
        <v>45</v>
      </c>
      <c r="W10" s="361"/>
      <c r="X10" s="362"/>
      <c r="Y10" s="13"/>
    </row>
    <row r="11" spans="1:450" ht="261.95" customHeight="1" thickBot="1">
      <c r="A11" s="3" t="s">
        <v>13</v>
      </c>
      <c r="B11" s="4" t="s">
        <v>19</v>
      </c>
      <c r="C11" s="3" t="s">
        <v>20</v>
      </c>
      <c r="D11" s="3" t="s">
        <v>27</v>
      </c>
      <c r="E11" s="27" t="s">
        <v>49</v>
      </c>
      <c r="F11" s="21"/>
      <c r="G11" s="4" t="s">
        <v>48</v>
      </c>
      <c r="H11" s="4" t="s">
        <v>84</v>
      </c>
      <c r="I11" s="4" t="s">
        <v>85</v>
      </c>
      <c r="J11" s="21"/>
      <c r="K11" s="23" t="s">
        <v>39</v>
      </c>
      <c r="L11" s="23" t="s">
        <v>40</v>
      </c>
      <c r="M11" s="23" t="s">
        <v>41</v>
      </c>
      <c r="N11" s="21"/>
      <c r="O11" s="4" t="s">
        <v>24</v>
      </c>
      <c r="P11" s="58" t="s">
        <v>52</v>
      </c>
      <c r="Q11" s="4" t="s">
        <v>25</v>
      </c>
      <c r="R11" s="58" t="s">
        <v>53</v>
      </c>
      <c r="S11" s="4" t="s">
        <v>50</v>
      </c>
      <c r="T11" s="58" t="s">
        <v>54</v>
      </c>
      <c r="U11" s="21"/>
      <c r="V11" s="23" t="s">
        <v>36</v>
      </c>
      <c r="W11" s="23" t="s">
        <v>37</v>
      </c>
      <c r="X11" s="23" t="s">
        <v>38</v>
      </c>
      <c r="Y11" s="21"/>
    </row>
    <row r="12" spans="1:450" s="71" customFormat="1" ht="63" customHeight="1" thickBot="1">
      <c r="A12" s="59" t="s">
        <v>58</v>
      </c>
      <c r="B12" s="60">
        <v>1</v>
      </c>
      <c r="C12" s="61" t="s">
        <v>55</v>
      </c>
      <c r="D12" s="61" t="s">
        <v>56</v>
      </c>
      <c r="E12" s="62" t="s">
        <v>57</v>
      </c>
      <c r="F12" s="13"/>
      <c r="G12" s="63">
        <v>1</v>
      </c>
      <c r="H12" s="64">
        <v>1</v>
      </c>
      <c r="I12" s="64">
        <v>1</v>
      </c>
      <c r="J12" s="13"/>
      <c r="K12" s="65">
        <f>((((G12/60+((H12*O12+I12*Q12)))/(O12+Q12))))</f>
        <v>1.0000133333333334</v>
      </c>
      <c r="L12" s="66">
        <f>((((G12)+(H12*O12+I12*Q12)*60)))</f>
        <v>75001</v>
      </c>
      <c r="M12" s="66">
        <f>B12*L12</f>
        <v>75001</v>
      </c>
      <c r="N12" s="13"/>
      <c r="O12" s="67">
        <v>1000</v>
      </c>
      <c r="P12" s="68">
        <f>(O12*H12)</f>
        <v>1000</v>
      </c>
      <c r="Q12" s="67">
        <v>250</v>
      </c>
      <c r="R12" s="68">
        <f>Q12*I12</f>
        <v>250</v>
      </c>
      <c r="S12" s="69">
        <v>1</v>
      </c>
      <c r="T12" s="70">
        <f>((P12+R12+S12))</f>
        <v>1251</v>
      </c>
      <c r="U12" s="13"/>
      <c r="V12" s="65">
        <f>(T12)/(O12+Q12)</f>
        <v>1.0007999999999999</v>
      </c>
      <c r="W12" s="66">
        <f>((T12)*60)</f>
        <v>75060</v>
      </c>
      <c r="X12" s="66">
        <f t="shared" ref="X12" si="0">B12*W12</f>
        <v>75060</v>
      </c>
      <c r="Y12" s="13"/>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row>
    <row r="13" spans="1:450" ht="63" customHeight="1" thickBot="1">
      <c r="A13" s="5">
        <v>1</v>
      </c>
      <c r="B13" s="54">
        <v>71</v>
      </c>
      <c r="C13" s="30" t="s">
        <v>89</v>
      </c>
      <c r="D13" s="30" t="s">
        <v>90</v>
      </c>
      <c r="E13" s="31" t="s">
        <v>92</v>
      </c>
      <c r="F13" s="13"/>
      <c r="G13" s="32">
        <v>516.65</v>
      </c>
      <c r="H13" s="33">
        <v>1.285E-2</v>
      </c>
      <c r="I13" s="34"/>
      <c r="J13" s="13"/>
      <c r="K13" s="24">
        <f>((((G13/60+((H13*O13+I13*Q13)))/(O13+Q13))))</f>
        <v>2.1460833333333332E-2</v>
      </c>
      <c r="L13" s="25">
        <f>((((G13)+(H13*O13+I13*Q13)*60)))</f>
        <v>1287.6500000000001</v>
      </c>
      <c r="M13" s="25">
        <f>B13*L13</f>
        <v>91423.150000000009</v>
      </c>
      <c r="N13" s="13"/>
      <c r="O13" s="9">
        <v>1000</v>
      </c>
      <c r="P13" s="22">
        <f>(O13*H13)</f>
        <v>12.85</v>
      </c>
      <c r="Q13" s="17"/>
      <c r="R13" s="14"/>
      <c r="S13" s="28">
        <v>11.52</v>
      </c>
      <c r="T13" s="36">
        <f>((P13+R13+S13))</f>
        <v>24.369999999999997</v>
      </c>
      <c r="U13" s="13"/>
      <c r="V13" s="24">
        <f>(T13)/(O13+Q13)</f>
        <v>2.4369999999999996E-2</v>
      </c>
      <c r="W13" s="25">
        <f>((T13)*60)</f>
        <v>1462.1999999999998</v>
      </c>
      <c r="X13" s="25">
        <f t="shared" ref="X13:X26" si="1">B13*W13</f>
        <v>103816.19999999998</v>
      </c>
      <c r="Y13" s="13"/>
    </row>
    <row r="14" spans="1:450" ht="63" customHeight="1" thickBot="1">
      <c r="A14" s="5" t="s">
        <v>17</v>
      </c>
      <c r="B14" s="54">
        <v>52</v>
      </c>
      <c r="C14" s="30" t="s">
        <v>89</v>
      </c>
      <c r="D14" s="30" t="s">
        <v>2276</v>
      </c>
      <c r="E14" s="31" t="s">
        <v>92</v>
      </c>
      <c r="F14" s="13"/>
      <c r="G14" s="32">
        <v>1814.26</v>
      </c>
      <c r="H14" s="33">
        <v>1.7899999999999999E-2</v>
      </c>
      <c r="I14" s="33">
        <v>8.2000000000000003E-2</v>
      </c>
      <c r="J14" s="13"/>
      <c r="K14" s="24">
        <f t="shared" ref="K14:K26" si="2">((((G14/60+((H14*O14+I14*Q14)))/(O14+Q14))))</f>
        <v>5.4910133333333326E-2</v>
      </c>
      <c r="L14" s="25">
        <f t="shared" ref="L14:L26" si="3">((((G14)+(H14*O14+I14*Q14)*60)))</f>
        <v>4118.26</v>
      </c>
      <c r="M14" s="25">
        <f t="shared" ref="M14:M26" si="4">B14*L14</f>
        <v>214149.52000000002</v>
      </c>
      <c r="N14" s="13"/>
      <c r="O14" s="9">
        <v>1000</v>
      </c>
      <c r="P14" s="22">
        <f t="shared" ref="P14:P26" si="5">O14*H14</f>
        <v>17.899999999999999</v>
      </c>
      <c r="Q14" s="10">
        <v>250</v>
      </c>
      <c r="R14" s="22">
        <f>Q14*I14</f>
        <v>20.5</v>
      </c>
      <c r="S14" s="28">
        <v>40.46</v>
      </c>
      <c r="T14" s="36">
        <f t="shared" ref="T14:T26" si="6">((P14+R14+S14))</f>
        <v>78.86</v>
      </c>
      <c r="U14" s="13"/>
      <c r="V14" s="24">
        <f t="shared" ref="V14:V26" si="7">(T14)/(O14+Q14)</f>
        <v>6.3088000000000005E-2</v>
      </c>
      <c r="W14" s="25">
        <f>((T14)*60)</f>
        <v>4731.6000000000004</v>
      </c>
      <c r="X14" s="25">
        <f t="shared" si="1"/>
        <v>246043.2</v>
      </c>
      <c r="Y14" s="13"/>
    </row>
    <row r="15" spans="1:450" ht="63" customHeight="1" thickBot="1">
      <c r="A15" s="5">
        <v>2</v>
      </c>
      <c r="B15" s="54">
        <v>259</v>
      </c>
      <c r="C15" s="30" t="s">
        <v>89</v>
      </c>
      <c r="D15" s="30" t="s">
        <v>91</v>
      </c>
      <c r="E15" s="31" t="s">
        <v>93</v>
      </c>
      <c r="F15" s="13"/>
      <c r="G15" s="32">
        <v>2948.46</v>
      </c>
      <c r="H15" s="33">
        <v>7.4999999999999997E-3</v>
      </c>
      <c r="I15" s="34"/>
      <c r="J15" s="13"/>
      <c r="K15" s="24">
        <f t="shared" si="2"/>
        <v>3.2070499999999995E-2</v>
      </c>
      <c r="L15" s="25">
        <f t="shared" si="3"/>
        <v>3848.46</v>
      </c>
      <c r="M15" s="25">
        <f t="shared" si="4"/>
        <v>996751.14</v>
      </c>
      <c r="N15" s="13"/>
      <c r="O15" s="9">
        <v>2000</v>
      </c>
      <c r="P15" s="22">
        <f t="shared" si="5"/>
        <v>15</v>
      </c>
      <c r="Q15" s="17"/>
      <c r="R15" s="14"/>
      <c r="S15" s="28">
        <v>65.75</v>
      </c>
      <c r="T15" s="36">
        <f t="shared" si="6"/>
        <v>80.75</v>
      </c>
      <c r="U15" s="13"/>
      <c r="V15" s="24">
        <f t="shared" si="7"/>
        <v>4.0375000000000001E-2</v>
      </c>
      <c r="W15" s="25">
        <f t="shared" ref="W15:W26" si="8">((T15)*60)</f>
        <v>4845</v>
      </c>
      <c r="X15" s="25">
        <f t="shared" si="1"/>
        <v>1254855</v>
      </c>
      <c r="Y15" s="13"/>
    </row>
    <row r="16" spans="1:450" ht="63" customHeight="1" thickBot="1">
      <c r="A16" s="5" t="s">
        <v>8</v>
      </c>
      <c r="B16" s="54">
        <v>159</v>
      </c>
      <c r="C16" s="30" t="s">
        <v>89</v>
      </c>
      <c r="D16" s="30" t="s">
        <v>2277</v>
      </c>
      <c r="E16" s="31" t="s">
        <v>94</v>
      </c>
      <c r="F16" s="13"/>
      <c r="G16" s="32">
        <v>3337.87</v>
      </c>
      <c r="H16" s="33">
        <v>7.4999999999999997E-3</v>
      </c>
      <c r="I16" s="33">
        <v>5.3999999999999999E-2</v>
      </c>
      <c r="J16" s="13"/>
      <c r="K16" s="24">
        <f t="shared" si="2"/>
        <v>3.9052466666666667E-2</v>
      </c>
      <c r="L16" s="25">
        <f t="shared" si="3"/>
        <v>5857.87</v>
      </c>
      <c r="M16" s="25">
        <f t="shared" si="4"/>
        <v>931401.33</v>
      </c>
      <c r="N16" s="13"/>
      <c r="O16" s="9">
        <v>2000</v>
      </c>
      <c r="P16" s="22">
        <f t="shared" si="5"/>
        <v>15</v>
      </c>
      <c r="Q16" s="10">
        <v>500</v>
      </c>
      <c r="R16" s="22">
        <f>Q16*I16</f>
        <v>27</v>
      </c>
      <c r="S16" s="28">
        <v>74.430000000000007</v>
      </c>
      <c r="T16" s="36">
        <f t="shared" si="6"/>
        <v>116.43</v>
      </c>
      <c r="U16" s="13"/>
      <c r="V16" s="24">
        <f t="shared" si="7"/>
        <v>4.6572000000000002E-2</v>
      </c>
      <c r="W16" s="25">
        <f t="shared" si="8"/>
        <v>6985.8</v>
      </c>
      <c r="X16" s="25">
        <f t="shared" si="1"/>
        <v>1110742.2</v>
      </c>
      <c r="Y16" s="13"/>
    </row>
    <row r="17" spans="1:27" ht="63" customHeight="1" thickBot="1">
      <c r="A17" s="5">
        <v>3</v>
      </c>
      <c r="B17" s="54">
        <v>228</v>
      </c>
      <c r="C17" s="30" t="s">
        <v>95</v>
      </c>
      <c r="D17" s="30" t="s">
        <v>2278</v>
      </c>
      <c r="E17" s="31" t="s">
        <v>96</v>
      </c>
      <c r="F17" s="13"/>
      <c r="G17" s="32">
        <v>3484.64</v>
      </c>
      <c r="H17" s="33">
        <v>7.4999999999999997E-3</v>
      </c>
      <c r="I17" s="34"/>
      <c r="J17" s="13"/>
      <c r="K17" s="24">
        <f t="shared" si="2"/>
        <v>2.4093523809523808E-2</v>
      </c>
      <c r="L17" s="25">
        <f t="shared" si="3"/>
        <v>5059.6399999999994</v>
      </c>
      <c r="M17" s="25">
        <f t="shared" si="4"/>
        <v>1153597.92</v>
      </c>
      <c r="N17" s="13"/>
      <c r="O17" s="9">
        <v>3500</v>
      </c>
      <c r="P17" s="22">
        <f t="shared" si="5"/>
        <v>26.25</v>
      </c>
      <c r="Q17" s="17"/>
      <c r="R17" s="14"/>
      <c r="S17" s="28">
        <v>77.709999999999994</v>
      </c>
      <c r="T17" s="36">
        <f t="shared" si="6"/>
        <v>103.96</v>
      </c>
      <c r="U17" s="13"/>
      <c r="V17" s="24">
        <f t="shared" si="7"/>
        <v>2.9702857142857142E-2</v>
      </c>
      <c r="W17" s="25">
        <f t="shared" si="8"/>
        <v>6237.5999999999995</v>
      </c>
      <c r="X17" s="25">
        <f t="shared" si="1"/>
        <v>1422172.7999999998</v>
      </c>
      <c r="Y17" s="13"/>
    </row>
    <row r="18" spans="1:27" ht="63" customHeight="1" thickBot="1">
      <c r="A18" s="5" t="s">
        <v>10</v>
      </c>
      <c r="B18" s="55">
        <v>115</v>
      </c>
      <c r="C18" s="30" t="s">
        <v>95</v>
      </c>
      <c r="D18" s="30" t="s">
        <v>2279</v>
      </c>
      <c r="E18" s="31" t="s">
        <v>96</v>
      </c>
      <c r="F18" s="13"/>
      <c r="G18" s="32">
        <v>4218.22</v>
      </c>
      <c r="H18" s="33">
        <v>7.4999999999999997E-3</v>
      </c>
      <c r="I18" s="33">
        <v>4.8399999999999999E-2</v>
      </c>
      <c r="J18" s="13"/>
      <c r="K18" s="24">
        <f t="shared" si="2"/>
        <v>3.2211925925925929E-2</v>
      </c>
      <c r="L18" s="25">
        <f t="shared" si="3"/>
        <v>8697.2200000000012</v>
      </c>
      <c r="M18" s="25">
        <f t="shared" si="4"/>
        <v>1000180.3000000002</v>
      </c>
      <c r="N18" s="13"/>
      <c r="O18" s="15">
        <v>3500</v>
      </c>
      <c r="P18" s="22">
        <f t="shared" si="5"/>
        <v>26.25</v>
      </c>
      <c r="Q18" s="15">
        <v>1000</v>
      </c>
      <c r="R18" s="22">
        <f>Q18*I18</f>
        <v>48.4</v>
      </c>
      <c r="S18" s="28">
        <v>94.07</v>
      </c>
      <c r="T18" s="36">
        <f t="shared" si="6"/>
        <v>168.72</v>
      </c>
      <c r="U18" s="13"/>
      <c r="V18" s="24">
        <f t="shared" si="7"/>
        <v>3.749333333333333E-2</v>
      </c>
      <c r="W18" s="25">
        <f t="shared" si="8"/>
        <v>10123.200000000001</v>
      </c>
      <c r="X18" s="25">
        <f t="shared" si="1"/>
        <v>1164168</v>
      </c>
      <c r="Y18" s="13"/>
    </row>
    <row r="19" spans="1:27" ht="63" customHeight="1" thickBot="1">
      <c r="A19" s="5" t="s">
        <v>65</v>
      </c>
      <c r="B19" s="57">
        <v>463</v>
      </c>
      <c r="C19" s="30" t="s">
        <v>95</v>
      </c>
      <c r="D19" s="30" t="s">
        <v>2280</v>
      </c>
      <c r="E19" s="31" t="s">
        <v>96</v>
      </c>
      <c r="F19" s="13"/>
      <c r="G19" s="35">
        <v>4050.02</v>
      </c>
      <c r="H19" s="33">
        <v>5.3E-3</v>
      </c>
      <c r="I19" s="34"/>
      <c r="J19" s="13"/>
      <c r="K19" s="24">
        <f t="shared" ref="K19:K20" si="9">((((G19/60+((H19*O19+I19*Q19)))/(O19+Q19))))</f>
        <v>1.3737541666666665E-2</v>
      </c>
      <c r="L19" s="25">
        <f t="shared" ref="L19:L20" si="10">((((G19)+(H19*O19+I19*Q19)*60)))</f>
        <v>6594.02</v>
      </c>
      <c r="M19" s="25">
        <f t="shared" ref="M19:M20" si="11">B19*L19</f>
        <v>3053031.2600000002</v>
      </c>
      <c r="N19" s="13"/>
      <c r="O19" s="11">
        <v>8000</v>
      </c>
      <c r="P19" s="22">
        <f t="shared" ref="P19:P20" si="12">O19*H19</f>
        <v>42.4</v>
      </c>
      <c r="Q19" s="18"/>
      <c r="R19" s="14"/>
      <c r="S19" s="29">
        <v>90.32</v>
      </c>
      <c r="T19" s="36">
        <f t="shared" ref="T19:T20" si="13">((P19+R19+S19))</f>
        <v>132.72</v>
      </c>
      <c r="U19" s="13"/>
      <c r="V19" s="24">
        <f t="shared" ref="V19:V20" si="14">(T19)/(O19+Q19)</f>
        <v>1.6590000000000001E-2</v>
      </c>
      <c r="W19" s="25">
        <f t="shared" ref="W19:W20" si="15">((T19)*60)</f>
        <v>7963.2</v>
      </c>
      <c r="X19" s="25">
        <f t="shared" ref="X19:X20" si="16">B19*W19</f>
        <v>3686961.6</v>
      </c>
      <c r="Y19" s="13"/>
    </row>
    <row r="20" spans="1:27" ht="63" customHeight="1" thickBot="1">
      <c r="A20" s="72" t="s">
        <v>66</v>
      </c>
      <c r="B20" s="55">
        <v>348</v>
      </c>
      <c r="C20" s="30" t="s">
        <v>95</v>
      </c>
      <c r="D20" s="30" t="s">
        <v>2281</v>
      </c>
      <c r="E20" s="31" t="s">
        <v>96</v>
      </c>
      <c r="F20" s="20"/>
      <c r="G20" s="35">
        <v>5437.21</v>
      </c>
      <c r="H20" s="33">
        <v>5.3E-3</v>
      </c>
      <c r="I20" s="33">
        <v>4.8399999999999999E-2</v>
      </c>
      <c r="J20" s="20"/>
      <c r="K20" s="24">
        <f t="shared" si="9"/>
        <v>2.0921099099099102E-2</v>
      </c>
      <c r="L20" s="25">
        <f t="shared" si="10"/>
        <v>11611.21</v>
      </c>
      <c r="M20" s="25">
        <f t="shared" si="11"/>
        <v>4040701.0799999996</v>
      </c>
      <c r="N20" s="20"/>
      <c r="O20" s="16">
        <v>8000</v>
      </c>
      <c r="P20" s="22">
        <f t="shared" si="12"/>
        <v>42.4</v>
      </c>
      <c r="Q20" s="16">
        <v>1250</v>
      </c>
      <c r="R20" s="22">
        <f>Q20*I20</f>
        <v>60.5</v>
      </c>
      <c r="S20" s="29">
        <v>121.25</v>
      </c>
      <c r="T20" s="36">
        <f t="shared" si="13"/>
        <v>224.15</v>
      </c>
      <c r="U20" s="20"/>
      <c r="V20" s="24">
        <f t="shared" si="14"/>
        <v>2.4232432432432432E-2</v>
      </c>
      <c r="W20" s="25">
        <f t="shared" si="15"/>
        <v>13449</v>
      </c>
      <c r="X20" s="25">
        <f t="shared" si="16"/>
        <v>4680252</v>
      </c>
      <c r="Y20" s="20"/>
    </row>
    <row r="21" spans="1:27" ht="63" customHeight="1" thickBot="1">
      <c r="A21" s="72" t="s">
        <v>67</v>
      </c>
      <c r="B21" s="55">
        <v>1392</v>
      </c>
      <c r="C21" s="30" t="s">
        <v>95</v>
      </c>
      <c r="D21" s="30" t="s">
        <v>2282</v>
      </c>
      <c r="E21" s="31" t="s">
        <v>97</v>
      </c>
      <c r="F21" s="13"/>
      <c r="G21" s="35">
        <v>6473.37</v>
      </c>
      <c r="H21" s="33">
        <v>5.3E-3</v>
      </c>
      <c r="I21" s="34"/>
      <c r="J21" s="13"/>
      <c r="K21" s="24">
        <f t="shared" si="2"/>
        <v>1.3006392857142857E-2</v>
      </c>
      <c r="L21" s="25">
        <f t="shared" si="3"/>
        <v>10925.369999999999</v>
      </c>
      <c r="M21" s="25">
        <f t="shared" si="4"/>
        <v>15208115.039999999</v>
      </c>
      <c r="N21" s="13"/>
      <c r="O21" s="11">
        <v>14000</v>
      </c>
      <c r="P21" s="22">
        <f t="shared" si="5"/>
        <v>74.2</v>
      </c>
      <c r="Q21" s="18"/>
      <c r="R21" s="14"/>
      <c r="S21" s="29">
        <v>144.36000000000001</v>
      </c>
      <c r="T21" s="36">
        <f t="shared" si="6"/>
        <v>218.56</v>
      </c>
      <c r="U21" s="13"/>
      <c r="V21" s="24">
        <f t="shared" si="7"/>
        <v>1.5611428571428571E-2</v>
      </c>
      <c r="W21" s="25">
        <f t="shared" si="8"/>
        <v>13113.6</v>
      </c>
      <c r="X21" s="25">
        <f t="shared" si="1"/>
        <v>18254131.199999999</v>
      </c>
      <c r="Y21" s="13"/>
    </row>
    <row r="22" spans="1:27" ht="63" customHeight="1" thickBot="1">
      <c r="A22" s="5" t="s">
        <v>68</v>
      </c>
      <c r="B22" s="57">
        <v>1047</v>
      </c>
      <c r="C22" s="30" t="s">
        <v>95</v>
      </c>
      <c r="D22" s="30" t="s">
        <v>2283</v>
      </c>
      <c r="E22" s="31" t="s">
        <v>97</v>
      </c>
      <c r="F22" s="20"/>
      <c r="G22" s="35">
        <v>6598.12</v>
      </c>
      <c r="H22" s="33">
        <v>5.3E-3</v>
      </c>
      <c r="I22" s="33">
        <v>4.8399999999999999E-2</v>
      </c>
      <c r="J22" s="20"/>
      <c r="K22" s="24">
        <f t="shared" si="2"/>
        <v>1.937462745098039E-2</v>
      </c>
      <c r="L22" s="25">
        <f t="shared" si="3"/>
        <v>19762.12</v>
      </c>
      <c r="M22" s="25">
        <f t="shared" si="4"/>
        <v>20690939.640000001</v>
      </c>
      <c r="N22" s="20"/>
      <c r="O22" s="16">
        <v>14000</v>
      </c>
      <c r="P22" s="22">
        <f t="shared" si="5"/>
        <v>74.2</v>
      </c>
      <c r="Q22" s="16">
        <v>3000</v>
      </c>
      <c r="R22" s="22">
        <f>Q22*I22</f>
        <v>145.19999999999999</v>
      </c>
      <c r="S22" s="29">
        <v>147.13999999999999</v>
      </c>
      <c r="T22" s="36">
        <f t="shared" si="6"/>
        <v>366.53999999999996</v>
      </c>
      <c r="U22" s="20"/>
      <c r="V22" s="24">
        <f t="shared" si="7"/>
        <v>2.1561176470588233E-2</v>
      </c>
      <c r="W22" s="25">
        <f t="shared" si="8"/>
        <v>21992.399999999998</v>
      </c>
      <c r="X22" s="25">
        <f t="shared" si="1"/>
        <v>23026042.799999997</v>
      </c>
      <c r="Y22" s="20"/>
    </row>
    <row r="23" spans="1:27" ht="63" customHeight="1" thickBot="1">
      <c r="A23" s="5">
        <v>5</v>
      </c>
      <c r="B23" s="55">
        <v>62</v>
      </c>
      <c r="C23" s="30" t="s">
        <v>95</v>
      </c>
      <c r="D23" s="30" t="s">
        <v>2308</v>
      </c>
      <c r="E23" s="31" t="s">
        <v>97</v>
      </c>
      <c r="F23" s="20"/>
      <c r="G23" s="35">
        <v>7364</v>
      </c>
      <c r="H23" s="33">
        <v>5.3E-3</v>
      </c>
      <c r="I23" s="34"/>
      <c r="J23" s="20"/>
      <c r="K23" s="24">
        <f t="shared" si="2"/>
        <v>1.0209333333333334E-2</v>
      </c>
      <c r="L23" s="25">
        <f t="shared" si="3"/>
        <v>15314</v>
      </c>
      <c r="M23" s="25">
        <f t="shared" si="4"/>
        <v>949468</v>
      </c>
      <c r="N23" s="20"/>
      <c r="O23" s="12">
        <v>25000</v>
      </c>
      <c r="P23" s="22">
        <f t="shared" si="5"/>
        <v>132.5</v>
      </c>
      <c r="Q23" s="19"/>
      <c r="R23" s="14"/>
      <c r="S23" s="29">
        <v>164.22</v>
      </c>
      <c r="T23" s="36">
        <f t="shared" si="6"/>
        <v>296.72000000000003</v>
      </c>
      <c r="U23" s="20"/>
      <c r="V23" s="24">
        <f t="shared" si="7"/>
        <v>1.1868800000000001E-2</v>
      </c>
      <c r="W23" s="25">
        <f t="shared" si="8"/>
        <v>17803.2</v>
      </c>
      <c r="X23" s="25">
        <f t="shared" si="1"/>
        <v>1103798.4000000001</v>
      </c>
      <c r="Y23" s="20"/>
    </row>
    <row r="24" spans="1:27" ht="63" customHeight="1" thickBot="1">
      <c r="A24" s="5" t="s">
        <v>16</v>
      </c>
      <c r="B24" s="56">
        <v>24</v>
      </c>
      <c r="C24" s="30" t="s">
        <v>95</v>
      </c>
      <c r="D24" s="30" t="s">
        <v>2309</v>
      </c>
      <c r="E24" s="31" t="s">
        <v>97</v>
      </c>
      <c r="F24" s="13"/>
      <c r="G24" s="35">
        <v>8104.42</v>
      </c>
      <c r="H24" s="33">
        <v>5.3E-3</v>
      </c>
      <c r="I24" s="33">
        <v>4.8399999999999999E-2</v>
      </c>
      <c r="J24" s="13"/>
      <c r="K24" s="24">
        <f t="shared" si="2"/>
        <v>1.6985788888888888E-2</v>
      </c>
      <c r="L24" s="25">
        <f t="shared" si="3"/>
        <v>30574.42</v>
      </c>
      <c r="M24" s="25">
        <f t="shared" si="4"/>
        <v>733786.08</v>
      </c>
      <c r="N24" s="13"/>
      <c r="O24" s="11">
        <v>25000</v>
      </c>
      <c r="P24" s="22">
        <f t="shared" si="5"/>
        <v>132.5</v>
      </c>
      <c r="Q24" s="11">
        <v>5000</v>
      </c>
      <c r="R24" s="22">
        <f>Q24*I24</f>
        <v>242</v>
      </c>
      <c r="S24" s="29">
        <v>180.74</v>
      </c>
      <c r="T24" s="36">
        <f t="shared" si="6"/>
        <v>555.24</v>
      </c>
      <c r="U24" s="13"/>
      <c r="V24" s="24">
        <f t="shared" si="7"/>
        <v>1.8508E-2</v>
      </c>
      <c r="W24" s="25">
        <f t="shared" si="8"/>
        <v>33314.400000000001</v>
      </c>
      <c r="X24" s="25">
        <f t="shared" si="1"/>
        <v>799545.60000000009</v>
      </c>
      <c r="Y24" s="13"/>
    </row>
    <row r="25" spans="1:27" ht="63" customHeight="1" thickBot="1">
      <c r="A25" s="5">
        <v>6</v>
      </c>
      <c r="B25" s="56">
        <v>14</v>
      </c>
      <c r="C25" s="30" t="s">
        <v>95</v>
      </c>
      <c r="D25" s="30" t="s">
        <v>98</v>
      </c>
      <c r="E25" s="31" t="s">
        <v>99</v>
      </c>
      <c r="F25" s="13"/>
      <c r="G25" s="35">
        <v>34241.910000000003</v>
      </c>
      <c r="H25" s="33">
        <v>3.8999999999999998E-3</v>
      </c>
      <c r="I25" s="34"/>
      <c r="J25" s="13"/>
      <c r="K25" s="24">
        <f t="shared" si="2"/>
        <v>1.1509313333333335E-2</v>
      </c>
      <c r="L25" s="25">
        <f t="shared" si="3"/>
        <v>51791.91</v>
      </c>
      <c r="M25" s="25">
        <f t="shared" si="4"/>
        <v>725086.74</v>
      </c>
      <c r="N25" s="13"/>
      <c r="O25" s="11">
        <v>75000</v>
      </c>
      <c r="P25" s="22">
        <f t="shared" si="5"/>
        <v>292.5</v>
      </c>
      <c r="Q25" s="18"/>
      <c r="R25" s="14"/>
      <c r="S25" s="29">
        <v>763.59</v>
      </c>
      <c r="T25" s="36">
        <f t="shared" si="6"/>
        <v>1056.0900000000001</v>
      </c>
      <c r="U25" s="13"/>
      <c r="V25" s="24">
        <f t="shared" si="7"/>
        <v>1.4081200000000002E-2</v>
      </c>
      <c r="W25" s="25">
        <f t="shared" si="8"/>
        <v>63365.400000000009</v>
      </c>
      <c r="X25" s="25">
        <f t="shared" si="1"/>
        <v>887115.60000000009</v>
      </c>
      <c r="Y25" s="13"/>
    </row>
    <row r="26" spans="1:27" ht="63" customHeight="1" thickBot="1">
      <c r="A26" s="5" t="s">
        <v>18</v>
      </c>
      <c r="B26" s="55">
        <v>1</v>
      </c>
      <c r="C26" s="30" t="s">
        <v>95</v>
      </c>
      <c r="D26" s="30" t="s">
        <v>100</v>
      </c>
      <c r="E26" s="31" t="s">
        <v>99</v>
      </c>
      <c r="F26" s="13"/>
      <c r="G26" s="35">
        <v>57594.38</v>
      </c>
      <c r="H26" s="33">
        <v>5.3E-3</v>
      </c>
      <c r="I26" s="33">
        <v>3.2500000000000001E-2</v>
      </c>
      <c r="J26" s="13"/>
      <c r="K26" s="24">
        <f t="shared" si="2"/>
        <v>2.1699063333333334E-2</v>
      </c>
      <c r="L26" s="25">
        <f t="shared" si="3"/>
        <v>130194.38</v>
      </c>
      <c r="M26" s="25">
        <f t="shared" si="4"/>
        <v>130194.38</v>
      </c>
      <c r="N26" s="13"/>
      <c r="O26" s="15">
        <v>75000</v>
      </c>
      <c r="P26" s="22">
        <f t="shared" si="5"/>
        <v>397.5</v>
      </c>
      <c r="Q26" s="15">
        <v>25000</v>
      </c>
      <c r="R26" s="22">
        <f>Q26*I26</f>
        <v>812.5</v>
      </c>
      <c r="S26" s="29">
        <v>1554.1</v>
      </c>
      <c r="T26" s="36">
        <f t="shared" si="6"/>
        <v>2764.1</v>
      </c>
      <c r="U26" s="13"/>
      <c r="V26" s="24">
        <f t="shared" si="7"/>
        <v>2.7640999999999999E-2</v>
      </c>
      <c r="W26" s="25">
        <f t="shared" si="8"/>
        <v>165846</v>
      </c>
      <c r="X26" s="25">
        <f t="shared" si="1"/>
        <v>165846</v>
      </c>
      <c r="Y26" s="13"/>
    </row>
    <row r="27" spans="1:27" s="51" customFormat="1" ht="93" customHeight="1" thickBot="1">
      <c r="A27" s="42"/>
      <c r="B27" s="43"/>
      <c r="C27" s="42"/>
      <c r="D27" s="42"/>
      <c r="E27" s="44"/>
      <c r="F27" s="45"/>
      <c r="G27" s="46"/>
      <c r="H27" s="45"/>
      <c r="I27" s="45"/>
      <c r="J27" s="13"/>
      <c r="K27" s="353" t="s">
        <v>42</v>
      </c>
      <c r="L27" s="354"/>
      <c r="M27" s="47">
        <f>SUM(M13:M26)</f>
        <v>49918825.580000006</v>
      </c>
      <c r="N27" s="13"/>
      <c r="O27" s="48"/>
      <c r="P27" s="49"/>
      <c r="Q27" s="48"/>
      <c r="R27" s="49"/>
      <c r="S27" s="50"/>
      <c r="T27" s="50"/>
      <c r="U27" s="13"/>
      <c r="V27" s="353" t="s">
        <v>47</v>
      </c>
      <c r="W27" s="354"/>
      <c r="X27" s="47">
        <f>SUM(X13:X26)</f>
        <v>57905490.600000001</v>
      </c>
      <c r="Y27" s="13"/>
    </row>
    <row r="28" spans="1:27" s="7" customFormat="1" ht="48" customHeight="1">
      <c r="A28" s="355" t="s">
        <v>23</v>
      </c>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6"/>
    </row>
    <row r="29" spans="1:27" s="7" customFormat="1" ht="48" customHeight="1">
      <c r="A29" s="355" t="s">
        <v>80</v>
      </c>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6"/>
    </row>
    <row r="30" spans="1:27" s="7" customFormat="1" ht="32.25" customHeight="1">
      <c r="A30" s="355" t="s">
        <v>21</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6"/>
    </row>
    <row r="31" spans="1:27" s="8" customFormat="1" ht="33.75" customHeight="1">
      <c r="A31" s="355" t="s">
        <v>79</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6"/>
    </row>
    <row r="32" spans="1:27" s="8" customFormat="1" ht="35.25" customHeight="1">
      <c r="A32" s="355" t="s">
        <v>71</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6"/>
      <c r="AA32" s="6"/>
    </row>
    <row r="33" spans="1:26" s="8" customFormat="1" ht="32.25" customHeight="1">
      <c r="A33" s="355" t="s">
        <v>72</v>
      </c>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6"/>
    </row>
    <row r="34" spans="1:26" s="8" customFormat="1" ht="35.25" customHeight="1">
      <c r="A34" s="355" t="s">
        <v>78</v>
      </c>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6"/>
    </row>
    <row r="35" spans="1:26" s="8" customFormat="1" ht="32.25" customHeight="1">
      <c r="A35" s="355" t="s">
        <v>69</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6"/>
    </row>
    <row r="36" spans="1:26" s="8" customFormat="1" ht="32.25" customHeight="1">
      <c r="A36" s="355" t="s">
        <v>70</v>
      </c>
      <c r="B36" s="355"/>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6"/>
    </row>
    <row r="42" spans="1:26" ht="20.25" customHeight="1"/>
  </sheetData>
  <sheetProtection algorithmName="SHA-512" hashValue="kN6x9YHoEgdgbN324JNCK/Js/eI6LNVoafpiycrWttapH9GNoF/IvTchsKEH8VweQAlzpVz+nuQc+XXZHt69xw==" saltValue="JstDX5SgYm1yriTZGzXoyw==" spinCount="100000" sheet="1"/>
  <mergeCells count="24">
    <mergeCell ref="A1:X1"/>
    <mergeCell ref="A2:X2"/>
    <mergeCell ref="H10:I10"/>
    <mergeCell ref="C10:E10"/>
    <mergeCell ref="V10:X10"/>
    <mergeCell ref="O9:X9"/>
    <mergeCell ref="C9:E9"/>
    <mergeCell ref="G9:M9"/>
    <mergeCell ref="K10:M10"/>
    <mergeCell ref="O10:R10"/>
    <mergeCell ref="A6:C6"/>
    <mergeCell ref="D6:F6"/>
    <mergeCell ref="B4:D4"/>
    <mergeCell ref="K27:L27"/>
    <mergeCell ref="V27:W27"/>
    <mergeCell ref="A36:Y36"/>
    <mergeCell ref="A29:Y29"/>
    <mergeCell ref="A33:Y33"/>
    <mergeCell ref="A34:Y34"/>
    <mergeCell ref="A28:Y28"/>
    <mergeCell ref="A30:Y30"/>
    <mergeCell ref="A31:Y31"/>
    <mergeCell ref="A35:Y35"/>
    <mergeCell ref="A32:Y32"/>
  </mergeCells>
  <printOptions horizontalCentered="1" verticalCentered="1" gridLines="1"/>
  <pageMargins left="0.75" right="0.75" top="1" bottom="1" header="0.5" footer="0.5"/>
  <pageSetup scale="20" fitToWidth="4" orientation="landscape" r:id="rId1"/>
  <rowBreaks count="1" manualBreakCount="1">
    <brk id="8" max="31" man="1"/>
  </rowBreaks>
  <colBreaks count="3" manualBreakCount="3">
    <brk id="5" max="1048575" man="1"/>
    <brk id="13" max="1048575" man="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IM42"/>
  <sheetViews>
    <sheetView tabSelected="1" topLeftCell="A8" workbookViewId="0">
      <selection activeCell="D12" sqref="D12"/>
    </sheetView>
  </sheetViews>
  <sheetFormatPr defaultColWidth="8.875" defaultRowHeight="15.75"/>
  <cols>
    <col min="1" max="2" width="14.125" customWidth="1"/>
    <col min="3" max="3" width="14" customWidth="1"/>
    <col min="4" max="4" width="15.125" customWidth="1"/>
    <col min="5" max="5" width="34" customWidth="1"/>
    <col min="7" max="7" width="21.625" customWidth="1"/>
    <col min="8" max="8" width="18" customWidth="1"/>
    <col min="9" max="9" width="17.125" customWidth="1"/>
    <col min="10" max="10" width="2.125" customWidth="1"/>
    <col min="11" max="11" width="16.125" customWidth="1"/>
    <col min="12" max="12" width="18.5" style="109" customWidth="1"/>
    <col min="13" max="13" width="17.875" customWidth="1"/>
    <col min="14" max="14" width="16.625" style="109" customWidth="1"/>
    <col min="15" max="15" width="18" style="109" customWidth="1"/>
    <col min="16" max="16" width="20.5" style="109" customWidth="1"/>
    <col min="257" max="258" width="14.125" customWidth="1"/>
    <col min="259" max="259" width="14" customWidth="1"/>
    <col min="260" max="260" width="15.125" customWidth="1"/>
    <col min="261" max="261" width="34" customWidth="1"/>
    <col min="263" max="263" width="21.625" customWidth="1"/>
    <col min="264" max="264" width="18" customWidth="1"/>
    <col min="265" max="265" width="17.125" customWidth="1"/>
    <col min="266" max="266" width="2.125" customWidth="1"/>
    <col min="267" max="267" width="16.125" customWidth="1"/>
    <col min="268" max="268" width="18.5" customWidth="1"/>
    <col min="269" max="269" width="17.875" customWidth="1"/>
    <col min="270" max="270" width="16.625" customWidth="1"/>
    <col min="271" max="271" width="18" customWidth="1"/>
    <col min="272" max="272" width="20.5" customWidth="1"/>
    <col min="513" max="514" width="14.125" customWidth="1"/>
    <col min="515" max="515" width="14" customWidth="1"/>
    <col min="516" max="516" width="15.125" customWidth="1"/>
    <col min="517" max="517" width="34" customWidth="1"/>
    <col min="519" max="519" width="21.625" customWidth="1"/>
    <col min="520" max="520" width="18" customWidth="1"/>
    <col min="521" max="521" width="17.125" customWidth="1"/>
    <col min="522" max="522" width="2.125" customWidth="1"/>
    <col min="523" max="523" width="16.125" customWidth="1"/>
    <col min="524" max="524" width="18.5" customWidth="1"/>
    <col min="525" max="525" width="17.875" customWidth="1"/>
    <col min="526" max="526" width="16.625" customWidth="1"/>
    <col min="527" max="527" width="18" customWidth="1"/>
    <col min="528" max="528" width="20.5" customWidth="1"/>
    <col min="769" max="770" width="14.125" customWidth="1"/>
    <col min="771" max="771" width="14" customWidth="1"/>
    <col min="772" max="772" width="15.125" customWidth="1"/>
    <col min="773" max="773" width="34" customWidth="1"/>
    <col min="775" max="775" width="21.625" customWidth="1"/>
    <col min="776" max="776" width="18" customWidth="1"/>
    <col min="777" max="777" width="17.125" customWidth="1"/>
    <col min="778" max="778" width="2.125" customWidth="1"/>
    <col min="779" max="779" width="16.125" customWidth="1"/>
    <col min="780" max="780" width="18.5" customWidth="1"/>
    <col min="781" max="781" width="17.875" customWidth="1"/>
    <col min="782" max="782" width="16.625" customWidth="1"/>
    <col min="783" max="783" width="18" customWidth="1"/>
    <col min="784" max="784" width="20.5" customWidth="1"/>
    <col min="1025" max="1026" width="14.125" customWidth="1"/>
    <col min="1027" max="1027" width="14" customWidth="1"/>
    <col min="1028" max="1028" width="15.125" customWidth="1"/>
    <col min="1029" max="1029" width="34" customWidth="1"/>
    <col min="1031" max="1031" width="21.625" customWidth="1"/>
    <col min="1032" max="1032" width="18" customWidth="1"/>
    <col min="1033" max="1033" width="17.125" customWidth="1"/>
    <col min="1034" max="1034" width="2.125" customWidth="1"/>
    <col min="1035" max="1035" width="16.125" customWidth="1"/>
    <col min="1036" max="1036" width="18.5" customWidth="1"/>
    <col min="1037" max="1037" width="17.875" customWidth="1"/>
    <col min="1038" max="1038" width="16.625" customWidth="1"/>
    <col min="1039" max="1039" width="18" customWidth="1"/>
    <col min="1040" max="1040" width="20.5" customWidth="1"/>
    <col min="1281" max="1282" width="14.125" customWidth="1"/>
    <col min="1283" max="1283" width="14" customWidth="1"/>
    <col min="1284" max="1284" width="15.125" customWidth="1"/>
    <col min="1285" max="1285" width="34" customWidth="1"/>
    <col min="1287" max="1287" width="21.625" customWidth="1"/>
    <col min="1288" max="1288" width="18" customWidth="1"/>
    <col min="1289" max="1289" width="17.125" customWidth="1"/>
    <col min="1290" max="1290" width="2.125" customWidth="1"/>
    <col min="1291" max="1291" width="16.125" customWidth="1"/>
    <col min="1292" max="1292" width="18.5" customWidth="1"/>
    <col min="1293" max="1293" width="17.875" customWidth="1"/>
    <col min="1294" max="1294" width="16.625" customWidth="1"/>
    <col min="1295" max="1295" width="18" customWidth="1"/>
    <col min="1296" max="1296" width="20.5" customWidth="1"/>
    <col min="1537" max="1538" width="14.125" customWidth="1"/>
    <col min="1539" max="1539" width="14" customWidth="1"/>
    <col min="1540" max="1540" width="15.125" customWidth="1"/>
    <col min="1541" max="1541" width="34" customWidth="1"/>
    <col min="1543" max="1543" width="21.625" customWidth="1"/>
    <col min="1544" max="1544" width="18" customWidth="1"/>
    <col min="1545" max="1545" width="17.125" customWidth="1"/>
    <col min="1546" max="1546" width="2.125" customWidth="1"/>
    <col min="1547" max="1547" width="16.125" customWidth="1"/>
    <col min="1548" max="1548" width="18.5" customWidth="1"/>
    <col min="1549" max="1549" width="17.875" customWidth="1"/>
    <col min="1550" max="1550" width="16.625" customWidth="1"/>
    <col min="1551" max="1551" width="18" customWidth="1"/>
    <col min="1552" max="1552" width="20.5" customWidth="1"/>
    <col min="1793" max="1794" width="14.125" customWidth="1"/>
    <col min="1795" max="1795" width="14" customWidth="1"/>
    <col min="1796" max="1796" width="15.125" customWidth="1"/>
    <col min="1797" max="1797" width="34" customWidth="1"/>
    <col min="1799" max="1799" width="21.625" customWidth="1"/>
    <col min="1800" max="1800" width="18" customWidth="1"/>
    <col min="1801" max="1801" width="17.125" customWidth="1"/>
    <col min="1802" max="1802" width="2.125" customWidth="1"/>
    <col min="1803" max="1803" width="16.125" customWidth="1"/>
    <col min="1804" max="1804" width="18.5" customWidth="1"/>
    <col min="1805" max="1805" width="17.875" customWidth="1"/>
    <col min="1806" max="1806" width="16.625" customWidth="1"/>
    <col min="1807" max="1807" width="18" customWidth="1"/>
    <col min="1808" max="1808" width="20.5" customWidth="1"/>
    <col min="2049" max="2050" width="14.125" customWidth="1"/>
    <col min="2051" max="2051" width="14" customWidth="1"/>
    <col min="2052" max="2052" width="15.125" customWidth="1"/>
    <col min="2053" max="2053" width="34" customWidth="1"/>
    <col min="2055" max="2055" width="21.625" customWidth="1"/>
    <col min="2056" max="2056" width="18" customWidth="1"/>
    <col min="2057" max="2057" width="17.125" customWidth="1"/>
    <col min="2058" max="2058" width="2.125" customWidth="1"/>
    <col min="2059" max="2059" width="16.125" customWidth="1"/>
    <col min="2060" max="2060" width="18.5" customWidth="1"/>
    <col min="2061" max="2061" width="17.875" customWidth="1"/>
    <col min="2062" max="2062" width="16.625" customWidth="1"/>
    <col min="2063" max="2063" width="18" customWidth="1"/>
    <col min="2064" max="2064" width="20.5" customWidth="1"/>
    <col min="2305" max="2306" width="14.125" customWidth="1"/>
    <col min="2307" max="2307" width="14" customWidth="1"/>
    <col min="2308" max="2308" width="15.125" customWidth="1"/>
    <col min="2309" max="2309" width="34" customWidth="1"/>
    <col min="2311" max="2311" width="21.625" customWidth="1"/>
    <col min="2312" max="2312" width="18" customWidth="1"/>
    <col min="2313" max="2313" width="17.125" customWidth="1"/>
    <col min="2314" max="2314" width="2.125" customWidth="1"/>
    <col min="2315" max="2315" width="16.125" customWidth="1"/>
    <col min="2316" max="2316" width="18.5" customWidth="1"/>
    <col min="2317" max="2317" width="17.875" customWidth="1"/>
    <col min="2318" max="2318" width="16.625" customWidth="1"/>
    <col min="2319" max="2319" width="18" customWidth="1"/>
    <col min="2320" max="2320" width="20.5" customWidth="1"/>
    <col min="2561" max="2562" width="14.125" customWidth="1"/>
    <col min="2563" max="2563" width="14" customWidth="1"/>
    <col min="2564" max="2564" width="15.125" customWidth="1"/>
    <col min="2565" max="2565" width="34" customWidth="1"/>
    <col min="2567" max="2567" width="21.625" customWidth="1"/>
    <col min="2568" max="2568" width="18" customWidth="1"/>
    <col min="2569" max="2569" width="17.125" customWidth="1"/>
    <col min="2570" max="2570" width="2.125" customWidth="1"/>
    <col min="2571" max="2571" width="16.125" customWidth="1"/>
    <col min="2572" max="2572" width="18.5" customWidth="1"/>
    <col min="2573" max="2573" width="17.875" customWidth="1"/>
    <col min="2574" max="2574" width="16.625" customWidth="1"/>
    <col min="2575" max="2575" width="18" customWidth="1"/>
    <col min="2576" max="2576" width="20.5" customWidth="1"/>
    <col min="2817" max="2818" width="14.125" customWidth="1"/>
    <col min="2819" max="2819" width="14" customWidth="1"/>
    <col min="2820" max="2820" width="15.125" customWidth="1"/>
    <col min="2821" max="2821" width="34" customWidth="1"/>
    <col min="2823" max="2823" width="21.625" customWidth="1"/>
    <col min="2824" max="2824" width="18" customWidth="1"/>
    <col min="2825" max="2825" width="17.125" customWidth="1"/>
    <col min="2826" max="2826" width="2.125" customWidth="1"/>
    <col min="2827" max="2827" width="16.125" customWidth="1"/>
    <col min="2828" max="2828" width="18.5" customWidth="1"/>
    <col min="2829" max="2829" width="17.875" customWidth="1"/>
    <col min="2830" max="2830" width="16.625" customWidth="1"/>
    <col min="2831" max="2831" width="18" customWidth="1"/>
    <col min="2832" max="2832" width="20.5" customWidth="1"/>
    <col min="3073" max="3074" width="14.125" customWidth="1"/>
    <col min="3075" max="3075" width="14" customWidth="1"/>
    <col min="3076" max="3076" width="15.125" customWidth="1"/>
    <col min="3077" max="3077" width="34" customWidth="1"/>
    <col min="3079" max="3079" width="21.625" customWidth="1"/>
    <col min="3080" max="3080" width="18" customWidth="1"/>
    <col min="3081" max="3081" width="17.125" customWidth="1"/>
    <col min="3082" max="3082" width="2.125" customWidth="1"/>
    <col min="3083" max="3083" width="16.125" customWidth="1"/>
    <col min="3084" max="3084" width="18.5" customWidth="1"/>
    <col min="3085" max="3085" width="17.875" customWidth="1"/>
    <col min="3086" max="3086" width="16.625" customWidth="1"/>
    <col min="3087" max="3087" width="18" customWidth="1"/>
    <col min="3088" max="3088" width="20.5" customWidth="1"/>
    <col min="3329" max="3330" width="14.125" customWidth="1"/>
    <col min="3331" max="3331" width="14" customWidth="1"/>
    <col min="3332" max="3332" width="15.125" customWidth="1"/>
    <col min="3333" max="3333" width="34" customWidth="1"/>
    <col min="3335" max="3335" width="21.625" customWidth="1"/>
    <col min="3336" max="3336" width="18" customWidth="1"/>
    <col min="3337" max="3337" width="17.125" customWidth="1"/>
    <col min="3338" max="3338" width="2.125" customWidth="1"/>
    <col min="3339" max="3339" width="16.125" customWidth="1"/>
    <col min="3340" max="3340" width="18.5" customWidth="1"/>
    <col min="3341" max="3341" width="17.875" customWidth="1"/>
    <col min="3342" max="3342" width="16.625" customWidth="1"/>
    <col min="3343" max="3343" width="18" customWidth="1"/>
    <col min="3344" max="3344" width="20.5" customWidth="1"/>
    <col min="3585" max="3586" width="14.125" customWidth="1"/>
    <col min="3587" max="3587" width="14" customWidth="1"/>
    <col min="3588" max="3588" width="15.125" customWidth="1"/>
    <col min="3589" max="3589" width="34" customWidth="1"/>
    <col min="3591" max="3591" width="21.625" customWidth="1"/>
    <col min="3592" max="3592" width="18" customWidth="1"/>
    <col min="3593" max="3593" width="17.125" customWidth="1"/>
    <col min="3594" max="3594" width="2.125" customWidth="1"/>
    <col min="3595" max="3595" width="16.125" customWidth="1"/>
    <col min="3596" max="3596" width="18.5" customWidth="1"/>
    <col min="3597" max="3597" width="17.875" customWidth="1"/>
    <col min="3598" max="3598" width="16.625" customWidth="1"/>
    <col min="3599" max="3599" width="18" customWidth="1"/>
    <col min="3600" max="3600" width="20.5" customWidth="1"/>
    <col min="3841" max="3842" width="14.125" customWidth="1"/>
    <col min="3843" max="3843" width="14" customWidth="1"/>
    <col min="3844" max="3844" width="15.125" customWidth="1"/>
    <col min="3845" max="3845" width="34" customWidth="1"/>
    <col min="3847" max="3847" width="21.625" customWidth="1"/>
    <col min="3848" max="3848" width="18" customWidth="1"/>
    <col min="3849" max="3849" width="17.125" customWidth="1"/>
    <col min="3850" max="3850" width="2.125" customWidth="1"/>
    <col min="3851" max="3851" width="16.125" customWidth="1"/>
    <col min="3852" max="3852" width="18.5" customWidth="1"/>
    <col min="3853" max="3853" width="17.875" customWidth="1"/>
    <col min="3854" max="3854" width="16.625" customWidth="1"/>
    <col min="3855" max="3855" width="18" customWidth="1"/>
    <col min="3856" max="3856" width="20.5" customWidth="1"/>
    <col min="4097" max="4098" width="14.125" customWidth="1"/>
    <col min="4099" max="4099" width="14" customWidth="1"/>
    <col min="4100" max="4100" width="15.125" customWidth="1"/>
    <col min="4101" max="4101" width="34" customWidth="1"/>
    <col min="4103" max="4103" width="21.625" customWidth="1"/>
    <col min="4104" max="4104" width="18" customWidth="1"/>
    <col min="4105" max="4105" width="17.125" customWidth="1"/>
    <col min="4106" max="4106" width="2.125" customWidth="1"/>
    <col min="4107" max="4107" width="16.125" customWidth="1"/>
    <col min="4108" max="4108" width="18.5" customWidth="1"/>
    <col min="4109" max="4109" width="17.875" customWidth="1"/>
    <col min="4110" max="4110" width="16.625" customWidth="1"/>
    <col min="4111" max="4111" width="18" customWidth="1"/>
    <col min="4112" max="4112" width="20.5" customWidth="1"/>
    <col min="4353" max="4354" width="14.125" customWidth="1"/>
    <col min="4355" max="4355" width="14" customWidth="1"/>
    <col min="4356" max="4356" width="15.125" customWidth="1"/>
    <col min="4357" max="4357" width="34" customWidth="1"/>
    <col min="4359" max="4359" width="21.625" customWidth="1"/>
    <col min="4360" max="4360" width="18" customWidth="1"/>
    <col min="4361" max="4361" width="17.125" customWidth="1"/>
    <col min="4362" max="4362" width="2.125" customWidth="1"/>
    <col min="4363" max="4363" width="16.125" customWidth="1"/>
    <col min="4364" max="4364" width="18.5" customWidth="1"/>
    <col min="4365" max="4365" width="17.875" customWidth="1"/>
    <col min="4366" max="4366" width="16.625" customWidth="1"/>
    <col min="4367" max="4367" width="18" customWidth="1"/>
    <col min="4368" max="4368" width="20.5" customWidth="1"/>
    <col min="4609" max="4610" width="14.125" customWidth="1"/>
    <col min="4611" max="4611" width="14" customWidth="1"/>
    <col min="4612" max="4612" width="15.125" customWidth="1"/>
    <col min="4613" max="4613" width="34" customWidth="1"/>
    <col min="4615" max="4615" width="21.625" customWidth="1"/>
    <col min="4616" max="4616" width="18" customWidth="1"/>
    <col min="4617" max="4617" width="17.125" customWidth="1"/>
    <col min="4618" max="4618" width="2.125" customWidth="1"/>
    <col min="4619" max="4619" width="16.125" customWidth="1"/>
    <col min="4620" max="4620" width="18.5" customWidth="1"/>
    <col min="4621" max="4621" width="17.875" customWidth="1"/>
    <col min="4622" max="4622" width="16.625" customWidth="1"/>
    <col min="4623" max="4623" width="18" customWidth="1"/>
    <col min="4624" max="4624" width="20.5" customWidth="1"/>
    <col min="4865" max="4866" width="14.125" customWidth="1"/>
    <col min="4867" max="4867" width="14" customWidth="1"/>
    <col min="4868" max="4868" width="15.125" customWidth="1"/>
    <col min="4869" max="4869" width="34" customWidth="1"/>
    <col min="4871" max="4871" width="21.625" customWidth="1"/>
    <col min="4872" max="4872" width="18" customWidth="1"/>
    <col min="4873" max="4873" width="17.125" customWidth="1"/>
    <col min="4874" max="4874" width="2.125" customWidth="1"/>
    <col min="4875" max="4875" width="16.125" customWidth="1"/>
    <col min="4876" max="4876" width="18.5" customWidth="1"/>
    <col min="4877" max="4877" width="17.875" customWidth="1"/>
    <col min="4878" max="4878" width="16.625" customWidth="1"/>
    <col min="4879" max="4879" width="18" customWidth="1"/>
    <col min="4880" max="4880" width="20.5" customWidth="1"/>
    <col min="5121" max="5122" width="14.125" customWidth="1"/>
    <col min="5123" max="5123" width="14" customWidth="1"/>
    <col min="5124" max="5124" width="15.125" customWidth="1"/>
    <col min="5125" max="5125" width="34" customWidth="1"/>
    <col min="5127" max="5127" width="21.625" customWidth="1"/>
    <col min="5128" max="5128" width="18" customWidth="1"/>
    <col min="5129" max="5129" width="17.125" customWidth="1"/>
    <col min="5130" max="5130" width="2.125" customWidth="1"/>
    <col min="5131" max="5131" width="16.125" customWidth="1"/>
    <col min="5132" max="5132" width="18.5" customWidth="1"/>
    <col min="5133" max="5133" width="17.875" customWidth="1"/>
    <col min="5134" max="5134" width="16.625" customWidth="1"/>
    <col min="5135" max="5135" width="18" customWidth="1"/>
    <col min="5136" max="5136" width="20.5" customWidth="1"/>
    <col min="5377" max="5378" width="14.125" customWidth="1"/>
    <col min="5379" max="5379" width="14" customWidth="1"/>
    <col min="5380" max="5380" width="15.125" customWidth="1"/>
    <col min="5381" max="5381" width="34" customWidth="1"/>
    <col min="5383" max="5383" width="21.625" customWidth="1"/>
    <col min="5384" max="5384" width="18" customWidth="1"/>
    <col min="5385" max="5385" width="17.125" customWidth="1"/>
    <col min="5386" max="5386" width="2.125" customWidth="1"/>
    <col min="5387" max="5387" width="16.125" customWidth="1"/>
    <col min="5388" max="5388" width="18.5" customWidth="1"/>
    <col min="5389" max="5389" width="17.875" customWidth="1"/>
    <col min="5390" max="5390" width="16.625" customWidth="1"/>
    <col min="5391" max="5391" width="18" customWidth="1"/>
    <col min="5392" max="5392" width="20.5" customWidth="1"/>
    <col min="5633" max="5634" width="14.125" customWidth="1"/>
    <col min="5635" max="5635" width="14" customWidth="1"/>
    <col min="5636" max="5636" width="15.125" customWidth="1"/>
    <col min="5637" max="5637" width="34" customWidth="1"/>
    <col min="5639" max="5639" width="21.625" customWidth="1"/>
    <col min="5640" max="5640" width="18" customWidth="1"/>
    <col min="5641" max="5641" width="17.125" customWidth="1"/>
    <col min="5642" max="5642" width="2.125" customWidth="1"/>
    <col min="5643" max="5643" width="16.125" customWidth="1"/>
    <col min="5644" max="5644" width="18.5" customWidth="1"/>
    <col min="5645" max="5645" width="17.875" customWidth="1"/>
    <col min="5646" max="5646" width="16.625" customWidth="1"/>
    <col min="5647" max="5647" width="18" customWidth="1"/>
    <col min="5648" max="5648" width="20.5" customWidth="1"/>
    <col min="5889" max="5890" width="14.125" customWidth="1"/>
    <col min="5891" max="5891" width="14" customWidth="1"/>
    <col min="5892" max="5892" width="15.125" customWidth="1"/>
    <col min="5893" max="5893" width="34" customWidth="1"/>
    <col min="5895" max="5895" width="21.625" customWidth="1"/>
    <col min="5896" max="5896" width="18" customWidth="1"/>
    <col min="5897" max="5897" width="17.125" customWidth="1"/>
    <col min="5898" max="5898" width="2.125" customWidth="1"/>
    <col min="5899" max="5899" width="16.125" customWidth="1"/>
    <col min="5900" max="5900" width="18.5" customWidth="1"/>
    <col min="5901" max="5901" width="17.875" customWidth="1"/>
    <col min="5902" max="5902" width="16.625" customWidth="1"/>
    <col min="5903" max="5903" width="18" customWidth="1"/>
    <col min="5904" max="5904" width="20.5" customWidth="1"/>
    <col min="6145" max="6146" width="14.125" customWidth="1"/>
    <col min="6147" max="6147" width="14" customWidth="1"/>
    <col min="6148" max="6148" width="15.125" customWidth="1"/>
    <col min="6149" max="6149" width="34" customWidth="1"/>
    <col min="6151" max="6151" width="21.625" customWidth="1"/>
    <col min="6152" max="6152" width="18" customWidth="1"/>
    <col min="6153" max="6153" width="17.125" customWidth="1"/>
    <col min="6154" max="6154" width="2.125" customWidth="1"/>
    <col min="6155" max="6155" width="16.125" customWidth="1"/>
    <col min="6156" max="6156" width="18.5" customWidth="1"/>
    <col min="6157" max="6157" width="17.875" customWidth="1"/>
    <col min="6158" max="6158" width="16.625" customWidth="1"/>
    <col min="6159" max="6159" width="18" customWidth="1"/>
    <col min="6160" max="6160" width="20.5" customWidth="1"/>
    <col min="6401" max="6402" width="14.125" customWidth="1"/>
    <col min="6403" max="6403" width="14" customWidth="1"/>
    <col min="6404" max="6404" width="15.125" customWidth="1"/>
    <col min="6405" max="6405" width="34" customWidth="1"/>
    <col min="6407" max="6407" width="21.625" customWidth="1"/>
    <col min="6408" max="6408" width="18" customWidth="1"/>
    <col min="6409" max="6409" width="17.125" customWidth="1"/>
    <col min="6410" max="6410" width="2.125" customWidth="1"/>
    <col min="6411" max="6411" width="16.125" customWidth="1"/>
    <col min="6412" max="6412" width="18.5" customWidth="1"/>
    <col min="6413" max="6413" width="17.875" customWidth="1"/>
    <col min="6414" max="6414" width="16.625" customWidth="1"/>
    <col min="6415" max="6415" width="18" customWidth="1"/>
    <col min="6416" max="6416" width="20.5" customWidth="1"/>
    <col min="6657" max="6658" width="14.125" customWidth="1"/>
    <col min="6659" max="6659" width="14" customWidth="1"/>
    <col min="6660" max="6660" width="15.125" customWidth="1"/>
    <col min="6661" max="6661" width="34" customWidth="1"/>
    <col min="6663" max="6663" width="21.625" customWidth="1"/>
    <col min="6664" max="6664" width="18" customWidth="1"/>
    <col min="6665" max="6665" width="17.125" customWidth="1"/>
    <col min="6666" max="6666" width="2.125" customWidth="1"/>
    <col min="6667" max="6667" width="16.125" customWidth="1"/>
    <col min="6668" max="6668" width="18.5" customWidth="1"/>
    <col min="6669" max="6669" width="17.875" customWidth="1"/>
    <col min="6670" max="6670" width="16.625" customWidth="1"/>
    <col min="6671" max="6671" width="18" customWidth="1"/>
    <col min="6672" max="6672" width="20.5" customWidth="1"/>
    <col min="6913" max="6914" width="14.125" customWidth="1"/>
    <col min="6915" max="6915" width="14" customWidth="1"/>
    <col min="6916" max="6916" width="15.125" customWidth="1"/>
    <col min="6917" max="6917" width="34" customWidth="1"/>
    <col min="6919" max="6919" width="21.625" customWidth="1"/>
    <col min="6920" max="6920" width="18" customWidth="1"/>
    <col min="6921" max="6921" width="17.125" customWidth="1"/>
    <col min="6922" max="6922" width="2.125" customWidth="1"/>
    <col min="6923" max="6923" width="16.125" customWidth="1"/>
    <col min="6924" max="6924" width="18.5" customWidth="1"/>
    <col min="6925" max="6925" width="17.875" customWidth="1"/>
    <col min="6926" max="6926" width="16.625" customWidth="1"/>
    <col min="6927" max="6927" width="18" customWidth="1"/>
    <col min="6928" max="6928" width="20.5" customWidth="1"/>
    <col min="7169" max="7170" width="14.125" customWidth="1"/>
    <col min="7171" max="7171" width="14" customWidth="1"/>
    <col min="7172" max="7172" width="15.125" customWidth="1"/>
    <col min="7173" max="7173" width="34" customWidth="1"/>
    <col min="7175" max="7175" width="21.625" customWidth="1"/>
    <col min="7176" max="7176" width="18" customWidth="1"/>
    <col min="7177" max="7177" width="17.125" customWidth="1"/>
    <col min="7178" max="7178" width="2.125" customWidth="1"/>
    <col min="7179" max="7179" width="16.125" customWidth="1"/>
    <col min="7180" max="7180" width="18.5" customWidth="1"/>
    <col min="7181" max="7181" width="17.875" customWidth="1"/>
    <col min="7182" max="7182" width="16.625" customWidth="1"/>
    <col min="7183" max="7183" width="18" customWidth="1"/>
    <col min="7184" max="7184" width="20.5" customWidth="1"/>
    <col min="7425" max="7426" width="14.125" customWidth="1"/>
    <col min="7427" max="7427" width="14" customWidth="1"/>
    <col min="7428" max="7428" width="15.125" customWidth="1"/>
    <col min="7429" max="7429" width="34" customWidth="1"/>
    <col min="7431" max="7431" width="21.625" customWidth="1"/>
    <col min="7432" max="7432" width="18" customWidth="1"/>
    <col min="7433" max="7433" width="17.125" customWidth="1"/>
    <col min="7434" max="7434" width="2.125" customWidth="1"/>
    <col min="7435" max="7435" width="16.125" customWidth="1"/>
    <col min="7436" max="7436" width="18.5" customWidth="1"/>
    <col min="7437" max="7437" width="17.875" customWidth="1"/>
    <col min="7438" max="7438" width="16.625" customWidth="1"/>
    <col min="7439" max="7439" width="18" customWidth="1"/>
    <col min="7440" max="7440" width="20.5" customWidth="1"/>
    <col min="7681" max="7682" width="14.125" customWidth="1"/>
    <col min="7683" max="7683" width="14" customWidth="1"/>
    <col min="7684" max="7684" width="15.125" customWidth="1"/>
    <col min="7685" max="7685" width="34" customWidth="1"/>
    <col min="7687" max="7687" width="21.625" customWidth="1"/>
    <col min="7688" max="7688" width="18" customWidth="1"/>
    <col min="7689" max="7689" width="17.125" customWidth="1"/>
    <col min="7690" max="7690" width="2.125" customWidth="1"/>
    <col min="7691" max="7691" width="16.125" customWidth="1"/>
    <col min="7692" max="7692" width="18.5" customWidth="1"/>
    <col min="7693" max="7693" width="17.875" customWidth="1"/>
    <col min="7694" max="7694" width="16.625" customWidth="1"/>
    <col min="7695" max="7695" width="18" customWidth="1"/>
    <col min="7696" max="7696" width="20.5" customWidth="1"/>
    <col min="7937" max="7938" width="14.125" customWidth="1"/>
    <col min="7939" max="7939" width="14" customWidth="1"/>
    <col min="7940" max="7940" width="15.125" customWidth="1"/>
    <col min="7941" max="7941" width="34" customWidth="1"/>
    <col min="7943" max="7943" width="21.625" customWidth="1"/>
    <col min="7944" max="7944" width="18" customWidth="1"/>
    <col min="7945" max="7945" width="17.125" customWidth="1"/>
    <col min="7946" max="7946" width="2.125" customWidth="1"/>
    <col min="7947" max="7947" width="16.125" customWidth="1"/>
    <col min="7948" max="7948" width="18.5" customWidth="1"/>
    <col min="7949" max="7949" width="17.875" customWidth="1"/>
    <col min="7950" max="7950" width="16.625" customWidth="1"/>
    <col min="7951" max="7951" width="18" customWidth="1"/>
    <col min="7952" max="7952" width="20.5" customWidth="1"/>
    <col min="8193" max="8194" width="14.125" customWidth="1"/>
    <col min="8195" max="8195" width="14" customWidth="1"/>
    <col min="8196" max="8196" width="15.125" customWidth="1"/>
    <col min="8197" max="8197" width="34" customWidth="1"/>
    <col min="8199" max="8199" width="21.625" customWidth="1"/>
    <col min="8200" max="8200" width="18" customWidth="1"/>
    <col min="8201" max="8201" width="17.125" customWidth="1"/>
    <col min="8202" max="8202" width="2.125" customWidth="1"/>
    <col min="8203" max="8203" width="16.125" customWidth="1"/>
    <col min="8204" max="8204" width="18.5" customWidth="1"/>
    <col min="8205" max="8205" width="17.875" customWidth="1"/>
    <col min="8206" max="8206" width="16.625" customWidth="1"/>
    <col min="8207" max="8207" width="18" customWidth="1"/>
    <col min="8208" max="8208" width="20.5" customWidth="1"/>
    <col min="8449" max="8450" width="14.125" customWidth="1"/>
    <col min="8451" max="8451" width="14" customWidth="1"/>
    <col min="8452" max="8452" width="15.125" customWidth="1"/>
    <col min="8453" max="8453" width="34" customWidth="1"/>
    <col min="8455" max="8455" width="21.625" customWidth="1"/>
    <col min="8456" max="8456" width="18" customWidth="1"/>
    <col min="8457" max="8457" width="17.125" customWidth="1"/>
    <col min="8458" max="8458" width="2.125" customWidth="1"/>
    <col min="8459" max="8459" width="16.125" customWidth="1"/>
    <col min="8460" max="8460" width="18.5" customWidth="1"/>
    <col min="8461" max="8461" width="17.875" customWidth="1"/>
    <col min="8462" max="8462" width="16.625" customWidth="1"/>
    <col min="8463" max="8463" width="18" customWidth="1"/>
    <col min="8464" max="8464" width="20.5" customWidth="1"/>
    <col min="8705" max="8706" width="14.125" customWidth="1"/>
    <col min="8707" max="8707" width="14" customWidth="1"/>
    <col min="8708" max="8708" width="15.125" customWidth="1"/>
    <col min="8709" max="8709" width="34" customWidth="1"/>
    <col min="8711" max="8711" width="21.625" customWidth="1"/>
    <col min="8712" max="8712" width="18" customWidth="1"/>
    <col min="8713" max="8713" width="17.125" customWidth="1"/>
    <col min="8714" max="8714" width="2.125" customWidth="1"/>
    <col min="8715" max="8715" width="16.125" customWidth="1"/>
    <col min="8716" max="8716" width="18.5" customWidth="1"/>
    <col min="8717" max="8717" width="17.875" customWidth="1"/>
    <col min="8718" max="8718" width="16.625" customWidth="1"/>
    <col min="8719" max="8719" width="18" customWidth="1"/>
    <col min="8720" max="8720" width="20.5" customWidth="1"/>
    <col min="8961" max="8962" width="14.125" customWidth="1"/>
    <col min="8963" max="8963" width="14" customWidth="1"/>
    <col min="8964" max="8964" width="15.125" customWidth="1"/>
    <col min="8965" max="8965" width="34" customWidth="1"/>
    <col min="8967" max="8967" width="21.625" customWidth="1"/>
    <col min="8968" max="8968" width="18" customWidth="1"/>
    <col min="8969" max="8969" width="17.125" customWidth="1"/>
    <col min="8970" max="8970" width="2.125" customWidth="1"/>
    <col min="8971" max="8971" width="16.125" customWidth="1"/>
    <col min="8972" max="8972" width="18.5" customWidth="1"/>
    <col min="8973" max="8973" width="17.875" customWidth="1"/>
    <col min="8974" max="8974" width="16.625" customWidth="1"/>
    <col min="8975" max="8975" width="18" customWidth="1"/>
    <col min="8976" max="8976" width="20.5" customWidth="1"/>
    <col min="9217" max="9218" width="14.125" customWidth="1"/>
    <col min="9219" max="9219" width="14" customWidth="1"/>
    <col min="9220" max="9220" width="15.125" customWidth="1"/>
    <col min="9221" max="9221" width="34" customWidth="1"/>
    <col min="9223" max="9223" width="21.625" customWidth="1"/>
    <col min="9224" max="9224" width="18" customWidth="1"/>
    <col min="9225" max="9225" width="17.125" customWidth="1"/>
    <col min="9226" max="9226" width="2.125" customWidth="1"/>
    <col min="9227" max="9227" width="16.125" customWidth="1"/>
    <col min="9228" max="9228" width="18.5" customWidth="1"/>
    <col min="9229" max="9229" width="17.875" customWidth="1"/>
    <col min="9230" max="9230" width="16.625" customWidth="1"/>
    <col min="9231" max="9231" width="18" customWidth="1"/>
    <col min="9232" max="9232" width="20.5" customWidth="1"/>
    <col min="9473" max="9474" width="14.125" customWidth="1"/>
    <col min="9475" max="9475" width="14" customWidth="1"/>
    <col min="9476" max="9476" width="15.125" customWidth="1"/>
    <col min="9477" max="9477" width="34" customWidth="1"/>
    <col min="9479" max="9479" width="21.625" customWidth="1"/>
    <col min="9480" max="9480" width="18" customWidth="1"/>
    <col min="9481" max="9481" width="17.125" customWidth="1"/>
    <col min="9482" max="9482" width="2.125" customWidth="1"/>
    <col min="9483" max="9483" width="16.125" customWidth="1"/>
    <col min="9484" max="9484" width="18.5" customWidth="1"/>
    <col min="9485" max="9485" width="17.875" customWidth="1"/>
    <col min="9486" max="9486" width="16.625" customWidth="1"/>
    <col min="9487" max="9487" width="18" customWidth="1"/>
    <col min="9488" max="9488" width="20.5" customWidth="1"/>
    <col min="9729" max="9730" width="14.125" customWidth="1"/>
    <col min="9731" max="9731" width="14" customWidth="1"/>
    <col min="9732" max="9732" width="15.125" customWidth="1"/>
    <col min="9733" max="9733" width="34" customWidth="1"/>
    <col min="9735" max="9735" width="21.625" customWidth="1"/>
    <col min="9736" max="9736" width="18" customWidth="1"/>
    <col min="9737" max="9737" width="17.125" customWidth="1"/>
    <col min="9738" max="9738" width="2.125" customWidth="1"/>
    <col min="9739" max="9739" width="16.125" customWidth="1"/>
    <col min="9740" max="9740" width="18.5" customWidth="1"/>
    <col min="9741" max="9741" width="17.875" customWidth="1"/>
    <col min="9742" max="9742" width="16.625" customWidth="1"/>
    <col min="9743" max="9743" width="18" customWidth="1"/>
    <col min="9744" max="9744" width="20.5" customWidth="1"/>
    <col min="9985" max="9986" width="14.125" customWidth="1"/>
    <col min="9987" max="9987" width="14" customWidth="1"/>
    <col min="9988" max="9988" width="15.125" customWidth="1"/>
    <col min="9989" max="9989" width="34" customWidth="1"/>
    <col min="9991" max="9991" width="21.625" customWidth="1"/>
    <col min="9992" max="9992" width="18" customWidth="1"/>
    <col min="9993" max="9993" width="17.125" customWidth="1"/>
    <col min="9994" max="9994" width="2.125" customWidth="1"/>
    <col min="9995" max="9995" width="16.125" customWidth="1"/>
    <col min="9996" max="9996" width="18.5" customWidth="1"/>
    <col min="9997" max="9997" width="17.875" customWidth="1"/>
    <col min="9998" max="9998" width="16.625" customWidth="1"/>
    <col min="9999" max="9999" width="18" customWidth="1"/>
    <col min="10000" max="10000" width="20.5" customWidth="1"/>
    <col min="10241" max="10242" width="14.125" customWidth="1"/>
    <col min="10243" max="10243" width="14" customWidth="1"/>
    <col min="10244" max="10244" width="15.125" customWidth="1"/>
    <col min="10245" max="10245" width="34" customWidth="1"/>
    <col min="10247" max="10247" width="21.625" customWidth="1"/>
    <col min="10248" max="10248" width="18" customWidth="1"/>
    <col min="10249" max="10249" width="17.125" customWidth="1"/>
    <col min="10250" max="10250" width="2.125" customWidth="1"/>
    <col min="10251" max="10251" width="16.125" customWidth="1"/>
    <col min="10252" max="10252" width="18.5" customWidth="1"/>
    <col min="10253" max="10253" width="17.875" customWidth="1"/>
    <col min="10254" max="10254" width="16.625" customWidth="1"/>
    <col min="10255" max="10255" width="18" customWidth="1"/>
    <col min="10256" max="10256" width="20.5" customWidth="1"/>
    <col min="10497" max="10498" width="14.125" customWidth="1"/>
    <col min="10499" max="10499" width="14" customWidth="1"/>
    <col min="10500" max="10500" width="15.125" customWidth="1"/>
    <col min="10501" max="10501" width="34" customWidth="1"/>
    <col min="10503" max="10503" width="21.625" customWidth="1"/>
    <col min="10504" max="10504" width="18" customWidth="1"/>
    <col min="10505" max="10505" width="17.125" customWidth="1"/>
    <col min="10506" max="10506" width="2.125" customWidth="1"/>
    <col min="10507" max="10507" width="16.125" customWidth="1"/>
    <col min="10508" max="10508" width="18.5" customWidth="1"/>
    <col min="10509" max="10509" width="17.875" customWidth="1"/>
    <col min="10510" max="10510" width="16.625" customWidth="1"/>
    <col min="10511" max="10511" width="18" customWidth="1"/>
    <col min="10512" max="10512" width="20.5" customWidth="1"/>
    <col min="10753" max="10754" width="14.125" customWidth="1"/>
    <col min="10755" max="10755" width="14" customWidth="1"/>
    <col min="10756" max="10756" width="15.125" customWidth="1"/>
    <col min="10757" max="10757" width="34" customWidth="1"/>
    <col min="10759" max="10759" width="21.625" customWidth="1"/>
    <col min="10760" max="10760" width="18" customWidth="1"/>
    <col min="10761" max="10761" width="17.125" customWidth="1"/>
    <col min="10762" max="10762" width="2.125" customWidth="1"/>
    <col min="10763" max="10763" width="16.125" customWidth="1"/>
    <col min="10764" max="10764" width="18.5" customWidth="1"/>
    <col min="10765" max="10765" width="17.875" customWidth="1"/>
    <col min="10766" max="10766" width="16.625" customWidth="1"/>
    <col min="10767" max="10767" width="18" customWidth="1"/>
    <col min="10768" max="10768" width="20.5" customWidth="1"/>
    <col min="11009" max="11010" width="14.125" customWidth="1"/>
    <col min="11011" max="11011" width="14" customWidth="1"/>
    <col min="11012" max="11012" width="15.125" customWidth="1"/>
    <col min="11013" max="11013" width="34" customWidth="1"/>
    <col min="11015" max="11015" width="21.625" customWidth="1"/>
    <col min="11016" max="11016" width="18" customWidth="1"/>
    <col min="11017" max="11017" width="17.125" customWidth="1"/>
    <col min="11018" max="11018" width="2.125" customWidth="1"/>
    <col min="11019" max="11019" width="16.125" customWidth="1"/>
    <col min="11020" max="11020" width="18.5" customWidth="1"/>
    <col min="11021" max="11021" width="17.875" customWidth="1"/>
    <col min="11022" max="11022" width="16.625" customWidth="1"/>
    <col min="11023" max="11023" width="18" customWidth="1"/>
    <col min="11024" max="11024" width="20.5" customWidth="1"/>
    <col min="11265" max="11266" width="14.125" customWidth="1"/>
    <col min="11267" max="11267" width="14" customWidth="1"/>
    <col min="11268" max="11268" width="15.125" customWidth="1"/>
    <col min="11269" max="11269" width="34" customWidth="1"/>
    <col min="11271" max="11271" width="21.625" customWidth="1"/>
    <col min="11272" max="11272" width="18" customWidth="1"/>
    <col min="11273" max="11273" width="17.125" customWidth="1"/>
    <col min="11274" max="11274" width="2.125" customWidth="1"/>
    <col min="11275" max="11275" width="16.125" customWidth="1"/>
    <col min="11276" max="11276" width="18.5" customWidth="1"/>
    <col min="11277" max="11277" width="17.875" customWidth="1"/>
    <col min="11278" max="11278" width="16.625" customWidth="1"/>
    <col min="11279" max="11279" width="18" customWidth="1"/>
    <col min="11280" max="11280" width="20.5" customWidth="1"/>
    <col min="11521" max="11522" width="14.125" customWidth="1"/>
    <col min="11523" max="11523" width="14" customWidth="1"/>
    <col min="11524" max="11524" width="15.125" customWidth="1"/>
    <col min="11525" max="11525" width="34" customWidth="1"/>
    <col min="11527" max="11527" width="21.625" customWidth="1"/>
    <col min="11528" max="11528" width="18" customWidth="1"/>
    <col min="11529" max="11529" width="17.125" customWidth="1"/>
    <col min="11530" max="11530" width="2.125" customWidth="1"/>
    <col min="11531" max="11531" width="16.125" customWidth="1"/>
    <col min="11532" max="11532" width="18.5" customWidth="1"/>
    <col min="11533" max="11533" width="17.875" customWidth="1"/>
    <col min="11534" max="11534" width="16.625" customWidth="1"/>
    <col min="11535" max="11535" width="18" customWidth="1"/>
    <col min="11536" max="11536" width="20.5" customWidth="1"/>
    <col min="11777" max="11778" width="14.125" customWidth="1"/>
    <col min="11779" max="11779" width="14" customWidth="1"/>
    <col min="11780" max="11780" width="15.125" customWidth="1"/>
    <col min="11781" max="11781" width="34" customWidth="1"/>
    <col min="11783" max="11783" width="21.625" customWidth="1"/>
    <col min="11784" max="11784" width="18" customWidth="1"/>
    <col min="11785" max="11785" width="17.125" customWidth="1"/>
    <col min="11786" max="11786" width="2.125" customWidth="1"/>
    <col min="11787" max="11787" width="16.125" customWidth="1"/>
    <col min="11788" max="11788" width="18.5" customWidth="1"/>
    <col min="11789" max="11789" width="17.875" customWidth="1"/>
    <col min="11790" max="11790" width="16.625" customWidth="1"/>
    <col min="11791" max="11791" width="18" customWidth="1"/>
    <col min="11792" max="11792" width="20.5" customWidth="1"/>
    <col min="12033" max="12034" width="14.125" customWidth="1"/>
    <col min="12035" max="12035" width="14" customWidth="1"/>
    <col min="12036" max="12036" width="15.125" customWidth="1"/>
    <col min="12037" max="12037" width="34" customWidth="1"/>
    <col min="12039" max="12039" width="21.625" customWidth="1"/>
    <col min="12040" max="12040" width="18" customWidth="1"/>
    <col min="12041" max="12041" width="17.125" customWidth="1"/>
    <col min="12042" max="12042" width="2.125" customWidth="1"/>
    <col min="12043" max="12043" width="16.125" customWidth="1"/>
    <col min="12044" max="12044" width="18.5" customWidth="1"/>
    <col min="12045" max="12045" width="17.875" customWidth="1"/>
    <col min="12046" max="12046" width="16.625" customWidth="1"/>
    <col min="12047" max="12047" width="18" customWidth="1"/>
    <col min="12048" max="12048" width="20.5" customWidth="1"/>
    <col min="12289" max="12290" width="14.125" customWidth="1"/>
    <col min="12291" max="12291" width="14" customWidth="1"/>
    <col min="12292" max="12292" width="15.125" customWidth="1"/>
    <col min="12293" max="12293" width="34" customWidth="1"/>
    <col min="12295" max="12295" width="21.625" customWidth="1"/>
    <col min="12296" max="12296" width="18" customWidth="1"/>
    <col min="12297" max="12297" width="17.125" customWidth="1"/>
    <col min="12298" max="12298" width="2.125" customWidth="1"/>
    <col min="12299" max="12299" width="16.125" customWidth="1"/>
    <col min="12300" max="12300" width="18.5" customWidth="1"/>
    <col min="12301" max="12301" width="17.875" customWidth="1"/>
    <col min="12302" max="12302" width="16.625" customWidth="1"/>
    <col min="12303" max="12303" width="18" customWidth="1"/>
    <col min="12304" max="12304" width="20.5" customWidth="1"/>
    <col min="12545" max="12546" width="14.125" customWidth="1"/>
    <col min="12547" max="12547" width="14" customWidth="1"/>
    <col min="12548" max="12548" width="15.125" customWidth="1"/>
    <col min="12549" max="12549" width="34" customWidth="1"/>
    <col min="12551" max="12551" width="21.625" customWidth="1"/>
    <col min="12552" max="12552" width="18" customWidth="1"/>
    <col min="12553" max="12553" width="17.125" customWidth="1"/>
    <col min="12554" max="12554" width="2.125" customWidth="1"/>
    <col min="12555" max="12555" width="16.125" customWidth="1"/>
    <col min="12556" max="12556" width="18.5" customWidth="1"/>
    <col min="12557" max="12557" width="17.875" customWidth="1"/>
    <col min="12558" max="12558" width="16.625" customWidth="1"/>
    <col min="12559" max="12559" width="18" customWidth="1"/>
    <col min="12560" max="12560" width="20.5" customWidth="1"/>
    <col min="12801" max="12802" width="14.125" customWidth="1"/>
    <col min="12803" max="12803" width="14" customWidth="1"/>
    <col min="12804" max="12804" width="15.125" customWidth="1"/>
    <col min="12805" max="12805" width="34" customWidth="1"/>
    <col min="12807" max="12807" width="21.625" customWidth="1"/>
    <col min="12808" max="12808" width="18" customWidth="1"/>
    <col min="12809" max="12809" width="17.125" customWidth="1"/>
    <col min="12810" max="12810" width="2.125" customWidth="1"/>
    <col min="12811" max="12811" width="16.125" customWidth="1"/>
    <col min="12812" max="12812" width="18.5" customWidth="1"/>
    <col min="12813" max="12813" width="17.875" customWidth="1"/>
    <col min="12814" max="12814" width="16.625" customWidth="1"/>
    <col min="12815" max="12815" width="18" customWidth="1"/>
    <col min="12816" max="12816" width="20.5" customWidth="1"/>
    <col min="13057" max="13058" width="14.125" customWidth="1"/>
    <col min="13059" max="13059" width="14" customWidth="1"/>
    <col min="13060" max="13060" width="15.125" customWidth="1"/>
    <col min="13061" max="13061" width="34" customWidth="1"/>
    <col min="13063" max="13063" width="21.625" customWidth="1"/>
    <col min="13064" max="13064" width="18" customWidth="1"/>
    <col min="13065" max="13065" width="17.125" customWidth="1"/>
    <col min="13066" max="13066" width="2.125" customWidth="1"/>
    <col min="13067" max="13067" width="16.125" customWidth="1"/>
    <col min="13068" max="13068" width="18.5" customWidth="1"/>
    <col min="13069" max="13069" width="17.875" customWidth="1"/>
    <col min="13070" max="13070" width="16.625" customWidth="1"/>
    <col min="13071" max="13071" width="18" customWidth="1"/>
    <col min="13072" max="13072" width="20.5" customWidth="1"/>
    <col min="13313" max="13314" width="14.125" customWidth="1"/>
    <col min="13315" max="13315" width="14" customWidth="1"/>
    <col min="13316" max="13316" width="15.125" customWidth="1"/>
    <col min="13317" max="13317" width="34" customWidth="1"/>
    <col min="13319" max="13319" width="21.625" customWidth="1"/>
    <col min="13320" max="13320" width="18" customWidth="1"/>
    <col min="13321" max="13321" width="17.125" customWidth="1"/>
    <col min="13322" max="13322" width="2.125" customWidth="1"/>
    <col min="13323" max="13323" width="16.125" customWidth="1"/>
    <col min="13324" max="13324" width="18.5" customWidth="1"/>
    <col min="13325" max="13325" width="17.875" customWidth="1"/>
    <col min="13326" max="13326" width="16.625" customWidth="1"/>
    <col min="13327" max="13327" width="18" customWidth="1"/>
    <col min="13328" max="13328" width="20.5" customWidth="1"/>
    <col min="13569" max="13570" width="14.125" customWidth="1"/>
    <col min="13571" max="13571" width="14" customWidth="1"/>
    <col min="13572" max="13572" width="15.125" customWidth="1"/>
    <col min="13573" max="13573" width="34" customWidth="1"/>
    <col min="13575" max="13575" width="21.625" customWidth="1"/>
    <col min="13576" max="13576" width="18" customWidth="1"/>
    <col min="13577" max="13577" width="17.125" customWidth="1"/>
    <col min="13578" max="13578" width="2.125" customWidth="1"/>
    <col min="13579" max="13579" width="16.125" customWidth="1"/>
    <col min="13580" max="13580" width="18.5" customWidth="1"/>
    <col min="13581" max="13581" width="17.875" customWidth="1"/>
    <col min="13582" max="13582" width="16.625" customWidth="1"/>
    <col min="13583" max="13583" width="18" customWidth="1"/>
    <col min="13584" max="13584" width="20.5" customWidth="1"/>
    <col min="13825" max="13826" width="14.125" customWidth="1"/>
    <col min="13827" max="13827" width="14" customWidth="1"/>
    <col min="13828" max="13828" width="15.125" customWidth="1"/>
    <col min="13829" max="13829" width="34" customWidth="1"/>
    <col min="13831" max="13831" width="21.625" customWidth="1"/>
    <col min="13832" max="13832" width="18" customWidth="1"/>
    <col min="13833" max="13833" width="17.125" customWidth="1"/>
    <col min="13834" max="13834" width="2.125" customWidth="1"/>
    <col min="13835" max="13835" width="16.125" customWidth="1"/>
    <col min="13836" max="13836" width="18.5" customWidth="1"/>
    <col min="13837" max="13837" width="17.875" customWidth="1"/>
    <col min="13838" max="13838" width="16.625" customWidth="1"/>
    <col min="13839" max="13839" width="18" customWidth="1"/>
    <col min="13840" max="13840" width="20.5" customWidth="1"/>
    <col min="14081" max="14082" width="14.125" customWidth="1"/>
    <col min="14083" max="14083" width="14" customWidth="1"/>
    <col min="14084" max="14084" width="15.125" customWidth="1"/>
    <col min="14085" max="14085" width="34" customWidth="1"/>
    <col min="14087" max="14087" width="21.625" customWidth="1"/>
    <col min="14088" max="14088" width="18" customWidth="1"/>
    <col min="14089" max="14089" width="17.125" customWidth="1"/>
    <col min="14090" max="14090" width="2.125" customWidth="1"/>
    <col min="14091" max="14091" width="16.125" customWidth="1"/>
    <col min="14092" max="14092" width="18.5" customWidth="1"/>
    <col min="14093" max="14093" width="17.875" customWidth="1"/>
    <col min="14094" max="14094" width="16.625" customWidth="1"/>
    <col min="14095" max="14095" width="18" customWidth="1"/>
    <col min="14096" max="14096" width="20.5" customWidth="1"/>
    <col min="14337" max="14338" width="14.125" customWidth="1"/>
    <col min="14339" max="14339" width="14" customWidth="1"/>
    <col min="14340" max="14340" width="15.125" customWidth="1"/>
    <col min="14341" max="14341" width="34" customWidth="1"/>
    <col min="14343" max="14343" width="21.625" customWidth="1"/>
    <col min="14344" max="14344" width="18" customWidth="1"/>
    <col min="14345" max="14345" width="17.125" customWidth="1"/>
    <col min="14346" max="14346" width="2.125" customWidth="1"/>
    <col min="14347" max="14347" width="16.125" customWidth="1"/>
    <col min="14348" max="14348" width="18.5" customWidth="1"/>
    <col min="14349" max="14349" width="17.875" customWidth="1"/>
    <col min="14350" max="14350" width="16.625" customWidth="1"/>
    <col min="14351" max="14351" width="18" customWidth="1"/>
    <col min="14352" max="14352" width="20.5" customWidth="1"/>
    <col min="14593" max="14594" width="14.125" customWidth="1"/>
    <col min="14595" max="14595" width="14" customWidth="1"/>
    <col min="14596" max="14596" width="15.125" customWidth="1"/>
    <col min="14597" max="14597" width="34" customWidth="1"/>
    <col min="14599" max="14599" width="21.625" customWidth="1"/>
    <col min="14600" max="14600" width="18" customWidth="1"/>
    <col min="14601" max="14601" width="17.125" customWidth="1"/>
    <col min="14602" max="14602" width="2.125" customWidth="1"/>
    <col min="14603" max="14603" width="16.125" customWidth="1"/>
    <col min="14604" max="14604" width="18.5" customWidth="1"/>
    <col min="14605" max="14605" width="17.875" customWidth="1"/>
    <col min="14606" max="14606" width="16.625" customWidth="1"/>
    <col min="14607" max="14607" width="18" customWidth="1"/>
    <col min="14608" max="14608" width="20.5" customWidth="1"/>
    <col min="14849" max="14850" width="14.125" customWidth="1"/>
    <col min="14851" max="14851" width="14" customWidth="1"/>
    <col min="14852" max="14852" width="15.125" customWidth="1"/>
    <col min="14853" max="14853" width="34" customWidth="1"/>
    <col min="14855" max="14855" width="21.625" customWidth="1"/>
    <col min="14856" max="14856" width="18" customWidth="1"/>
    <col min="14857" max="14857" width="17.125" customWidth="1"/>
    <col min="14858" max="14858" width="2.125" customWidth="1"/>
    <col min="14859" max="14859" width="16.125" customWidth="1"/>
    <col min="14860" max="14860" width="18.5" customWidth="1"/>
    <col min="14861" max="14861" width="17.875" customWidth="1"/>
    <col min="14862" max="14862" width="16.625" customWidth="1"/>
    <col min="14863" max="14863" width="18" customWidth="1"/>
    <col min="14864" max="14864" width="20.5" customWidth="1"/>
    <col min="15105" max="15106" width="14.125" customWidth="1"/>
    <col min="15107" max="15107" width="14" customWidth="1"/>
    <col min="15108" max="15108" width="15.125" customWidth="1"/>
    <col min="15109" max="15109" width="34" customWidth="1"/>
    <col min="15111" max="15111" width="21.625" customWidth="1"/>
    <col min="15112" max="15112" width="18" customWidth="1"/>
    <col min="15113" max="15113" width="17.125" customWidth="1"/>
    <col min="15114" max="15114" width="2.125" customWidth="1"/>
    <col min="15115" max="15115" width="16.125" customWidth="1"/>
    <col min="15116" max="15116" width="18.5" customWidth="1"/>
    <col min="15117" max="15117" width="17.875" customWidth="1"/>
    <col min="15118" max="15118" width="16.625" customWidth="1"/>
    <col min="15119" max="15119" width="18" customWidth="1"/>
    <col min="15120" max="15120" width="20.5" customWidth="1"/>
    <col min="15361" max="15362" width="14.125" customWidth="1"/>
    <col min="15363" max="15363" width="14" customWidth="1"/>
    <col min="15364" max="15364" width="15.125" customWidth="1"/>
    <col min="15365" max="15365" width="34" customWidth="1"/>
    <col min="15367" max="15367" width="21.625" customWidth="1"/>
    <col min="15368" max="15368" width="18" customWidth="1"/>
    <col min="15369" max="15369" width="17.125" customWidth="1"/>
    <col min="15370" max="15370" width="2.125" customWidth="1"/>
    <col min="15371" max="15371" width="16.125" customWidth="1"/>
    <col min="15372" max="15372" width="18.5" customWidth="1"/>
    <col min="15373" max="15373" width="17.875" customWidth="1"/>
    <col min="15374" max="15374" width="16.625" customWidth="1"/>
    <col min="15375" max="15375" width="18" customWidth="1"/>
    <col min="15376" max="15376" width="20.5" customWidth="1"/>
    <col min="15617" max="15618" width="14.125" customWidth="1"/>
    <col min="15619" max="15619" width="14" customWidth="1"/>
    <col min="15620" max="15620" width="15.125" customWidth="1"/>
    <col min="15621" max="15621" width="34" customWidth="1"/>
    <col min="15623" max="15623" width="21.625" customWidth="1"/>
    <col min="15624" max="15624" width="18" customWidth="1"/>
    <col min="15625" max="15625" width="17.125" customWidth="1"/>
    <col min="15626" max="15626" width="2.125" customWidth="1"/>
    <col min="15627" max="15627" width="16.125" customWidth="1"/>
    <col min="15628" max="15628" width="18.5" customWidth="1"/>
    <col min="15629" max="15629" width="17.875" customWidth="1"/>
    <col min="15630" max="15630" width="16.625" customWidth="1"/>
    <col min="15631" max="15631" width="18" customWidth="1"/>
    <col min="15632" max="15632" width="20.5" customWidth="1"/>
    <col min="15873" max="15874" width="14.125" customWidth="1"/>
    <col min="15875" max="15875" width="14" customWidth="1"/>
    <col min="15876" max="15876" width="15.125" customWidth="1"/>
    <col min="15877" max="15877" width="34" customWidth="1"/>
    <col min="15879" max="15879" width="21.625" customWidth="1"/>
    <col min="15880" max="15880" width="18" customWidth="1"/>
    <col min="15881" max="15881" width="17.125" customWidth="1"/>
    <col min="15882" max="15882" width="2.125" customWidth="1"/>
    <col min="15883" max="15883" width="16.125" customWidth="1"/>
    <col min="15884" max="15884" width="18.5" customWidth="1"/>
    <col min="15885" max="15885" width="17.875" customWidth="1"/>
    <col min="15886" max="15886" width="16.625" customWidth="1"/>
    <col min="15887" max="15887" width="18" customWidth="1"/>
    <col min="15888" max="15888" width="20.5" customWidth="1"/>
    <col min="16129" max="16130" width="14.125" customWidth="1"/>
    <col min="16131" max="16131" width="14" customWidth="1"/>
    <col min="16132" max="16132" width="15.125" customWidth="1"/>
    <col min="16133" max="16133" width="34" customWidth="1"/>
    <col min="16135" max="16135" width="21.625" customWidth="1"/>
    <col min="16136" max="16136" width="18" customWidth="1"/>
    <col min="16137" max="16137" width="17.125" customWidth="1"/>
    <col min="16138" max="16138" width="2.125" customWidth="1"/>
    <col min="16139" max="16139" width="16.125" customWidth="1"/>
    <col min="16140" max="16140" width="18.5" customWidth="1"/>
    <col min="16141" max="16141" width="17.875" customWidth="1"/>
    <col min="16142" max="16142" width="16.625" customWidth="1"/>
    <col min="16143" max="16143" width="18" customWidth="1"/>
    <col min="16144" max="16144" width="20.5" customWidth="1"/>
  </cols>
  <sheetData>
    <row r="7" spans="1:247" ht="24" thickBot="1">
      <c r="A7" s="73"/>
      <c r="B7" s="73"/>
      <c r="C7" s="375" t="s">
        <v>115</v>
      </c>
      <c r="D7" s="376"/>
      <c r="E7" s="376"/>
      <c r="F7" s="74"/>
      <c r="G7" s="74"/>
      <c r="H7" s="74"/>
      <c r="I7" s="74"/>
      <c r="J7" s="74"/>
      <c r="K7" s="74"/>
      <c r="L7" s="75"/>
      <c r="M7" s="74"/>
      <c r="N7" s="75"/>
      <c r="O7" s="75"/>
      <c r="P7" s="75"/>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row>
    <row r="8" spans="1:247" ht="16.5" thickBot="1">
      <c r="A8" s="73"/>
      <c r="B8" s="73"/>
      <c r="C8" s="377" t="s">
        <v>35</v>
      </c>
      <c r="D8" s="378"/>
      <c r="E8" s="379"/>
      <c r="F8" s="13"/>
      <c r="G8" s="377" t="s">
        <v>43</v>
      </c>
      <c r="H8" s="378"/>
      <c r="I8" s="378"/>
      <c r="J8" s="378"/>
      <c r="K8" s="380" t="s">
        <v>77</v>
      </c>
      <c r="L8" s="381"/>
      <c r="M8" s="381"/>
      <c r="N8" s="381"/>
      <c r="O8" s="381"/>
      <c r="P8" s="381"/>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row>
    <row r="9" spans="1:247" ht="52.5" thickTop="1" thickBot="1">
      <c r="A9" s="76" t="s">
        <v>13</v>
      </c>
      <c r="B9" s="76" t="s">
        <v>116</v>
      </c>
      <c r="C9" s="76" t="s">
        <v>20</v>
      </c>
      <c r="D9" s="76" t="s">
        <v>117</v>
      </c>
      <c r="E9" s="76" t="s">
        <v>118</v>
      </c>
      <c r="F9" s="77"/>
      <c r="G9" s="76" t="s">
        <v>26</v>
      </c>
      <c r="H9" s="76" t="s">
        <v>119</v>
      </c>
      <c r="I9" s="76" t="s">
        <v>120</v>
      </c>
      <c r="J9" s="77"/>
      <c r="K9" s="76" t="s">
        <v>121</v>
      </c>
      <c r="L9" s="78" t="s">
        <v>122</v>
      </c>
      <c r="M9" s="76" t="s">
        <v>123</v>
      </c>
      <c r="N9" s="78" t="s">
        <v>124</v>
      </c>
      <c r="O9" s="79" t="s">
        <v>125</v>
      </c>
      <c r="P9" s="78" t="s">
        <v>126</v>
      </c>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row>
    <row r="10" spans="1:247" s="93" customFormat="1" ht="25.5" thickTop="1" thickBot="1">
      <c r="A10" s="80">
        <v>1</v>
      </c>
      <c r="B10" s="80" t="s">
        <v>116</v>
      </c>
      <c r="C10" s="81" t="s">
        <v>95</v>
      </c>
      <c r="D10" s="81" t="s">
        <v>2284</v>
      </c>
      <c r="E10" s="82" t="s">
        <v>127</v>
      </c>
      <c r="F10" s="83"/>
      <c r="G10" s="84">
        <v>1318.97</v>
      </c>
      <c r="H10" s="85">
        <v>1.2800000000000001E-2</v>
      </c>
      <c r="I10" s="86"/>
      <c r="J10" s="83"/>
      <c r="K10" s="87">
        <v>1000</v>
      </c>
      <c r="L10" s="88">
        <v>12.8</v>
      </c>
      <c r="M10" s="89"/>
      <c r="N10" s="88"/>
      <c r="O10" s="90">
        <v>29.41</v>
      </c>
      <c r="P10" s="91">
        <v>42.21</v>
      </c>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row>
    <row r="11" spans="1:247" s="93" customFormat="1" ht="25.5" thickTop="1" thickBot="1">
      <c r="A11" s="94" t="s">
        <v>17</v>
      </c>
      <c r="B11" s="94" t="s">
        <v>116</v>
      </c>
      <c r="C11" s="95" t="s">
        <v>95</v>
      </c>
      <c r="D11" s="95" t="s">
        <v>2285</v>
      </c>
      <c r="E11" s="96" t="s">
        <v>128</v>
      </c>
      <c r="F11" s="83"/>
      <c r="G11" s="97">
        <v>1625.54</v>
      </c>
      <c r="H11" s="98">
        <v>1.2800000000000001E-2</v>
      </c>
      <c r="I11" s="98">
        <v>8.5999999999999993E-2</v>
      </c>
      <c r="J11" s="83"/>
      <c r="K11" s="87">
        <v>1000</v>
      </c>
      <c r="L11" s="88">
        <v>12.8</v>
      </c>
      <c r="M11" s="80">
        <v>250</v>
      </c>
      <c r="N11" s="88">
        <v>21.5</v>
      </c>
      <c r="O11" s="90">
        <v>36.25</v>
      </c>
      <c r="P11" s="91">
        <v>70.55</v>
      </c>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row>
    <row r="12" spans="1:247" s="93" customFormat="1" ht="25.5" thickTop="1" thickBot="1">
      <c r="A12" s="94" t="s">
        <v>17</v>
      </c>
      <c r="B12" s="94" t="s">
        <v>116</v>
      </c>
      <c r="C12" s="95" t="s">
        <v>95</v>
      </c>
      <c r="D12" s="95" t="s">
        <v>2312</v>
      </c>
      <c r="E12" s="82" t="s">
        <v>2303</v>
      </c>
      <c r="F12" s="83"/>
      <c r="G12" s="97">
        <v>1291.03</v>
      </c>
      <c r="H12" s="98">
        <v>1.9800000000000002E-2</v>
      </c>
      <c r="I12" s="98">
        <v>8.5999999999999993E-2</v>
      </c>
      <c r="J12" s="83"/>
      <c r="K12" s="87">
        <v>1000</v>
      </c>
      <c r="L12" s="88">
        <v>19.8</v>
      </c>
      <c r="M12" s="80">
        <v>250</v>
      </c>
      <c r="N12" s="88">
        <v>21.5</v>
      </c>
      <c r="O12" s="90">
        <v>28.79</v>
      </c>
      <c r="P12" s="91">
        <v>70.09</v>
      </c>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row>
    <row r="13" spans="1:247" s="93" customFormat="1" ht="25.5" thickTop="1" thickBot="1">
      <c r="A13" s="80">
        <v>2</v>
      </c>
      <c r="B13" s="80" t="s">
        <v>116</v>
      </c>
      <c r="C13" s="81" t="s">
        <v>95</v>
      </c>
      <c r="D13" s="81" t="s">
        <v>2286</v>
      </c>
      <c r="E13" s="99" t="s">
        <v>129</v>
      </c>
      <c r="F13" s="83"/>
      <c r="G13" s="84">
        <v>3330.47</v>
      </c>
      <c r="H13" s="85">
        <v>7.4999999999999997E-3</v>
      </c>
      <c r="I13" s="86"/>
      <c r="J13" s="83"/>
      <c r="K13" s="87">
        <v>2000</v>
      </c>
      <c r="L13" s="88">
        <v>15</v>
      </c>
      <c r="M13" s="89"/>
      <c r="N13" s="88"/>
      <c r="O13" s="90">
        <v>74.27</v>
      </c>
      <c r="P13" s="91">
        <v>89.27</v>
      </c>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row>
    <row r="14" spans="1:247" s="93" customFormat="1" ht="25.5" thickTop="1" thickBot="1">
      <c r="A14" s="80" t="s">
        <v>10</v>
      </c>
      <c r="B14" s="80" t="s">
        <v>116</v>
      </c>
      <c r="C14" s="81" t="s">
        <v>95</v>
      </c>
      <c r="D14" s="81" t="s">
        <v>2287</v>
      </c>
      <c r="E14" s="99" t="s">
        <v>129</v>
      </c>
      <c r="F14" s="83"/>
      <c r="G14" s="84">
        <v>3814.69</v>
      </c>
      <c r="H14" s="85">
        <v>7.4999999999999997E-3</v>
      </c>
      <c r="I14" s="85">
        <v>4.8399999999999999E-2</v>
      </c>
      <c r="J14" s="83"/>
      <c r="K14" s="87">
        <v>3500</v>
      </c>
      <c r="L14" s="88">
        <v>26.25</v>
      </c>
      <c r="M14" s="87">
        <v>1000</v>
      </c>
      <c r="N14" s="88">
        <v>48.4</v>
      </c>
      <c r="O14" s="90">
        <v>85.07</v>
      </c>
      <c r="P14" s="91">
        <v>159.72</v>
      </c>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row>
    <row r="15" spans="1:247" s="93" customFormat="1" ht="25.5" thickTop="1" thickBot="1">
      <c r="A15" s="80" t="s">
        <v>65</v>
      </c>
      <c r="B15" s="80" t="s">
        <v>116</v>
      </c>
      <c r="C15" s="81" t="s">
        <v>95</v>
      </c>
      <c r="D15" s="81" t="s">
        <v>2288</v>
      </c>
      <c r="E15" s="99" t="s">
        <v>101</v>
      </c>
      <c r="F15" s="83"/>
      <c r="G15" s="84">
        <v>5120.95</v>
      </c>
      <c r="H15" s="85">
        <v>5.4000000000000003E-3</v>
      </c>
      <c r="I15" s="86"/>
      <c r="J15" s="83"/>
      <c r="K15" s="87">
        <v>8000</v>
      </c>
      <c r="L15" s="88">
        <v>43.2</v>
      </c>
      <c r="M15" s="89"/>
      <c r="N15" s="88"/>
      <c r="O15" s="90">
        <v>114.22</v>
      </c>
      <c r="P15" s="91">
        <v>157.41999999999999</v>
      </c>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row>
    <row r="16" spans="1:247" s="93" customFormat="1" ht="37.5" thickTop="1" thickBot="1">
      <c r="A16" s="80">
        <v>5</v>
      </c>
      <c r="B16" s="80" t="s">
        <v>116</v>
      </c>
      <c r="C16" s="81" t="s">
        <v>95</v>
      </c>
      <c r="D16" s="81" t="s">
        <v>1146</v>
      </c>
      <c r="E16" s="99" t="s">
        <v>102</v>
      </c>
      <c r="F16" s="83"/>
      <c r="G16" s="84">
        <v>9608.26</v>
      </c>
      <c r="H16" s="85">
        <v>5.4000000000000003E-3</v>
      </c>
      <c r="I16" s="86"/>
      <c r="J16" s="83"/>
      <c r="K16" s="87">
        <v>25000</v>
      </c>
      <c r="L16" s="88">
        <v>135</v>
      </c>
      <c r="M16" s="89"/>
      <c r="N16" s="88"/>
      <c r="O16" s="90">
        <v>214.26</v>
      </c>
      <c r="P16" s="91">
        <v>349.26</v>
      </c>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row>
    <row r="17" spans="1:247" s="93" customFormat="1" ht="37.5" thickTop="1" thickBot="1">
      <c r="A17" s="80">
        <v>5</v>
      </c>
      <c r="B17" s="80" t="s">
        <v>116</v>
      </c>
      <c r="C17" s="81" t="s">
        <v>95</v>
      </c>
      <c r="D17" s="81" t="s">
        <v>1147</v>
      </c>
      <c r="E17" s="99" t="s">
        <v>102</v>
      </c>
      <c r="F17" s="83"/>
      <c r="G17" s="84">
        <v>11143.98</v>
      </c>
      <c r="H17" s="85">
        <v>5.4000000000000003E-3</v>
      </c>
      <c r="I17" s="86"/>
      <c r="J17" s="83"/>
      <c r="K17" s="87">
        <v>25000</v>
      </c>
      <c r="L17" s="88">
        <v>135</v>
      </c>
      <c r="M17" s="89"/>
      <c r="N17" s="88"/>
      <c r="O17" s="90">
        <v>248.51</v>
      </c>
      <c r="P17" s="91">
        <v>383.51</v>
      </c>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row>
    <row r="18" spans="1:247" s="93" customFormat="1" ht="25.5" thickTop="1" thickBot="1">
      <c r="A18" s="80" t="s">
        <v>16</v>
      </c>
      <c r="B18" s="80" t="s">
        <v>116</v>
      </c>
      <c r="C18" s="81" t="s">
        <v>95</v>
      </c>
      <c r="D18" s="81" t="s">
        <v>2289</v>
      </c>
      <c r="E18" s="99" t="s">
        <v>105</v>
      </c>
      <c r="F18" s="83"/>
      <c r="G18" s="84">
        <v>9276.74</v>
      </c>
      <c r="H18" s="85">
        <v>5.4000000000000003E-3</v>
      </c>
      <c r="I18" s="85">
        <v>5.3999999999999999E-2</v>
      </c>
      <c r="J18" s="83"/>
      <c r="K18" s="87">
        <v>25000</v>
      </c>
      <c r="L18" s="88">
        <v>135</v>
      </c>
      <c r="M18" s="87">
        <v>5000</v>
      </c>
      <c r="N18" s="88">
        <v>270</v>
      </c>
      <c r="O18" s="90">
        <v>206.87</v>
      </c>
      <c r="P18" s="91">
        <v>611.87</v>
      </c>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row>
    <row r="19" spans="1:247" s="93" customFormat="1" ht="25.5" thickTop="1" thickBot="1">
      <c r="A19" s="80" t="s">
        <v>16</v>
      </c>
      <c r="B19" s="80" t="s">
        <v>116</v>
      </c>
      <c r="C19" s="81" t="s">
        <v>95</v>
      </c>
      <c r="D19" s="81" t="s">
        <v>106</v>
      </c>
      <c r="E19" s="99" t="s">
        <v>105</v>
      </c>
      <c r="F19" s="83"/>
      <c r="G19" s="84">
        <v>28517.9</v>
      </c>
      <c r="H19" s="85">
        <v>5.3E-3</v>
      </c>
      <c r="I19" s="85">
        <v>3.9E-2</v>
      </c>
      <c r="J19" s="83"/>
      <c r="K19" s="87">
        <v>25000</v>
      </c>
      <c r="L19" s="88">
        <v>132.5</v>
      </c>
      <c r="M19" s="87">
        <v>5000</v>
      </c>
      <c r="N19" s="88">
        <v>195</v>
      </c>
      <c r="O19" s="90">
        <v>635.95000000000005</v>
      </c>
      <c r="P19" s="91">
        <v>963.45</v>
      </c>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row>
    <row r="20" spans="1:247" s="93" customFormat="1" ht="25.5" thickTop="1" thickBot="1">
      <c r="A20" s="80" t="s">
        <v>16</v>
      </c>
      <c r="B20" s="80" t="s">
        <v>116</v>
      </c>
      <c r="C20" s="81" t="s">
        <v>95</v>
      </c>
      <c r="D20" s="81" t="s">
        <v>107</v>
      </c>
      <c r="E20" s="99" t="s">
        <v>105</v>
      </c>
      <c r="F20" s="83"/>
      <c r="G20" s="84">
        <v>38493.4</v>
      </c>
      <c r="H20" s="85">
        <v>5.3E-3</v>
      </c>
      <c r="I20" s="85">
        <v>3.9E-2</v>
      </c>
      <c r="J20" s="83"/>
      <c r="K20" s="87">
        <v>25000</v>
      </c>
      <c r="L20" s="88">
        <v>132.5</v>
      </c>
      <c r="M20" s="87">
        <v>5000</v>
      </c>
      <c r="N20" s="88">
        <v>195</v>
      </c>
      <c r="O20" s="90">
        <v>858.4</v>
      </c>
      <c r="P20" s="91">
        <v>1185.9000000000001</v>
      </c>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row>
    <row r="21" spans="1:247" s="93" customFormat="1" ht="37.5" thickTop="1" thickBot="1">
      <c r="A21" s="80">
        <v>6</v>
      </c>
      <c r="B21" s="80" t="s">
        <v>116</v>
      </c>
      <c r="C21" s="81" t="s">
        <v>95</v>
      </c>
      <c r="D21" s="81" t="s">
        <v>103</v>
      </c>
      <c r="E21" s="99" t="s">
        <v>104</v>
      </c>
      <c r="F21" s="83"/>
      <c r="G21" s="84">
        <v>32372.99</v>
      </c>
      <c r="H21" s="85">
        <v>3.7000000000000002E-3</v>
      </c>
      <c r="I21" s="86"/>
      <c r="J21" s="83"/>
      <c r="K21" s="87">
        <v>75000</v>
      </c>
      <c r="L21" s="88">
        <v>277.5</v>
      </c>
      <c r="M21" s="89"/>
      <c r="N21" s="88"/>
      <c r="O21" s="90">
        <v>806.94</v>
      </c>
      <c r="P21" s="91">
        <v>1084.44</v>
      </c>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row>
    <row r="22" spans="1:247" s="93" customFormat="1" ht="25.5" thickTop="1" thickBot="1">
      <c r="A22" s="80">
        <v>6</v>
      </c>
      <c r="B22" s="80" t="s">
        <v>116</v>
      </c>
      <c r="C22" s="81" t="s">
        <v>95</v>
      </c>
      <c r="D22" s="81" t="s">
        <v>113</v>
      </c>
      <c r="E22" s="99" t="s">
        <v>105</v>
      </c>
      <c r="F22" s="83"/>
      <c r="G22" s="84">
        <v>18276.86</v>
      </c>
      <c r="H22" s="85">
        <v>4.3E-3</v>
      </c>
      <c r="I22" s="86"/>
      <c r="J22" s="83"/>
      <c r="K22" s="87">
        <v>75000</v>
      </c>
      <c r="L22" s="88">
        <v>322.5</v>
      </c>
      <c r="M22" s="89"/>
      <c r="N22" s="88"/>
      <c r="O22" s="90">
        <v>374.03</v>
      </c>
      <c r="P22" s="91">
        <v>696.53</v>
      </c>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row>
    <row r="23" spans="1:247" s="93" customFormat="1" ht="37.5" thickTop="1" thickBot="1">
      <c r="A23" s="80" t="s">
        <v>18</v>
      </c>
      <c r="B23" s="80" t="s">
        <v>116</v>
      </c>
      <c r="C23" s="81" t="s">
        <v>95</v>
      </c>
      <c r="D23" s="99" t="s">
        <v>108</v>
      </c>
      <c r="E23" s="99" t="s">
        <v>104</v>
      </c>
      <c r="F23" s="83"/>
      <c r="G23" s="84">
        <v>72807.350000000006</v>
      </c>
      <c r="H23" s="85">
        <v>5.3E-3</v>
      </c>
      <c r="I23" s="85">
        <v>3.5000000000000003E-2</v>
      </c>
      <c r="J23" s="83"/>
      <c r="K23" s="87">
        <v>75000</v>
      </c>
      <c r="L23" s="88">
        <v>397.5</v>
      </c>
      <c r="M23" s="87">
        <v>25000</v>
      </c>
      <c r="N23" s="88">
        <v>875</v>
      </c>
      <c r="O23" s="90">
        <v>1827.9</v>
      </c>
      <c r="P23" s="91">
        <v>3100.4</v>
      </c>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row>
    <row r="24" spans="1:247" s="93" customFormat="1" ht="37.5" thickTop="1" thickBot="1">
      <c r="A24" s="80" t="s">
        <v>18</v>
      </c>
      <c r="B24" s="80" t="s">
        <v>116</v>
      </c>
      <c r="C24" s="81" t="s">
        <v>95</v>
      </c>
      <c r="D24" s="99" t="s">
        <v>109</v>
      </c>
      <c r="E24" s="99" t="s">
        <v>104</v>
      </c>
      <c r="F24" s="83"/>
      <c r="G24" s="84">
        <v>89516.02</v>
      </c>
      <c r="H24" s="85">
        <v>5.3E-3</v>
      </c>
      <c r="I24" s="85">
        <v>3.5000000000000003E-2</v>
      </c>
      <c r="J24" s="83"/>
      <c r="K24" s="87">
        <v>75000</v>
      </c>
      <c r="L24" s="88">
        <v>397.5</v>
      </c>
      <c r="M24" s="87">
        <v>25000</v>
      </c>
      <c r="N24" s="88">
        <v>875</v>
      </c>
      <c r="O24" s="90">
        <v>2244.62</v>
      </c>
      <c r="P24" s="91">
        <v>3517.12</v>
      </c>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row>
    <row r="25" spans="1:247" s="93" customFormat="1" ht="37.5" thickTop="1" thickBot="1">
      <c r="A25" s="80" t="s">
        <v>18</v>
      </c>
      <c r="B25" s="80" t="s">
        <v>116</v>
      </c>
      <c r="C25" s="81" t="s">
        <v>95</v>
      </c>
      <c r="D25" s="99" t="s">
        <v>110</v>
      </c>
      <c r="E25" s="99" t="s">
        <v>111</v>
      </c>
      <c r="F25" s="83"/>
      <c r="G25" s="84">
        <v>130298.95</v>
      </c>
      <c r="H25" s="85">
        <v>5.3E-3</v>
      </c>
      <c r="I25" s="85">
        <v>3.5000000000000003E-2</v>
      </c>
      <c r="J25" s="83"/>
      <c r="K25" s="87">
        <v>75000</v>
      </c>
      <c r="L25" s="88">
        <v>397.5</v>
      </c>
      <c r="M25" s="87">
        <v>25000</v>
      </c>
      <c r="N25" s="88">
        <v>875</v>
      </c>
      <c r="O25" s="90">
        <v>3272.37</v>
      </c>
      <c r="P25" s="91">
        <v>4544.87</v>
      </c>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row>
    <row r="26" spans="1:247" s="93" customFormat="1" ht="37.5" thickTop="1" thickBot="1">
      <c r="A26" s="80" t="s">
        <v>18</v>
      </c>
      <c r="B26" s="80" t="s">
        <v>116</v>
      </c>
      <c r="C26" s="81" t="s">
        <v>95</v>
      </c>
      <c r="D26" s="99" t="s">
        <v>112</v>
      </c>
      <c r="E26" s="99" t="s">
        <v>111</v>
      </c>
      <c r="F26" s="83"/>
      <c r="G26" s="84">
        <v>149529.60999999999</v>
      </c>
      <c r="H26" s="85">
        <v>5.3E-3</v>
      </c>
      <c r="I26" s="85">
        <v>3.5000000000000003E-2</v>
      </c>
      <c r="J26" s="83"/>
      <c r="K26" s="87">
        <v>75000</v>
      </c>
      <c r="L26" s="88">
        <v>397.5</v>
      </c>
      <c r="M26" s="87">
        <v>25000</v>
      </c>
      <c r="N26" s="88">
        <v>875</v>
      </c>
      <c r="O26" s="90">
        <v>3756.88</v>
      </c>
      <c r="P26" s="91">
        <v>5029.38</v>
      </c>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row>
    <row r="27" spans="1:247" ht="17.25" thickTop="1" thickBot="1">
      <c r="A27" s="100"/>
      <c r="B27" s="100"/>
      <c r="C27" s="100"/>
      <c r="D27" s="100"/>
      <c r="E27" s="101"/>
      <c r="F27" s="26"/>
      <c r="G27" s="102"/>
      <c r="H27" s="26"/>
      <c r="I27" s="26"/>
      <c r="J27" s="13"/>
      <c r="K27" s="103"/>
      <c r="L27" s="104"/>
      <c r="M27" s="103"/>
      <c r="N27" s="104"/>
      <c r="O27" s="105"/>
      <c r="P27" s="105"/>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row>
    <row r="28" spans="1:247" ht="19.5">
      <c r="A28" s="374"/>
      <c r="B28" s="374"/>
      <c r="C28" s="374"/>
      <c r="D28" s="374"/>
      <c r="E28" s="374"/>
      <c r="F28" s="374"/>
      <c r="G28" s="374"/>
      <c r="H28" s="374"/>
      <c r="I28" s="374"/>
      <c r="J28" s="374"/>
      <c r="K28" s="374"/>
      <c r="L28" s="374"/>
      <c r="M28" s="374"/>
      <c r="N28" s="374"/>
      <c r="O28" s="374"/>
      <c r="P28" s="374"/>
      <c r="Q28" s="106"/>
      <c r="R28" s="107"/>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row>
    <row r="29" spans="1:247" ht="19.5">
      <c r="A29" s="374"/>
      <c r="B29" s="374"/>
      <c r="C29" s="374"/>
      <c r="D29" s="374"/>
      <c r="E29" s="374"/>
      <c r="F29" s="374"/>
      <c r="G29" s="374"/>
      <c r="H29" s="374"/>
      <c r="I29" s="374"/>
      <c r="J29" s="374"/>
      <c r="K29" s="374"/>
      <c r="L29" s="374"/>
      <c r="M29" s="374"/>
      <c r="N29" s="374"/>
      <c r="O29" s="374"/>
      <c r="P29" s="374"/>
      <c r="Q29" s="106"/>
      <c r="R29" s="107"/>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row>
    <row r="30" spans="1:247" ht="19.5">
      <c r="A30" s="374"/>
      <c r="B30" s="374"/>
      <c r="C30" s="374"/>
      <c r="D30" s="374"/>
      <c r="E30" s="374"/>
      <c r="F30" s="374"/>
      <c r="G30" s="374"/>
      <c r="H30" s="374"/>
      <c r="I30" s="374"/>
      <c r="J30" s="374"/>
      <c r="K30" s="374"/>
      <c r="L30" s="374"/>
      <c r="M30" s="374"/>
      <c r="N30" s="374"/>
      <c r="O30" s="374"/>
      <c r="P30" s="374"/>
      <c r="Q30" s="106"/>
      <c r="R30" s="107"/>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row>
    <row r="31" spans="1:247" ht="19.5">
      <c r="A31" s="374"/>
      <c r="B31" s="374"/>
      <c r="C31" s="374"/>
      <c r="D31" s="374"/>
      <c r="E31" s="374"/>
      <c r="F31" s="374"/>
      <c r="G31" s="374"/>
      <c r="H31" s="374"/>
      <c r="I31" s="374"/>
      <c r="J31" s="374"/>
      <c r="K31" s="374"/>
      <c r="L31" s="374"/>
      <c r="M31" s="374"/>
      <c r="N31" s="374"/>
      <c r="O31" s="374"/>
      <c r="P31" s="374"/>
      <c r="Q31" s="106"/>
      <c r="R31" s="108"/>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row>
    <row r="32" spans="1:247">
      <c r="A32" s="374"/>
      <c r="B32" s="374"/>
      <c r="C32" s="374"/>
      <c r="D32" s="374"/>
      <c r="E32" s="374"/>
      <c r="F32" s="374"/>
      <c r="G32" s="374"/>
      <c r="H32" s="374"/>
      <c r="I32" s="374"/>
      <c r="J32" s="374"/>
      <c r="K32" s="374"/>
      <c r="L32" s="374"/>
      <c r="M32" s="374"/>
      <c r="N32" s="374"/>
      <c r="O32" s="374"/>
      <c r="P32" s="374"/>
      <c r="Q32" s="106"/>
      <c r="R32" s="106"/>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row>
    <row r="33" spans="1:247">
      <c r="A33" s="374"/>
      <c r="B33" s="374"/>
      <c r="C33" s="374"/>
      <c r="D33" s="374"/>
      <c r="E33" s="374"/>
      <c r="F33" s="374"/>
      <c r="G33" s="374"/>
      <c r="H33" s="374"/>
      <c r="I33" s="374"/>
      <c r="J33" s="374"/>
      <c r="K33" s="374"/>
      <c r="L33" s="374"/>
      <c r="M33" s="374"/>
      <c r="N33" s="374"/>
      <c r="O33" s="374"/>
      <c r="P33" s="374"/>
      <c r="Q33" s="106"/>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row>
    <row r="34" spans="1:247">
      <c r="A34" s="374"/>
      <c r="B34" s="374"/>
      <c r="C34" s="374"/>
      <c r="D34" s="374"/>
      <c r="E34" s="374"/>
      <c r="F34" s="374"/>
      <c r="G34" s="374"/>
      <c r="H34" s="374"/>
      <c r="I34" s="374"/>
      <c r="J34" s="374"/>
      <c r="K34" s="374"/>
      <c r="L34" s="374"/>
      <c r="M34" s="374"/>
      <c r="N34" s="374"/>
      <c r="O34" s="374"/>
      <c r="P34" s="374"/>
      <c r="Q34" s="106"/>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row>
    <row r="35" spans="1:247">
      <c r="A35" s="374"/>
      <c r="B35" s="374"/>
      <c r="C35" s="374"/>
      <c r="D35" s="374"/>
      <c r="E35" s="374"/>
      <c r="F35" s="374"/>
      <c r="G35" s="374"/>
      <c r="H35" s="374"/>
      <c r="I35" s="374"/>
      <c r="J35" s="374"/>
      <c r="K35" s="374"/>
      <c r="L35" s="374"/>
      <c r="M35" s="374"/>
      <c r="N35" s="374"/>
      <c r="O35" s="374"/>
      <c r="P35" s="374"/>
      <c r="Q35" s="106"/>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row>
    <row r="36" spans="1:247">
      <c r="A36" s="374"/>
      <c r="B36" s="374"/>
      <c r="C36" s="374"/>
      <c r="D36" s="374"/>
      <c r="E36" s="374"/>
      <c r="F36" s="374"/>
      <c r="G36" s="374"/>
      <c r="H36" s="374"/>
      <c r="I36" s="374"/>
      <c r="J36" s="374"/>
      <c r="K36" s="374"/>
      <c r="L36" s="374"/>
      <c r="M36" s="374"/>
      <c r="N36" s="374"/>
      <c r="O36" s="374"/>
      <c r="P36" s="374"/>
      <c r="Q36" s="106"/>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row>
    <row r="37" spans="1:247">
      <c r="A37" s="74"/>
      <c r="B37" s="74"/>
      <c r="C37" s="74"/>
      <c r="D37" s="74"/>
      <c r="E37" s="74"/>
      <c r="F37" s="74"/>
      <c r="G37" s="74"/>
      <c r="H37" s="74"/>
      <c r="I37" s="74"/>
      <c r="J37" s="74"/>
      <c r="K37" s="74"/>
      <c r="L37" s="75"/>
      <c r="M37" s="74"/>
      <c r="N37" s="75"/>
      <c r="O37" s="75"/>
      <c r="P37" s="75"/>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row>
    <row r="38" spans="1:247">
      <c r="A38" s="74"/>
      <c r="B38" s="74"/>
      <c r="C38" s="74"/>
      <c r="D38" s="74"/>
      <c r="E38" s="74"/>
      <c r="F38" s="74"/>
      <c r="G38" s="74"/>
      <c r="H38" s="74"/>
      <c r="I38" s="74"/>
      <c r="J38" s="74"/>
      <c r="K38" s="74"/>
      <c r="L38" s="75"/>
      <c r="M38" s="74"/>
      <c r="N38" s="75"/>
      <c r="O38" s="75"/>
      <c r="P38" s="75"/>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row>
    <row r="39" spans="1:247">
      <c r="A39" s="74"/>
      <c r="B39" s="74"/>
      <c r="C39" s="74"/>
      <c r="D39" s="74"/>
      <c r="E39" s="74"/>
      <c r="F39" s="74"/>
      <c r="G39" s="74"/>
      <c r="H39" s="74"/>
      <c r="I39" s="74"/>
      <c r="J39" s="74"/>
      <c r="K39" s="74"/>
      <c r="L39" s="75"/>
      <c r="M39" s="74"/>
      <c r="N39" s="75"/>
      <c r="O39" s="75"/>
      <c r="P39" s="75"/>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row>
    <row r="40" spans="1:247">
      <c r="A40" s="74"/>
      <c r="B40" s="74"/>
      <c r="C40" s="74"/>
      <c r="D40" s="74"/>
      <c r="E40" s="74"/>
      <c r="F40" s="74"/>
      <c r="G40" s="74"/>
      <c r="H40" s="74"/>
      <c r="I40" s="74"/>
      <c r="J40" s="74"/>
      <c r="K40" s="74"/>
      <c r="L40" s="75"/>
      <c r="M40" s="74"/>
      <c r="N40" s="75"/>
      <c r="O40" s="75"/>
      <c r="P40" s="75"/>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row>
    <row r="41" spans="1:247">
      <c r="A41" s="74"/>
      <c r="B41" s="74"/>
      <c r="C41" s="74"/>
      <c r="D41" s="74"/>
      <c r="E41" s="74"/>
      <c r="F41" s="74"/>
      <c r="G41" s="74"/>
      <c r="H41" s="74"/>
      <c r="I41" s="74"/>
      <c r="J41" s="74"/>
      <c r="K41" s="74"/>
      <c r="L41" s="75"/>
      <c r="M41" s="74"/>
      <c r="N41" s="75"/>
      <c r="O41" s="75"/>
      <c r="P41" s="75"/>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row>
    <row r="42" spans="1:247">
      <c r="A42" s="74"/>
      <c r="B42" s="74"/>
      <c r="C42" s="74"/>
      <c r="D42" s="74"/>
      <c r="E42" s="74"/>
      <c r="F42" s="74"/>
      <c r="G42" s="74"/>
      <c r="H42" s="74"/>
      <c r="I42" s="74"/>
      <c r="J42" s="74"/>
      <c r="K42" s="74"/>
      <c r="L42" s="75"/>
      <c r="M42" s="74"/>
      <c r="N42" s="75"/>
      <c r="O42" s="75"/>
      <c r="P42" s="75"/>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row>
  </sheetData>
  <mergeCells count="13">
    <mergeCell ref="A36:P36"/>
    <mergeCell ref="A30:P30"/>
    <mergeCell ref="A31:P31"/>
    <mergeCell ref="A32:P32"/>
    <mergeCell ref="A33:P33"/>
    <mergeCell ref="A34:P34"/>
    <mergeCell ref="A35:P35"/>
    <mergeCell ref="A29:P29"/>
    <mergeCell ref="C7:E7"/>
    <mergeCell ref="C8:E8"/>
    <mergeCell ref="G8:J8"/>
    <mergeCell ref="K8:P8"/>
    <mergeCell ref="A28:P2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102"/>
  <sheetViews>
    <sheetView topLeftCell="A46" workbookViewId="0">
      <selection activeCell="A14" sqref="A14"/>
    </sheetView>
  </sheetViews>
  <sheetFormatPr defaultColWidth="8.875" defaultRowHeight="15.75"/>
  <cols>
    <col min="1" max="2" width="22.875" customWidth="1"/>
    <col min="3" max="3" width="18.875" customWidth="1"/>
    <col min="4" max="4" width="14.125" customWidth="1"/>
    <col min="5" max="5" width="12.375" customWidth="1"/>
    <col min="258" max="258" width="22.875" customWidth="1"/>
    <col min="259" max="259" width="18.875" customWidth="1"/>
    <col min="260" max="260" width="14.125" customWidth="1"/>
    <col min="261" max="261" width="12.375" customWidth="1"/>
    <col min="514" max="514" width="22.875" customWidth="1"/>
    <col min="515" max="515" width="18.875" customWidth="1"/>
    <col min="516" max="516" width="14.125" customWidth="1"/>
    <col min="517" max="517" width="12.375" customWidth="1"/>
    <col min="770" max="770" width="22.875" customWidth="1"/>
    <col min="771" max="771" width="18.875" customWidth="1"/>
    <col min="772" max="772" width="14.125" customWidth="1"/>
    <col min="773" max="773" width="12.375" customWidth="1"/>
    <col min="1026" max="1026" width="22.875" customWidth="1"/>
    <col min="1027" max="1027" width="18.875" customWidth="1"/>
    <col min="1028" max="1028" width="14.125" customWidth="1"/>
    <col min="1029" max="1029" width="12.375" customWidth="1"/>
    <col min="1282" max="1282" width="22.875" customWidth="1"/>
    <col min="1283" max="1283" width="18.875" customWidth="1"/>
    <col min="1284" max="1284" width="14.125" customWidth="1"/>
    <col min="1285" max="1285" width="12.375" customWidth="1"/>
    <col min="1538" max="1538" width="22.875" customWidth="1"/>
    <col min="1539" max="1539" width="18.875" customWidth="1"/>
    <col min="1540" max="1540" width="14.125" customWidth="1"/>
    <col min="1541" max="1541" width="12.375" customWidth="1"/>
    <col min="1794" max="1794" width="22.875" customWidth="1"/>
    <col min="1795" max="1795" width="18.875" customWidth="1"/>
    <col min="1796" max="1796" width="14.125" customWidth="1"/>
    <col min="1797" max="1797" width="12.375" customWidth="1"/>
    <col min="2050" max="2050" width="22.875" customWidth="1"/>
    <col min="2051" max="2051" width="18.875" customWidth="1"/>
    <col min="2052" max="2052" width="14.125" customWidth="1"/>
    <col min="2053" max="2053" width="12.375" customWidth="1"/>
    <col min="2306" max="2306" width="22.875" customWidth="1"/>
    <col min="2307" max="2307" width="18.875" customWidth="1"/>
    <col min="2308" max="2308" width="14.125" customWidth="1"/>
    <col min="2309" max="2309" width="12.375" customWidth="1"/>
    <col min="2562" max="2562" width="22.875" customWidth="1"/>
    <col min="2563" max="2563" width="18.875" customWidth="1"/>
    <col min="2564" max="2564" width="14.125" customWidth="1"/>
    <col min="2565" max="2565" width="12.375" customWidth="1"/>
    <col min="2818" max="2818" width="22.875" customWidth="1"/>
    <col min="2819" max="2819" width="18.875" customWidth="1"/>
    <col min="2820" max="2820" width="14.125" customWidth="1"/>
    <col min="2821" max="2821" width="12.375" customWidth="1"/>
    <col min="3074" max="3074" width="22.875" customWidth="1"/>
    <col min="3075" max="3075" width="18.875" customWidth="1"/>
    <col min="3076" max="3076" width="14.125" customWidth="1"/>
    <col min="3077" max="3077" width="12.375" customWidth="1"/>
    <col min="3330" max="3330" width="22.875" customWidth="1"/>
    <col min="3331" max="3331" width="18.875" customWidth="1"/>
    <col min="3332" max="3332" width="14.125" customWidth="1"/>
    <col min="3333" max="3333" width="12.375" customWidth="1"/>
    <col min="3586" max="3586" width="22.875" customWidth="1"/>
    <col min="3587" max="3587" width="18.875" customWidth="1"/>
    <col min="3588" max="3588" width="14.125" customWidth="1"/>
    <col min="3589" max="3589" width="12.375" customWidth="1"/>
    <col min="3842" max="3842" width="22.875" customWidth="1"/>
    <col min="3843" max="3843" width="18.875" customWidth="1"/>
    <col min="3844" max="3844" width="14.125" customWidth="1"/>
    <col min="3845" max="3845" width="12.375" customWidth="1"/>
    <col min="4098" max="4098" width="22.875" customWidth="1"/>
    <col min="4099" max="4099" width="18.875" customWidth="1"/>
    <col min="4100" max="4100" width="14.125" customWidth="1"/>
    <col min="4101" max="4101" width="12.375" customWidth="1"/>
    <col min="4354" max="4354" width="22.875" customWidth="1"/>
    <col min="4355" max="4355" width="18.875" customWidth="1"/>
    <col min="4356" max="4356" width="14.125" customWidth="1"/>
    <col min="4357" max="4357" width="12.375" customWidth="1"/>
    <col min="4610" max="4610" width="22.875" customWidth="1"/>
    <col min="4611" max="4611" width="18.875" customWidth="1"/>
    <col min="4612" max="4612" width="14.125" customWidth="1"/>
    <col min="4613" max="4613" width="12.375" customWidth="1"/>
    <col min="4866" max="4866" width="22.875" customWidth="1"/>
    <col min="4867" max="4867" width="18.875" customWidth="1"/>
    <col min="4868" max="4868" width="14.125" customWidth="1"/>
    <col min="4869" max="4869" width="12.375" customWidth="1"/>
    <col min="5122" max="5122" width="22.875" customWidth="1"/>
    <col min="5123" max="5123" width="18.875" customWidth="1"/>
    <col min="5124" max="5124" width="14.125" customWidth="1"/>
    <col min="5125" max="5125" width="12.375" customWidth="1"/>
    <col min="5378" max="5378" width="22.875" customWidth="1"/>
    <col min="5379" max="5379" width="18.875" customWidth="1"/>
    <col min="5380" max="5380" width="14.125" customWidth="1"/>
    <col min="5381" max="5381" width="12.375" customWidth="1"/>
    <col min="5634" max="5634" width="22.875" customWidth="1"/>
    <col min="5635" max="5635" width="18.875" customWidth="1"/>
    <col min="5636" max="5636" width="14.125" customWidth="1"/>
    <col min="5637" max="5637" width="12.375" customWidth="1"/>
    <col min="5890" max="5890" width="22.875" customWidth="1"/>
    <col min="5891" max="5891" width="18.875" customWidth="1"/>
    <col min="5892" max="5892" width="14.125" customWidth="1"/>
    <col min="5893" max="5893" width="12.375" customWidth="1"/>
    <col min="6146" max="6146" width="22.875" customWidth="1"/>
    <col min="6147" max="6147" width="18.875" customWidth="1"/>
    <col min="6148" max="6148" width="14.125" customWidth="1"/>
    <col min="6149" max="6149" width="12.375" customWidth="1"/>
    <col min="6402" max="6402" width="22.875" customWidth="1"/>
    <col min="6403" max="6403" width="18.875" customWidth="1"/>
    <col min="6404" max="6404" width="14.125" customWidth="1"/>
    <col min="6405" max="6405" width="12.375" customWidth="1"/>
    <col min="6658" max="6658" width="22.875" customWidth="1"/>
    <col min="6659" max="6659" width="18.875" customWidth="1"/>
    <col min="6660" max="6660" width="14.125" customWidth="1"/>
    <col min="6661" max="6661" width="12.375" customWidth="1"/>
    <col min="6914" max="6914" width="22.875" customWidth="1"/>
    <col min="6915" max="6915" width="18.875" customWidth="1"/>
    <col min="6916" max="6916" width="14.125" customWidth="1"/>
    <col min="6917" max="6917" width="12.375" customWidth="1"/>
    <col min="7170" max="7170" width="22.875" customWidth="1"/>
    <col min="7171" max="7171" width="18.875" customWidth="1"/>
    <col min="7172" max="7172" width="14.125" customWidth="1"/>
    <col min="7173" max="7173" width="12.375" customWidth="1"/>
    <col min="7426" max="7426" width="22.875" customWidth="1"/>
    <col min="7427" max="7427" width="18.875" customWidth="1"/>
    <col min="7428" max="7428" width="14.125" customWidth="1"/>
    <col min="7429" max="7429" width="12.375" customWidth="1"/>
    <col min="7682" max="7682" width="22.875" customWidth="1"/>
    <col min="7683" max="7683" width="18.875" customWidth="1"/>
    <col min="7684" max="7684" width="14.125" customWidth="1"/>
    <col min="7685" max="7685" width="12.375" customWidth="1"/>
    <col min="7938" max="7938" width="22.875" customWidth="1"/>
    <col min="7939" max="7939" width="18.875" customWidth="1"/>
    <col min="7940" max="7940" width="14.125" customWidth="1"/>
    <col min="7941" max="7941" width="12.375" customWidth="1"/>
    <col min="8194" max="8194" width="22.875" customWidth="1"/>
    <col min="8195" max="8195" width="18.875" customWidth="1"/>
    <col min="8196" max="8196" width="14.125" customWidth="1"/>
    <col min="8197" max="8197" width="12.375" customWidth="1"/>
    <col min="8450" max="8450" width="22.875" customWidth="1"/>
    <col min="8451" max="8451" width="18.875" customWidth="1"/>
    <col min="8452" max="8452" width="14.125" customWidth="1"/>
    <col min="8453" max="8453" width="12.375" customWidth="1"/>
    <col min="8706" max="8706" width="22.875" customWidth="1"/>
    <col min="8707" max="8707" width="18.875" customWidth="1"/>
    <col min="8708" max="8708" width="14.125" customWidth="1"/>
    <col min="8709" max="8709" width="12.375" customWidth="1"/>
    <col min="8962" max="8962" width="22.875" customWidth="1"/>
    <col min="8963" max="8963" width="18.875" customWidth="1"/>
    <col min="8964" max="8964" width="14.125" customWidth="1"/>
    <col min="8965" max="8965" width="12.375" customWidth="1"/>
    <col min="9218" max="9218" width="22.875" customWidth="1"/>
    <col min="9219" max="9219" width="18.875" customWidth="1"/>
    <col min="9220" max="9220" width="14.125" customWidth="1"/>
    <col min="9221" max="9221" width="12.375" customWidth="1"/>
    <col min="9474" max="9474" width="22.875" customWidth="1"/>
    <col min="9475" max="9475" width="18.875" customWidth="1"/>
    <col min="9476" max="9476" width="14.125" customWidth="1"/>
    <col min="9477" max="9477" width="12.375" customWidth="1"/>
    <col min="9730" max="9730" width="22.875" customWidth="1"/>
    <col min="9731" max="9731" width="18.875" customWidth="1"/>
    <col min="9732" max="9732" width="14.125" customWidth="1"/>
    <col min="9733" max="9733" width="12.375" customWidth="1"/>
    <col min="9986" max="9986" width="22.875" customWidth="1"/>
    <col min="9987" max="9987" width="18.875" customWidth="1"/>
    <col min="9988" max="9988" width="14.125" customWidth="1"/>
    <col min="9989" max="9989" width="12.375" customWidth="1"/>
    <col min="10242" max="10242" width="22.875" customWidth="1"/>
    <col min="10243" max="10243" width="18.875" customWidth="1"/>
    <col min="10244" max="10244" width="14.125" customWidth="1"/>
    <col min="10245" max="10245" width="12.375" customWidth="1"/>
    <col min="10498" max="10498" width="22.875" customWidth="1"/>
    <col min="10499" max="10499" width="18.875" customWidth="1"/>
    <col min="10500" max="10500" width="14.125" customWidth="1"/>
    <col min="10501" max="10501" width="12.375" customWidth="1"/>
    <col min="10754" max="10754" width="22.875" customWidth="1"/>
    <col min="10755" max="10755" width="18.875" customWidth="1"/>
    <col min="10756" max="10756" width="14.125" customWidth="1"/>
    <col min="10757" max="10757" width="12.375" customWidth="1"/>
    <col min="11010" max="11010" width="22.875" customWidth="1"/>
    <col min="11011" max="11011" width="18.875" customWidth="1"/>
    <col min="11012" max="11012" width="14.125" customWidth="1"/>
    <col min="11013" max="11013" width="12.375" customWidth="1"/>
    <col min="11266" max="11266" width="22.875" customWidth="1"/>
    <col min="11267" max="11267" width="18.875" customWidth="1"/>
    <col min="11268" max="11268" width="14.125" customWidth="1"/>
    <col min="11269" max="11269" width="12.375" customWidth="1"/>
    <col min="11522" max="11522" width="22.875" customWidth="1"/>
    <col min="11523" max="11523" width="18.875" customWidth="1"/>
    <col min="11524" max="11524" width="14.125" customWidth="1"/>
    <col min="11525" max="11525" width="12.375" customWidth="1"/>
    <col min="11778" max="11778" width="22.875" customWidth="1"/>
    <col min="11779" max="11779" width="18.875" customWidth="1"/>
    <col min="11780" max="11780" width="14.125" customWidth="1"/>
    <col min="11781" max="11781" width="12.375" customWidth="1"/>
    <col min="12034" max="12034" width="22.875" customWidth="1"/>
    <col min="12035" max="12035" width="18.875" customWidth="1"/>
    <col min="12036" max="12036" width="14.125" customWidth="1"/>
    <col min="12037" max="12037" width="12.375" customWidth="1"/>
    <col min="12290" max="12290" width="22.875" customWidth="1"/>
    <col min="12291" max="12291" width="18.875" customWidth="1"/>
    <col min="12292" max="12292" width="14.125" customWidth="1"/>
    <col min="12293" max="12293" width="12.375" customWidth="1"/>
    <col min="12546" max="12546" width="22.875" customWidth="1"/>
    <col min="12547" max="12547" width="18.875" customWidth="1"/>
    <col min="12548" max="12548" width="14.125" customWidth="1"/>
    <col min="12549" max="12549" width="12.375" customWidth="1"/>
    <col min="12802" max="12802" width="22.875" customWidth="1"/>
    <col min="12803" max="12803" width="18.875" customWidth="1"/>
    <col min="12804" max="12804" width="14.125" customWidth="1"/>
    <col min="12805" max="12805" width="12.375" customWidth="1"/>
    <col min="13058" max="13058" width="22.875" customWidth="1"/>
    <col min="13059" max="13059" width="18.875" customWidth="1"/>
    <col min="13060" max="13060" width="14.125" customWidth="1"/>
    <col min="13061" max="13061" width="12.375" customWidth="1"/>
    <col min="13314" max="13314" width="22.875" customWidth="1"/>
    <col min="13315" max="13315" width="18.875" customWidth="1"/>
    <col min="13316" max="13316" width="14.125" customWidth="1"/>
    <col min="13317" max="13317" width="12.375" customWidth="1"/>
    <col min="13570" max="13570" width="22.875" customWidth="1"/>
    <col min="13571" max="13571" width="18.875" customWidth="1"/>
    <col min="13572" max="13572" width="14.125" customWidth="1"/>
    <col min="13573" max="13573" width="12.375" customWidth="1"/>
    <col min="13826" max="13826" width="22.875" customWidth="1"/>
    <col min="13827" max="13827" width="18.875" customWidth="1"/>
    <col min="13828" max="13828" width="14.125" customWidth="1"/>
    <col min="13829" max="13829" width="12.375" customWidth="1"/>
    <col min="14082" max="14082" width="22.875" customWidth="1"/>
    <col min="14083" max="14083" width="18.875" customWidth="1"/>
    <col min="14084" max="14084" width="14.125" customWidth="1"/>
    <col min="14085" max="14085" width="12.375" customWidth="1"/>
    <col min="14338" max="14338" width="22.875" customWidth="1"/>
    <col min="14339" max="14339" width="18.875" customWidth="1"/>
    <col min="14340" max="14340" width="14.125" customWidth="1"/>
    <col min="14341" max="14341" width="12.375" customWidth="1"/>
    <col min="14594" max="14594" width="22.875" customWidth="1"/>
    <col min="14595" max="14595" width="18.875" customWidth="1"/>
    <col min="14596" max="14596" width="14.125" customWidth="1"/>
    <col min="14597" max="14597" width="12.375" customWidth="1"/>
    <col min="14850" max="14850" width="22.875" customWidth="1"/>
    <col min="14851" max="14851" width="18.875" customWidth="1"/>
    <col min="14852" max="14852" width="14.125" customWidth="1"/>
    <col min="14853" max="14853" width="12.375" customWidth="1"/>
    <col min="15106" max="15106" width="22.875" customWidth="1"/>
    <col min="15107" max="15107" width="18.875" customWidth="1"/>
    <col min="15108" max="15108" width="14.125" customWidth="1"/>
    <col min="15109" max="15109" width="12.375" customWidth="1"/>
    <col min="15362" max="15362" width="22.875" customWidth="1"/>
    <col min="15363" max="15363" width="18.875" customWidth="1"/>
    <col min="15364" max="15364" width="14.125" customWidth="1"/>
    <col min="15365" max="15365" width="12.375" customWidth="1"/>
    <col min="15618" max="15618" width="22.875" customWidth="1"/>
    <col min="15619" max="15619" width="18.875" customWidth="1"/>
    <col min="15620" max="15620" width="14.125" customWidth="1"/>
    <col min="15621" max="15621" width="12.375" customWidth="1"/>
    <col min="15874" max="15874" width="22.875" customWidth="1"/>
    <col min="15875" max="15875" width="18.875" customWidth="1"/>
    <col min="15876" max="15876" width="14.125" customWidth="1"/>
    <col min="15877" max="15877" width="12.375" customWidth="1"/>
    <col min="16130" max="16130" width="22.875" customWidth="1"/>
    <col min="16131" max="16131" width="18.875" customWidth="1"/>
    <col min="16132" max="16132" width="14.125" customWidth="1"/>
    <col min="16133" max="16133" width="12.375" customWidth="1"/>
  </cols>
  <sheetData>
    <row r="7" spans="1:8" ht="20.25">
      <c r="A7" s="403" t="s">
        <v>22</v>
      </c>
      <c r="B7" s="404"/>
      <c r="C7" s="404"/>
      <c r="D7" s="404"/>
      <c r="E7" s="404"/>
      <c r="F7" s="404"/>
      <c r="G7" s="404"/>
      <c r="H7" s="405"/>
    </row>
    <row r="8" spans="1:8" ht="21" thickBot="1">
      <c r="A8" s="406" t="s">
        <v>73</v>
      </c>
      <c r="B8" s="407"/>
      <c r="C8" s="407"/>
      <c r="D8" s="407"/>
      <c r="E8" s="407"/>
      <c r="F8" s="407"/>
      <c r="G8" s="408"/>
      <c r="H8" s="409"/>
    </row>
    <row r="9" spans="1:8" ht="24" thickBot="1">
      <c r="A9" s="110" t="s">
        <v>46</v>
      </c>
      <c r="B9" s="110"/>
      <c r="C9" s="410" t="s">
        <v>87</v>
      </c>
      <c r="D9" s="411"/>
      <c r="E9" s="411"/>
      <c r="F9" s="412"/>
      <c r="G9" s="111"/>
      <c r="H9" s="111"/>
    </row>
    <row r="10" spans="1:8">
      <c r="A10" s="112"/>
      <c r="B10" s="112"/>
      <c r="C10" s="112"/>
      <c r="D10" s="112"/>
      <c r="E10" s="112"/>
      <c r="F10" s="112"/>
      <c r="G10" s="112"/>
      <c r="H10" s="112"/>
    </row>
    <row r="11" spans="1:8">
      <c r="A11" s="385" t="s">
        <v>4</v>
      </c>
      <c r="B11" s="386"/>
      <c r="C11" s="386"/>
      <c r="D11" s="386"/>
      <c r="E11" s="386"/>
      <c r="F11" s="386"/>
      <c r="G11" s="386"/>
      <c r="H11" s="387"/>
    </row>
    <row r="12" spans="1:8">
      <c r="A12" s="113"/>
      <c r="B12" s="112"/>
      <c r="C12" s="112"/>
      <c r="D12" s="112"/>
      <c r="E12" s="112"/>
      <c r="F12" s="112"/>
      <c r="G12" s="112"/>
      <c r="H12" s="114"/>
    </row>
    <row r="13" spans="1:8" s="259" customFormat="1">
      <c r="A13" s="413" t="s">
        <v>76</v>
      </c>
      <c r="B13" s="414"/>
      <c r="C13" s="414"/>
      <c r="D13" s="414"/>
      <c r="E13" s="414"/>
      <c r="F13" s="414"/>
      <c r="G13" s="414"/>
      <c r="H13" s="415"/>
    </row>
    <row r="14" spans="1:8" s="259" customFormat="1">
      <c r="A14" s="263" t="s">
        <v>134</v>
      </c>
      <c r="B14" s="262" t="s">
        <v>1138</v>
      </c>
      <c r="C14" s="260"/>
      <c r="D14" s="260"/>
      <c r="E14" s="260"/>
      <c r="F14" s="260"/>
      <c r="G14" s="260"/>
      <c r="H14" s="261"/>
    </row>
    <row r="15" spans="1:8">
      <c r="A15" s="115">
        <v>355.06</v>
      </c>
      <c r="B15" s="236">
        <v>8.2728979999999996</v>
      </c>
      <c r="C15" s="394" t="s">
        <v>5</v>
      </c>
      <c r="D15" s="395"/>
      <c r="E15" s="395"/>
      <c r="F15" s="395"/>
      <c r="G15" s="395"/>
      <c r="H15" s="396"/>
    </row>
    <row r="16" spans="1:8">
      <c r="A16" s="118"/>
      <c r="B16" s="237"/>
      <c r="C16" s="112"/>
      <c r="D16" s="112"/>
      <c r="E16" s="112"/>
      <c r="F16" s="112"/>
      <c r="G16" s="112"/>
      <c r="H16" s="114"/>
    </row>
    <row r="17" spans="1:8">
      <c r="A17" s="115">
        <v>311.7</v>
      </c>
      <c r="B17" s="236">
        <v>7.2626100000000005</v>
      </c>
      <c r="C17" s="394" t="s">
        <v>6</v>
      </c>
      <c r="D17" s="395"/>
      <c r="E17" s="395"/>
      <c r="F17" s="395"/>
      <c r="G17" s="395"/>
      <c r="H17" s="396"/>
    </row>
    <row r="18" spans="1:8">
      <c r="A18" s="118"/>
      <c r="B18" s="237"/>
      <c r="C18" s="112"/>
      <c r="D18" s="112"/>
      <c r="E18" s="112"/>
      <c r="F18" s="112"/>
      <c r="G18" s="112"/>
      <c r="H18" s="114"/>
    </row>
    <row r="19" spans="1:8">
      <c r="A19" s="115">
        <v>311.7</v>
      </c>
      <c r="B19" s="236">
        <v>7.2626100000000005</v>
      </c>
      <c r="C19" s="394" t="s">
        <v>2</v>
      </c>
      <c r="D19" s="395"/>
      <c r="E19" s="395"/>
      <c r="F19" s="395"/>
      <c r="G19" s="395"/>
      <c r="H19" s="396"/>
    </row>
    <row r="20" spans="1:8">
      <c r="A20" s="118"/>
      <c r="B20" s="237"/>
      <c r="C20" s="112"/>
      <c r="D20" s="112"/>
      <c r="E20" s="112"/>
      <c r="F20" s="112"/>
      <c r="G20" s="112"/>
      <c r="H20" s="114"/>
    </row>
    <row r="21" spans="1:8">
      <c r="A21" s="115">
        <v>311.7</v>
      </c>
      <c r="B21" s="236">
        <v>7.2626100000000005</v>
      </c>
      <c r="C21" s="394" t="s">
        <v>3</v>
      </c>
      <c r="D21" s="395"/>
      <c r="E21" s="395"/>
      <c r="F21" s="395"/>
      <c r="G21" s="395"/>
      <c r="H21" s="396"/>
    </row>
    <row r="22" spans="1:8">
      <c r="A22" s="118"/>
      <c r="B22" s="237"/>
      <c r="C22" s="112"/>
      <c r="D22" s="112"/>
      <c r="E22" s="112"/>
      <c r="F22" s="112"/>
      <c r="G22" s="112"/>
      <c r="H22" s="114"/>
    </row>
    <row r="23" spans="1:8">
      <c r="A23" s="115">
        <v>311.7</v>
      </c>
      <c r="B23" s="236">
        <v>7.2626100000000005</v>
      </c>
      <c r="C23" s="394" t="s">
        <v>61</v>
      </c>
      <c r="D23" s="395"/>
      <c r="E23" s="395"/>
      <c r="F23" s="395"/>
      <c r="G23" s="395"/>
      <c r="H23" s="396"/>
    </row>
    <row r="24" spans="1:8">
      <c r="A24" s="118"/>
      <c r="B24" s="237"/>
      <c r="C24" s="112"/>
      <c r="D24" s="112"/>
      <c r="E24" s="112"/>
      <c r="F24" s="112"/>
      <c r="G24" s="112"/>
      <c r="H24" s="114"/>
    </row>
    <row r="25" spans="1:8">
      <c r="A25" s="115">
        <v>311.7</v>
      </c>
      <c r="B25" s="236">
        <v>7.2626100000000005</v>
      </c>
      <c r="C25" s="394" t="s">
        <v>62</v>
      </c>
      <c r="D25" s="395"/>
      <c r="E25" s="395"/>
      <c r="F25" s="395"/>
      <c r="G25" s="395"/>
      <c r="H25" s="396"/>
    </row>
    <row r="26" spans="1:8">
      <c r="A26" s="118"/>
      <c r="B26" s="237"/>
      <c r="C26" s="112"/>
      <c r="D26" s="112"/>
      <c r="E26" s="112"/>
      <c r="F26" s="112"/>
      <c r="G26" s="112"/>
      <c r="H26" s="114"/>
    </row>
    <row r="27" spans="1:8">
      <c r="A27" s="115">
        <v>311.7</v>
      </c>
      <c r="B27" s="236">
        <v>7.2626100000000005</v>
      </c>
      <c r="C27" s="394" t="s">
        <v>64</v>
      </c>
      <c r="D27" s="395"/>
      <c r="E27" s="395"/>
      <c r="F27" s="395"/>
      <c r="G27" s="395"/>
      <c r="H27" s="396"/>
    </row>
    <row r="28" spans="1:8">
      <c r="A28" s="118"/>
      <c r="B28" s="237"/>
      <c r="C28" s="112"/>
      <c r="D28" s="112"/>
      <c r="E28" s="112"/>
      <c r="F28" s="112"/>
      <c r="G28" s="112"/>
      <c r="H28" s="114"/>
    </row>
    <row r="29" spans="1:8">
      <c r="A29" s="115">
        <v>311.7</v>
      </c>
      <c r="B29" s="236">
        <v>7.2626100000000005</v>
      </c>
      <c r="C29" s="394" t="s">
        <v>63</v>
      </c>
      <c r="D29" s="395"/>
      <c r="E29" s="395"/>
      <c r="F29" s="395"/>
      <c r="G29" s="395"/>
      <c r="H29" s="396"/>
    </row>
    <row r="30" spans="1:8">
      <c r="A30" s="118"/>
      <c r="B30" s="237"/>
      <c r="C30" s="112"/>
      <c r="D30" s="112"/>
      <c r="E30" s="112"/>
      <c r="F30" s="112"/>
      <c r="G30" s="112"/>
      <c r="H30" s="114"/>
    </row>
    <row r="31" spans="1:8">
      <c r="A31" s="115">
        <v>311.7</v>
      </c>
      <c r="B31" s="236">
        <v>7.2626100000000005</v>
      </c>
      <c r="C31" s="394" t="s">
        <v>7</v>
      </c>
      <c r="D31" s="395"/>
      <c r="E31" s="395"/>
      <c r="F31" s="395"/>
      <c r="G31" s="395"/>
      <c r="H31" s="396"/>
    </row>
    <row r="32" spans="1:8">
      <c r="A32" s="118"/>
      <c r="B32" s="237"/>
      <c r="C32" s="112"/>
      <c r="D32" s="112"/>
      <c r="E32" s="112"/>
      <c r="F32" s="112"/>
      <c r="G32" s="112"/>
      <c r="H32" s="114"/>
    </row>
    <row r="33" spans="1:8">
      <c r="A33" s="115">
        <v>311.7</v>
      </c>
      <c r="B33" s="236">
        <v>7.2626100000000005</v>
      </c>
      <c r="C33" s="394" t="s">
        <v>11</v>
      </c>
      <c r="D33" s="395"/>
      <c r="E33" s="395"/>
      <c r="F33" s="395"/>
      <c r="G33" s="395"/>
      <c r="H33" s="396"/>
    </row>
    <row r="34" spans="1:8">
      <c r="A34" s="119"/>
      <c r="B34" s="120"/>
      <c r="C34" s="120"/>
      <c r="D34" s="120"/>
      <c r="E34" s="120"/>
      <c r="F34" s="120"/>
      <c r="G34" s="120"/>
      <c r="H34" s="121"/>
    </row>
    <row r="35" spans="1:8">
      <c r="A35" s="112"/>
      <c r="B35" s="112"/>
      <c r="C35" s="112"/>
      <c r="D35" s="112"/>
      <c r="E35" s="112"/>
      <c r="F35" s="112"/>
      <c r="G35" s="112"/>
      <c r="H35" s="112"/>
    </row>
    <row r="36" spans="1:8">
      <c r="A36" s="112"/>
      <c r="B36" s="112"/>
      <c r="C36" s="112"/>
      <c r="D36" s="112"/>
      <c r="E36" s="112"/>
      <c r="F36" s="112"/>
      <c r="G36" s="112"/>
      <c r="H36" s="112"/>
    </row>
    <row r="37" spans="1:8">
      <c r="A37" s="385" t="s">
        <v>0</v>
      </c>
      <c r="B37" s="386"/>
      <c r="C37" s="386"/>
      <c r="D37" s="386"/>
      <c r="E37" s="386"/>
      <c r="F37" s="386"/>
      <c r="G37" s="386"/>
      <c r="H37" s="387"/>
    </row>
    <row r="38" spans="1:8">
      <c r="A38" s="113"/>
      <c r="B38" s="112"/>
      <c r="C38" s="112"/>
      <c r="D38" s="112"/>
      <c r="E38" s="112"/>
      <c r="F38" s="112"/>
      <c r="G38" s="112"/>
      <c r="H38" s="114"/>
    </row>
    <row r="39" spans="1:8">
      <c r="A39" s="400" t="s">
        <v>75</v>
      </c>
      <c r="B39" s="401"/>
      <c r="C39" s="401"/>
      <c r="D39" s="401"/>
      <c r="E39" s="401"/>
      <c r="F39" s="401"/>
      <c r="G39" s="401"/>
      <c r="H39" s="402"/>
    </row>
    <row r="40" spans="1:8">
      <c r="A40" s="113"/>
      <c r="B40" s="112"/>
      <c r="C40" s="112"/>
      <c r="D40" s="112"/>
      <c r="E40" s="112"/>
      <c r="F40" s="112"/>
      <c r="G40" s="112"/>
      <c r="H40" s="114"/>
    </row>
    <row r="41" spans="1:8">
      <c r="A41" s="115">
        <v>276.36</v>
      </c>
      <c r="B41" s="236">
        <v>6.4391880000000006</v>
      </c>
      <c r="C41" s="394" t="s">
        <v>5</v>
      </c>
      <c r="D41" s="395"/>
      <c r="E41" s="395"/>
      <c r="F41" s="395"/>
      <c r="G41" s="395"/>
      <c r="H41" s="396"/>
    </row>
    <row r="42" spans="1:8">
      <c r="A42" s="236"/>
      <c r="B42" s="112"/>
      <c r="C42" s="112"/>
      <c r="D42" s="112"/>
      <c r="E42" s="112"/>
      <c r="F42" s="112"/>
      <c r="G42" s="112"/>
      <c r="H42" s="114"/>
    </row>
    <row r="43" spans="1:8">
      <c r="A43" s="115">
        <v>276.36</v>
      </c>
      <c r="B43" s="236">
        <v>6.4391880000000006</v>
      </c>
      <c r="C43" s="394" t="s">
        <v>6</v>
      </c>
      <c r="D43" s="395"/>
      <c r="E43" s="395"/>
      <c r="F43" s="395"/>
      <c r="G43" s="395"/>
      <c r="H43" s="396"/>
    </row>
    <row r="44" spans="1:8">
      <c r="A44" s="122"/>
      <c r="B44" s="238"/>
      <c r="C44" s="116"/>
      <c r="D44" s="116"/>
      <c r="E44" s="116"/>
      <c r="F44" s="116"/>
      <c r="G44" s="116"/>
      <c r="H44" s="117"/>
    </row>
    <row r="45" spans="1:8">
      <c r="A45" s="115">
        <v>276.36</v>
      </c>
      <c r="B45" s="236">
        <v>6.4391880000000006</v>
      </c>
      <c r="C45" s="394" t="s">
        <v>2</v>
      </c>
      <c r="D45" s="395"/>
      <c r="E45" s="395"/>
      <c r="F45" s="395"/>
      <c r="G45" s="395"/>
      <c r="H45" s="396"/>
    </row>
    <row r="46" spans="1:8">
      <c r="A46" s="113"/>
      <c r="B46" s="112"/>
      <c r="C46" s="112"/>
      <c r="D46" s="112"/>
      <c r="E46" s="112"/>
      <c r="F46" s="112"/>
      <c r="G46" s="112"/>
      <c r="H46" s="114"/>
    </row>
    <row r="47" spans="1:8">
      <c r="A47" s="115">
        <v>276.36</v>
      </c>
      <c r="B47" s="236">
        <v>6.4391880000000006</v>
      </c>
      <c r="C47" s="394" t="s">
        <v>3</v>
      </c>
      <c r="D47" s="395"/>
      <c r="E47" s="395"/>
      <c r="F47" s="395"/>
      <c r="G47" s="395"/>
      <c r="H47" s="396"/>
    </row>
    <row r="48" spans="1:8">
      <c r="A48" s="122"/>
      <c r="B48" s="238"/>
      <c r="C48" s="116"/>
      <c r="D48" s="116"/>
      <c r="E48" s="116"/>
      <c r="F48" s="116"/>
      <c r="G48" s="116"/>
      <c r="H48" s="117"/>
    </row>
    <row r="49" spans="1:8">
      <c r="A49" s="115">
        <v>276.36</v>
      </c>
      <c r="B49" s="236">
        <v>6.4391880000000006</v>
      </c>
      <c r="C49" s="394" t="s">
        <v>61</v>
      </c>
      <c r="D49" s="395"/>
      <c r="E49" s="395"/>
      <c r="F49" s="395"/>
      <c r="G49" s="395"/>
      <c r="H49" s="396"/>
    </row>
    <row r="50" spans="1:8">
      <c r="A50" s="113"/>
      <c r="B50" s="112"/>
      <c r="C50" s="112"/>
      <c r="D50" s="112"/>
      <c r="E50" s="112"/>
      <c r="F50" s="112"/>
      <c r="G50" s="112"/>
      <c r="H50" s="114"/>
    </row>
    <row r="51" spans="1:8">
      <c r="A51" s="115">
        <v>276.36</v>
      </c>
      <c r="B51" s="236">
        <v>6.4391880000000006</v>
      </c>
      <c r="C51" s="394" t="s">
        <v>63</v>
      </c>
      <c r="D51" s="395"/>
      <c r="E51" s="395"/>
      <c r="F51" s="395"/>
      <c r="G51" s="395"/>
      <c r="H51" s="396"/>
    </row>
    <row r="52" spans="1:8">
      <c r="A52" s="119"/>
      <c r="B52" s="120"/>
      <c r="C52" s="120"/>
      <c r="D52" s="120"/>
      <c r="E52" s="120"/>
      <c r="F52" s="120"/>
      <c r="G52" s="120"/>
      <c r="H52" s="121"/>
    </row>
    <row r="53" spans="1:8">
      <c r="A53" s="112"/>
      <c r="B53" s="112"/>
      <c r="C53" s="112"/>
      <c r="D53" s="112"/>
      <c r="E53" s="112"/>
      <c r="F53" s="112"/>
      <c r="G53" s="112"/>
      <c r="H53" s="112"/>
    </row>
    <row r="54" spans="1:8">
      <c r="A54" s="112"/>
      <c r="B54" s="112"/>
      <c r="C54" s="112"/>
      <c r="D54" s="112"/>
      <c r="E54" s="112"/>
      <c r="F54" s="112"/>
      <c r="G54" s="112"/>
      <c r="H54" s="112"/>
    </row>
    <row r="55" spans="1:8">
      <c r="A55" s="385" t="s">
        <v>12</v>
      </c>
      <c r="B55" s="386"/>
      <c r="C55" s="386"/>
      <c r="D55" s="386"/>
      <c r="E55" s="386"/>
      <c r="F55" s="386"/>
      <c r="G55" s="386"/>
      <c r="H55" s="387"/>
    </row>
    <row r="56" spans="1:8">
      <c r="A56" s="113"/>
      <c r="B56" s="112"/>
      <c r="C56" s="112"/>
      <c r="D56" s="112"/>
      <c r="E56" s="112"/>
      <c r="F56" s="112"/>
      <c r="G56" s="112"/>
      <c r="H56" s="114"/>
    </row>
    <row r="57" spans="1:8">
      <c r="A57" s="400" t="s">
        <v>74</v>
      </c>
      <c r="B57" s="401"/>
      <c r="C57" s="401"/>
      <c r="D57" s="401"/>
      <c r="E57" s="401"/>
      <c r="F57" s="401"/>
      <c r="G57" s="401"/>
      <c r="H57" s="402"/>
    </row>
    <row r="58" spans="1:8">
      <c r="A58" s="113"/>
      <c r="B58" s="112"/>
      <c r="C58" s="112"/>
      <c r="D58" s="112"/>
      <c r="E58" s="112"/>
      <c r="F58" s="112"/>
      <c r="G58" s="112"/>
      <c r="H58" s="114"/>
    </row>
    <row r="59" spans="1:8">
      <c r="A59" s="115">
        <v>1317.51</v>
      </c>
      <c r="B59" s="236">
        <v>30.697983000000001</v>
      </c>
      <c r="C59" s="394" t="s">
        <v>5</v>
      </c>
      <c r="D59" s="395"/>
      <c r="E59" s="395"/>
      <c r="F59" s="395"/>
      <c r="G59" s="395"/>
      <c r="H59" s="396"/>
    </row>
    <row r="60" spans="1:8">
      <c r="A60" s="113"/>
      <c r="B60" s="112"/>
      <c r="C60" s="112"/>
      <c r="D60" s="112"/>
      <c r="E60" s="112"/>
      <c r="F60" s="112"/>
      <c r="G60" s="112"/>
      <c r="H60" s="114"/>
    </row>
    <row r="61" spans="1:8">
      <c r="A61" s="115">
        <v>1130.74</v>
      </c>
      <c r="B61" s="236">
        <v>26.346242</v>
      </c>
      <c r="C61" s="394" t="s">
        <v>6</v>
      </c>
      <c r="D61" s="395"/>
      <c r="E61" s="395"/>
      <c r="F61" s="395"/>
      <c r="G61" s="395"/>
      <c r="H61" s="396"/>
    </row>
    <row r="62" spans="1:8">
      <c r="A62" s="113"/>
      <c r="B62" s="112"/>
      <c r="C62" s="112"/>
      <c r="D62" s="112"/>
      <c r="E62" s="112"/>
      <c r="F62" s="112"/>
      <c r="G62" s="112"/>
      <c r="H62" s="114"/>
    </row>
    <row r="63" spans="1:8">
      <c r="A63" s="115">
        <v>1130.74</v>
      </c>
      <c r="B63" s="236">
        <v>26.346242</v>
      </c>
      <c r="C63" s="394" t="s">
        <v>2</v>
      </c>
      <c r="D63" s="395"/>
      <c r="E63" s="395"/>
      <c r="F63" s="395"/>
      <c r="G63" s="395"/>
      <c r="H63" s="396"/>
    </row>
    <row r="64" spans="1:8">
      <c r="A64" s="113"/>
      <c r="B64" s="112"/>
      <c r="C64" s="112"/>
      <c r="D64" s="112"/>
      <c r="E64" s="112"/>
      <c r="F64" s="112"/>
      <c r="G64" s="112"/>
      <c r="H64" s="114"/>
    </row>
    <row r="65" spans="1:8">
      <c r="A65" s="115">
        <v>1130.74</v>
      </c>
      <c r="B65" s="236">
        <v>26.346242</v>
      </c>
      <c r="C65" s="394" t="s">
        <v>3</v>
      </c>
      <c r="D65" s="395"/>
      <c r="E65" s="395"/>
      <c r="F65" s="395"/>
      <c r="G65" s="395"/>
      <c r="H65" s="396"/>
    </row>
    <row r="66" spans="1:8">
      <c r="A66" s="113"/>
      <c r="B66" s="112"/>
      <c r="C66" s="112"/>
      <c r="D66" s="112"/>
      <c r="E66" s="112"/>
      <c r="F66" s="112"/>
      <c r="G66" s="112"/>
      <c r="H66" s="114"/>
    </row>
    <row r="67" spans="1:8">
      <c r="A67" s="115">
        <v>1130.74</v>
      </c>
      <c r="B67" s="236">
        <v>26.346242</v>
      </c>
      <c r="C67" s="394" t="s">
        <v>61</v>
      </c>
      <c r="D67" s="395"/>
      <c r="E67" s="395"/>
      <c r="F67" s="395"/>
      <c r="G67" s="395"/>
      <c r="H67" s="396"/>
    </row>
    <row r="68" spans="1:8">
      <c r="A68" s="113"/>
      <c r="B68" s="112"/>
      <c r="C68" s="112"/>
      <c r="D68" s="112"/>
      <c r="E68" s="112"/>
      <c r="F68" s="112"/>
      <c r="G68" s="112"/>
      <c r="H68" s="114"/>
    </row>
    <row r="69" spans="1:8">
      <c r="A69" s="115">
        <v>1130.74</v>
      </c>
      <c r="B69" s="236">
        <v>26.346242</v>
      </c>
      <c r="C69" s="394" t="s">
        <v>62</v>
      </c>
      <c r="D69" s="395"/>
      <c r="E69" s="395"/>
      <c r="F69" s="395"/>
      <c r="G69" s="395"/>
      <c r="H69" s="396"/>
    </row>
    <row r="70" spans="1:8">
      <c r="A70" s="113"/>
      <c r="B70" s="112"/>
      <c r="C70" s="112"/>
      <c r="D70" s="112"/>
      <c r="E70" s="112"/>
      <c r="F70" s="112"/>
      <c r="G70" s="112"/>
      <c r="H70" s="114"/>
    </row>
    <row r="71" spans="1:8">
      <c r="A71" s="115">
        <v>1130.74</v>
      </c>
      <c r="B71" s="236">
        <v>26.346242</v>
      </c>
      <c r="C71" s="394" t="s">
        <v>64</v>
      </c>
      <c r="D71" s="395"/>
      <c r="E71" s="395"/>
      <c r="F71" s="395"/>
      <c r="G71" s="395"/>
      <c r="H71" s="396"/>
    </row>
    <row r="72" spans="1:8">
      <c r="A72" s="113"/>
      <c r="B72" s="112"/>
      <c r="C72" s="112"/>
      <c r="D72" s="112"/>
      <c r="E72" s="112"/>
      <c r="F72" s="112"/>
      <c r="G72" s="112"/>
      <c r="H72" s="114"/>
    </row>
    <row r="73" spans="1:8">
      <c r="A73" s="115">
        <v>1130.74</v>
      </c>
      <c r="B73" s="236">
        <v>26.346242</v>
      </c>
      <c r="C73" s="394" t="s">
        <v>63</v>
      </c>
      <c r="D73" s="395"/>
      <c r="E73" s="395"/>
      <c r="F73" s="395"/>
      <c r="G73" s="395"/>
      <c r="H73" s="396"/>
    </row>
    <row r="74" spans="1:8">
      <c r="A74" s="113"/>
      <c r="B74" s="112"/>
      <c r="C74" s="112"/>
      <c r="D74" s="112"/>
      <c r="E74" s="112"/>
      <c r="F74" s="112"/>
      <c r="G74" s="112"/>
      <c r="H74" s="114"/>
    </row>
    <row r="75" spans="1:8">
      <c r="A75" s="115">
        <v>1169.1600000000001</v>
      </c>
      <c r="B75" s="236">
        <v>27.241428000000003</v>
      </c>
      <c r="C75" s="394" t="s">
        <v>7</v>
      </c>
      <c r="D75" s="395"/>
      <c r="E75" s="395"/>
      <c r="F75" s="395"/>
      <c r="G75" s="395"/>
      <c r="H75" s="396"/>
    </row>
    <row r="76" spans="1:8">
      <c r="A76" s="113"/>
      <c r="B76" s="112"/>
      <c r="C76" s="112"/>
      <c r="D76" s="112"/>
      <c r="E76" s="112"/>
      <c r="F76" s="112"/>
      <c r="G76" s="112"/>
      <c r="H76" s="114"/>
    </row>
    <row r="77" spans="1:8">
      <c r="A77" s="115">
        <v>1130.74</v>
      </c>
      <c r="B77" s="236">
        <v>26.346242</v>
      </c>
      <c r="C77" s="394" t="s">
        <v>11</v>
      </c>
      <c r="D77" s="395"/>
      <c r="E77" s="395"/>
      <c r="F77" s="395"/>
      <c r="G77" s="395"/>
      <c r="H77" s="396"/>
    </row>
    <row r="78" spans="1:8">
      <c r="A78" s="119"/>
      <c r="B78" s="120"/>
      <c r="C78" s="120"/>
      <c r="D78" s="120"/>
      <c r="E78" s="120"/>
      <c r="F78" s="120"/>
      <c r="G78" s="120"/>
      <c r="H78" s="121"/>
    </row>
    <row r="79" spans="1:8">
      <c r="A79" s="112"/>
      <c r="B79" s="112"/>
      <c r="C79" s="112"/>
      <c r="D79" s="112"/>
      <c r="E79" s="112"/>
      <c r="F79" s="112"/>
      <c r="G79" s="112"/>
      <c r="H79" s="112"/>
    </row>
    <row r="80" spans="1:8">
      <c r="A80" s="112"/>
      <c r="B80" s="112"/>
      <c r="C80" s="112"/>
      <c r="D80" s="112"/>
      <c r="E80" s="112"/>
      <c r="F80" s="112"/>
      <c r="G80" s="112"/>
      <c r="H80" s="112"/>
    </row>
    <row r="81" spans="1:8">
      <c r="A81" s="397" t="s">
        <v>1</v>
      </c>
      <c r="B81" s="398"/>
      <c r="C81" s="398"/>
      <c r="D81" s="398"/>
      <c r="E81" s="398"/>
      <c r="F81" s="398"/>
      <c r="G81" s="398"/>
      <c r="H81" s="399"/>
    </row>
    <row r="82" spans="1:8">
      <c r="A82" s="113"/>
      <c r="B82" s="112"/>
      <c r="C82" s="112"/>
      <c r="D82" s="112"/>
      <c r="E82" s="112"/>
      <c r="F82" s="112"/>
      <c r="G82" s="112"/>
      <c r="H82" s="114"/>
    </row>
    <row r="83" spans="1:8" ht="30" customHeight="1">
      <c r="A83" s="391" t="s">
        <v>30</v>
      </c>
      <c r="B83" s="392"/>
      <c r="C83" s="392"/>
      <c r="D83" s="392"/>
      <c r="E83" s="392"/>
      <c r="F83" s="392"/>
      <c r="G83" s="392"/>
      <c r="H83" s="393"/>
    </row>
    <row r="84" spans="1:8">
      <c r="A84" s="113"/>
      <c r="B84" s="112"/>
      <c r="C84" s="112"/>
      <c r="D84" s="112"/>
      <c r="E84" s="112"/>
      <c r="F84" s="112"/>
      <c r="G84" s="112"/>
      <c r="H84" s="114"/>
    </row>
    <row r="85" spans="1:8">
      <c r="A85" s="123" t="s">
        <v>114</v>
      </c>
      <c r="B85" s="239"/>
      <c r="C85" s="382" t="s">
        <v>29</v>
      </c>
      <c r="D85" s="383"/>
      <c r="E85" s="383"/>
      <c r="F85" s="383"/>
      <c r="G85" s="383"/>
      <c r="H85" s="384"/>
    </row>
    <row r="86" spans="1:8">
      <c r="A86" s="382" t="s">
        <v>51</v>
      </c>
      <c r="B86" s="383"/>
      <c r="C86" s="383"/>
      <c r="D86" s="383"/>
      <c r="E86" s="383"/>
      <c r="F86" s="383"/>
      <c r="G86" s="383"/>
      <c r="H86" s="384"/>
    </row>
    <row r="87" spans="1:8">
      <c r="A87" s="119"/>
      <c r="B87" s="120"/>
      <c r="C87" s="120"/>
      <c r="D87" s="120"/>
      <c r="E87" s="120"/>
      <c r="F87" s="120"/>
      <c r="G87" s="120"/>
      <c r="H87" s="121"/>
    </row>
    <row r="88" spans="1:8">
      <c r="A88" s="112"/>
      <c r="B88" s="112"/>
      <c r="C88" s="112"/>
      <c r="D88" s="112"/>
      <c r="E88" s="112"/>
      <c r="F88" s="112"/>
      <c r="G88" s="112"/>
      <c r="H88" s="112"/>
    </row>
    <row r="89" spans="1:8">
      <c r="A89" s="385" t="s">
        <v>9</v>
      </c>
      <c r="B89" s="386"/>
      <c r="C89" s="386"/>
      <c r="D89" s="386"/>
      <c r="E89" s="386"/>
      <c r="F89" s="386"/>
      <c r="G89" s="386"/>
      <c r="H89" s="387"/>
    </row>
    <row r="90" spans="1:8">
      <c r="A90" s="113"/>
      <c r="B90" s="112"/>
      <c r="C90" s="112"/>
      <c r="D90" s="112"/>
      <c r="E90" s="112"/>
      <c r="F90" s="112"/>
      <c r="G90" s="112"/>
      <c r="H90" s="114"/>
    </row>
    <row r="91" spans="1:8">
      <c r="A91" s="388" t="s">
        <v>59</v>
      </c>
      <c r="B91" s="389"/>
      <c r="C91" s="389"/>
      <c r="D91" s="389"/>
      <c r="E91" s="389"/>
      <c r="F91" s="389"/>
      <c r="G91" s="389"/>
      <c r="H91" s="390"/>
    </row>
    <row r="92" spans="1:8">
      <c r="A92" s="113"/>
      <c r="B92" s="112"/>
      <c r="C92" s="112"/>
      <c r="D92" s="112"/>
      <c r="E92" s="112"/>
      <c r="F92" s="112"/>
      <c r="G92" s="112"/>
      <c r="H92" s="114"/>
    </row>
    <row r="93" spans="1:8">
      <c r="A93" s="115">
        <v>0</v>
      </c>
      <c r="B93" s="236"/>
      <c r="C93" s="382" t="s">
        <v>14</v>
      </c>
      <c r="D93" s="383"/>
      <c r="E93" s="383"/>
      <c r="F93" s="383"/>
      <c r="G93" s="383"/>
      <c r="H93" s="384"/>
    </row>
    <row r="94" spans="1:8">
      <c r="A94" s="124"/>
      <c r="B94" s="125"/>
      <c r="C94" s="125"/>
      <c r="D94" s="125"/>
      <c r="E94" s="125"/>
      <c r="F94" s="125"/>
      <c r="G94" s="125"/>
      <c r="H94" s="126"/>
    </row>
    <row r="95" spans="1:8">
      <c r="A95" s="115">
        <v>250</v>
      </c>
      <c r="B95" s="236"/>
      <c r="C95" s="382" t="s">
        <v>15</v>
      </c>
      <c r="D95" s="383"/>
      <c r="E95" s="383"/>
      <c r="F95" s="383"/>
      <c r="G95" s="383"/>
      <c r="H95" s="384"/>
    </row>
    <row r="96" spans="1:8">
      <c r="A96" s="119"/>
      <c r="B96" s="120"/>
      <c r="C96" s="120"/>
      <c r="D96" s="120"/>
      <c r="E96" s="120"/>
      <c r="F96" s="120"/>
      <c r="G96" s="120"/>
      <c r="H96" s="121"/>
    </row>
    <row r="97" spans="1:8">
      <c r="A97" s="112"/>
      <c r="B97" s="112"/>
      <c r="C97" s="112"/>
      <c r="D97" s="112"/>
      <c r="E97" s="112"/>
      <c r="F97" s="112"/>
      <c r="G97" s="112"/>
      <c r="H97" s="112"/>
    </row>
    <row r="98" spans="1:8">
      <c r="A98" s="112"/>
      <c r="B98" s="112"/>
      <c r="C98" s="112"/>
      <c r="D98" s="112"/>
      <c r="E98" s="112"/>
      <c r="F98" s="112"/>
      <c r="G98" s="112"/>
      <c r="H98" s="112"/>
    </row>
    <row r="99" spans="1:8">
      <c r="A99" s="385" t="s">
        <v>81</v>
      </c>
      <c r="B99" s="386"/>
      <c r="C99" s="386"/>
      <c r="D99" s="386"/>
      <c r="E99" s="386"/>
      <c r="F99" s="386"/>
      <c r="G99" s="386"/>
      <c r="H99" s="387"/>
    </row>
    <row r="100" spans="1:8">
      <c r="A100" s="113"/>
      <c r="B100" s="112"/>
      <c r="C100" s="112"/>
      <c r="D100" s="112"/>
      <c r="E100" s="112"/>
      <c r="F100" s="112"/>
      <c r="G100" s="112"/>
      <c r="H100" s="114"/>
    </row>
    <row r="101" spans="1:8">
      <c r="A101" s="388" t="s">
        <v>86</v>
      </c>
      <c r="B101" s="389"/>
      <c r="C101" s="389"/>
      <c r="D101" s="389"/>
      <c r="E101" s="389"/>
      <c r="F101" s="389"/>
      <c r="G101" s="389"/>
      <c r="H101" s="390"/>
    </row>
    <row r="102" spans="1:8">
      <c r="A102" s="119"/>
      <c r="B102" s="120"/>
      <c r="C102" s="120"/>
      <c r="D102" s="120"/>
      <c r="E102" s="120"/>
      <c r="F102" s="120"/>
      <c r="G102" s="120"/>
      <c r="H102" s="121"/>
    </row>
  </sheetData>
  <mergeCells count="45">
    <mergeCell ref="C15:H15"/>
    <mergeCell ref="A7:H7"/>
    <mergeCell ref="A8:H8"/>
    <mergeCell ref="C9:F9"/>
    <mergeCell ref="A11:H11"/>
    <mergeCell ref="A13:H13"/>
    <mergeCell ref="C17:H17"/>
    <mergeCell ref="C19:H19"/>
    <mergeCell ref="C21:H21"/>
    <mergeCell ref="C23:H23"/>
    <mergeCell ref="C25:H25"/>
    <mergeCell ref="C27:H27"/>
    <mergeCell ref="C29:H29"/>
    <mergeCell ref="C31:H31"/>
    <mergeCell ref="C33:H33"/>
    <mergeCell ref="A37:H37"/>
    <mergeCell ref="A39:H39"/>
    <mergeCell ref="C41:H41"/>
    <mergeCell ref="C43:H43"/>
    <mergeCell ref="C45:H45"/>
    <mergeCell ref="C47:H47"/>
    <mergeCell ref="C49:H49"/>
    <mergeCell ref="C51:H51"/>
    <mergeCell ref="A55:H55"/>
    <mergeCell ref="A57:H57"/>
    <mergeCell ref="C59:H59"/>
    <mergeCell ref="C61:H61"/>
    <mergeCell ref="C63:H63"/>
    <mergeCell ref="C65:H65"/>
    <mergeCell ref="C67:H67"/>
    <mergeCell ref="C69:H69"/>
    <mergeCell ref="C71:H71"/>
    <mergeCell ref="C73:H73"/>
    <mergeCell ref="C75:H75"/>
    <mergeCell ref="C77:H77"/>
    <mergeCell ref="A81:H81"/>
    <mergeCell ref="C93:H93"/>
    <mergeCell ref="C95:H95"/>
    <mergeCell ref="A99:H99"/>
    <mergeCell ref="A101:H101"/>
    <mergeCell ref="A83:H83"/>
    <mergeCell ref="C85:H85"/>
    <mergeCell ref="A86:H86"/>
    <mergeCell ref="A89:H89"/>
    <mergeCell ref="A91:H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E998"/>
  <sheetViews>
    <sheetView topLeftCell="A973" workbookViewId="0">
      <selection activeCell="C641" sqref="C641"/>
    </sheetView>
  </sheetViews>
  <sheetFormatPr defaultColWidth="7.625" defaultRowHeight="11.25"/>
  <cols>
    <col min="1" max="1" width="13.125" style="224" customWidth="1"/>
    <col min="2" max="2" width="24.125" style="224" customWidth="1"/>
    <col min="3" max="3" width="30.125" style="224" customWidth="1"/>
    <col min="4" max="4" width="9.125" style="224" bestFit="1" customWidth="1"/>
    <col min="5" max="5" width="12.875" style="245" customWidth="1"/>
    <col min="6" max="256" width="7.625" style="224"/>
    <col min="257" max="257" width="13.125" style="224" customWidth="1"/>
    <col min="258" max="258" width="24.125" style="224" customWidth="1"/>
    <col min="259" max="259" width="30.125" style="224" customWidth="1"/>
    <col min="260" max="260" width="9.125" style="224" bestFit="1" customWidth="1"/>
    <col min="261" max="512" width="7.625" style="224"/>
    <col min="513" max="513" width="13.125" style="224" customWidth="1"/>
    <col min="514" max="514" width="24.125" style="224" customWidth="1"/>
    <col min="515" max="515" width="30.125" style="224" customWidth="1"/>
    <col min="516" max="516" width="9.125" style="224" bestFit="1" customWidth="1"/>
    <col min="517" max="768" width="7.625" style="224"/>
    <col min="769" max="769" width="13.125" style="224" customWidth="1"/>
    <col min="770" max="770" width="24.125" style="224" customWidth="1"/>
    <col min="771" max="771" width="30.125" style="224" customWidth="1"/>
    <col min="772" max="772" width="9.125" style="224" bestFit="1" customWidth="1"/>
    <col min="773" max="1024" width="7.625" style="224"/>
    <col min="1025" max="1025" width="13.125" style="224" customWidth="1"/>
    <col min="1026" max="1026" width="24.125" style="224" customWidth="1"/>
    <col min="1027" max="1027" width="30.125" style="224" customWidth="1"/>
    <col min="1028" max="1028" width="9.125" style="224" bestFit="1" customWidth="1"/>
    <col min="1029" max="1280" width="7.625" style="224"/>
    <col min="1281" max="1281" width="13.125" style="224" customWidth="1"/>
    <col min="1282" max="1282" width="24.125" style="224" customWidth="1"/>
    <col min="1283" max="1283" width="30.125" style="224" customWidth="1"/>
    <col min="1284" max="1284" width="9.125" style="224" bestFit="1" customWidth="1"/>
    <col min="1285" max="1536" width="7.625" style="224"/>
    <col min="1537" max="1537" width="13.125" style="224" customWidth="1"/>
    <col min="1538" max="1538" width="24.125" style="224" customWidth="1"/>
    <col min="1539" max="1539" width="30.125" style="224" customWidth="1"/>
    <col min="1540" max="1540" width="9.125" style="224" bestFit="1" customWidth="1"/>
    <col min="1541" max="1792" width="7.625" style="224"/>
    <col min="1793" max="1793" width="13.125" style="224" customWidth="1"/>
    <col min="1794" max="1794" width="24.125" style="224" customWidth="1"/>
    <col min="1795" max="1795" width="30.125" style="224" customWidth="1"/>
    <col min="1796" max="1796" width="9.125" style="224" bestFit="1" customWidth="1"/>
    <col min="1797" max="2048" width="7.625" style="224"/>
    <col min="2049" max="2049" width="13.125" style="224" customWidth="1"/>
    <col min="2050" max="2050" width="24.125" style="224" customWidth="1"/>
    <col min="2051" max="2051" width="30.125" style="224" customWidth="1"/>
    <col min="2052" max="2052" width="9.125" style="224" bestFit="1" customWidth="1"/>
    <col min="2053" max="2304" width="7.625" style="224"/>
    <col min="2305" max="2305" width="13.125" style="224" customWidth="1"/>
    <col min="2306" max="2306" width="24.125" style="224" customWidth="1"/>
    <col min="2307" max="2307" width="30.125" style="224" customWidth="1"/>
    <col min="2308" max="2308" width="9.125" style="224" bestFit="1" customWidth="1"/>
    <col min="2309" max="2560" width="7.625" style="224"/>
    <col min="2561" max="2561" width="13.125" style="224" customWidth="1"/>
    <col min="2562" max="2562" width="24.125" style="224" customWidth="1"/>
    <col min="2563" max="2563" width="30.125" style="224" customWidth="1"/>
    <col min="2564" max="2564" width="9.125" style="224" bestFit="1" customWidth="1"/>
    <col min="2565" max="2816" width="7.625" style="224"/>
    <col min="2817" max="2817" width="13.125" style="224" customWidth="1"/>
    <col min="2818" max="2818" width="24.125" style="224" customWidth="1"/>
    <col min="2819" max="2819" width="30.125" style="224" customWidth="1"/>
    <col min="2820" max="2820" width="9.125" style="224" bestFit="1" customWidth="1"/>
    <col min="2821" max="3072" width="7.625" style="224"/>
    <col min="3073" max="3073" width="13.125" style="224" customWidth="1"/>
    <col min="3074" max="3074" width="24.125" style="224" customWidth="1"/>
    <col min="3075" max="3075" width="30.125" style="224" customWidth="1"/>
    <col min="3076" max="3076" width="9.125" style="224" bestFit="1" customWidth="1"/>
    <col min="3077" max="3328" width="7.625" style="224"/>
    <col min="3329" max="3329" width="13.125" style="224" customWidth="1"/>
    <col min="3330" max="3330" width="24.125" style="224" customWidth="1"/>
    <col min="3331" max="3331" width="30.125" style="224" customWidth="1"/>
    <col min="3332" max="3332" width="9.125" style="224" bestFit="1" customWidth="1"/>
    <col min="3333" max="3584" width="7.625" style="224"/>
    <col min="3585" max="3585" width="13.125" style="224" customWidth="1"/>
    <col min="3586" max="3586" width="24.125" style="224" customWidth="1"/>
    <col min="3587" max="3587" width="30.125" style="224" customWidth="1"/>
    <col min="3588" max="3588" width="9.125" style="224" bestFit="1" customWidth="1"/>
    <col min="3589" max="3840" width="7.625" style="224"/>
    <col min="3841" max="3841" width="13.125" style="224" customWidth="1"/>
    <col min="3842" max="3842" width="24.125" style="224" customWidth="1"/>
    <col min="3843" max="3843" width="30.125" style="224" customWidth="1"/>
    <col min="3844" max="3844" width="9.125" style="224" bestFit="1" customWidth="1"/>
    <col min="3845" max="4096" width="7.625" style="224"/>
    <col min="4097" max="4097" width="13.125" style="224" customWidth="1"/>
    <col min="4098" max="4098" width="24.125" style="224" customWidth="1"/>
    <col min="4099" max="4099" width="30.125" style="224" customWidth="1"/>
    <col min="4100" max="4100" width="9.125" style="224" bestFit="1" customWidth="1"/>
    <col min="4101" max="4352" width="7.625" style="224"/>
    <col min="4353" max="4353" width="13.125" style="224" customWidth="1"/>
    <col min="4354" max="4354" width="24.125" style="224" customWidth="1"/>
    <col min="4355" max="4355" width="30.125" style="224" customWidth="1"/>
    <col min="4356" max="4356" width="9.125" style="224" bestFit="1" customWidth="1"/>
    <col min="4357" max="4608" width="7.625" style="224"/>
    <col min="4609" max="4609" width="13.125" style="224" customWidth="1"/>
    <col min="4610" max="4610" width="24.125" style="224" customWidth="1"/>
    <col min="4611" max="4611" width="30.125" style="224" customWidth="1"/>
    <col min="4612" max="4612" width="9.125" style="224" bestFit="1" customWidth="1"/>
    <col min="4613" max="4864" width="7.625" style="224"/>
    <col min="4865" max="4865" width="13.125" style="224" customWidth="1"/>
    <col min="4866" max="4866" width="24.125" style="224" customWidth="1"/>
    <col min="4867" max="4867" width="30.125" style="224" customWidth="1"/>
    <col min="4868" max="4868" width="9.125" style="224" bestFit="1" customWidth="1"/>
    <col min="4869" max="5120" width="7.625" style="224"/>
    <col min="5121" max="5121" width="13.125" style="224" customWidth="1"/>
    <col min="5122" max="5122" width="24.125" style="224" customWidth="1"/>
    <col min="5123" max="5123" width="30.125" style="224" customWidth="1"/>
    <col min="5124" max="5124" width="9.125" style="224" bestFit="1" customWidth="1"/>
    <col min="5125" max="5376" width="7.625" style="224"/>
    <col min="5377" max="5377" width="13.125" style="224" customWidth="1"/>
    <col min="5378" max="5378" width="24.125" style="224" customWidth="1"/>
    <col min="5379" max="5379" width="30.125" style="224" customWidth="1"/>
    <col min="5380" max="5380" width="9.125" style="224" bestFit="1" customWidth="1"/>
    <col min="5381" max="5632" width="7.625" style="224"/>
    <col min="5633" max="5633" width="13.125" style="224" customWidth="1"/>
    <col min="5634" max="5634" width="24.125" style="224" customWidth="1"/>
    <col min="5635" max="5635" width="30.125" style="224" customWidth="1"/>
    <col min="5636" max="5636" width="9.125" style="224" bestFit="1" customWidth="1"/>
    <col min="5637" max="5888" width="7.625" style="224"/>
    <col min="5889" max="5889" width="13.125" style="224" customWidth="1"/>
    <col min="5890" max="5890" width="24.125" style="224" customWidth="1"/>
    <col min="5891" max="5891" width="30.125" style="224" customWidth="1"/>
    <col min="5892" max="5892" width="9.125" style="224" bestFit="1" customWidth="1"/>
    <col min="5893" max="6144" width="7.625" style="224"/>
    <col min="6145" max="6145" width="13.125" style="224" customWidth="1"/>
    <col min="6146" max="6146" width="24.125" style="224" customWidth="1"/>
    <col min="6147" max="6147" width="30.125" style="224" customWidth="1"/>
    <col min="6148" max="6148" width="9.125" style="224" bestFit="1" customWidth="1"/>
    <col min="6149" max="6400" width="7.625" style="224"/>
    <col min="6401" max="6401" width="13.125" style="224" customWidth="1"/>
    <col min="6402" max="6402" width="24.125" style="224" customWidth="1"/>
    <col min="6403" max="6403" width="30.125" style="224" customWidth="1"/>
    <col min="6404" max="6404" width="9.125" style="224" bestFit="1" customWidth="1"/>
    <col min="6405" max="6656" width="7.625" style="224"/>
    <col min="6657" max="6657" width="13.125" style="224" customWidth="1"/>
    <col min="6658" max="6658" width="24.125" style="224" customWidth="1"/>
    <col min="6659" max="6659" width="30.125" style="224" customWidth="1"/>
    <col min="6660" max="6660" width="9.125" style="224" bestFit="1" customWidth="1"/>
    <col min="6661" max="6912" width="7.625" style="224"/>
    <col min="6913" max="6913" width="13.125" style="224" customWidth="1"/>
    <col min="6914" max="6914" width="24.125" style="224" customWidth="1"/>
    <col min="6915" max="6915" width="30.125" style="224" customWidth="1"/>
    <col min="6916" max="6916" width="9.125" style="224" bestFit="1" customWidth="1"/>
    <col min="6917" max="7168" width="7.625" style="224"/>
    <col min="7169" max="7169" width="13.125" style="224" customWidth="1"/>
    <col min="7170" max="7170" width="24.125" style="224" customWidth="1"/>
    <col min="7171" max="7171" width="30.125" style="224" customWidth="1"/>
    <col min="7172" max="7172" width="9.125" style="224" bestFit="1" customWidth="1"/>
    <col min="7173" max="7424" width="7.625" style="224"/>
    <col min="7425" max="7425" width="13.125" style="224" customWidth="1"/>
    <col min="7426" max="7426" width="24.125" style="224" customWidth="1"/>
    <col min="7427" max="7427" width="30.125" style="224" customWidth="1"/>
    <col min="7428" max="7428" width="9.125" style="224" bestFit="1" customWidth="1"/>
    <col min="7429" max="7680" width="7.625" style="224"/>
    <col min="7681" max="7681" width="13.125" style="224" customWidth="1"/>
    <col min="7682" max="7682" width="24.125" style="224" customWidth="1"/>
    <col min="7683" max="7683" width="30.125" style="224" customWidth="1"/>
    <col min="7684" max="7684" width="9.125" style="224" bestFit="1" customWidth="1"/>
    <col min="7685" max="7936" width="7.625" style="224"/>
    <col min="7937" max="7937" width="13.125" style="224" customWidth="1"/>
    <col min="7938" max="7938" width="24.125" style="224" customWidth="1"/>
    <col min="7939" max="7939" width="30.125" style="224" customWidth="1"/>
    <col min="7940" max="7940" width="9.125" style="224" bestFit="1" customWidth="1"/>
    <col min="7941" max="8192" width="7.625" style="224"/>
    <col min="8193" max="8193" width="13.125" style="224" customWidth="1"/>
    <col min="8194" max="8194" width="24.125" style="224" customWidth="1"/>
    <col min="8195" max="8195" width="30.125" style="224" customWidth="1"/>
    <col min="8196" max="8196" width="9.125" style="224" bestFit="1" customWidth="1"/>
    <col min="8197" max="8448" width="7.625" style="224"/>
    <col min="8449" max="8449" width="13.125" style="224" customWidth="1"/>
    <col min="8450" max="8450" width="24.125" style="224" customWidth="1"/>
    <col min="8451" max="8451" width="30.125" style="224" customWidth="1"/>
    <col min="8452" max="8452" width="9.125" style="224" bestFit="1" customWidth="1"/>
    <col min="8453" max="8704" width="7.625" style="224"/>
    <col min="8705" max="8705" width="13.125" style="224" customWidth="1"/>
    <col min="8706" max="8706" width="24.125" style="224" customWidth="1"/>
    <col min="8707" max="8707" width="30.125" style="224" customWidth="1"/>
    <col min="8708" max="8708" width="9.125" style="224" bestFit="1" customWidth="1"/>
    <col min="8709" max="8960" width="7.625" style="224"/>
    <col min="8961" max="8961" width="13.125" style="224" customWidth="1"/>
    <col min="8962" max="8962" width="24.125" style="224" customWidth="1"/>
    <col min="8963" max="8963" width="30.125" style="224" customWidth="1"/>
    <col min="8964" max="8964" width="9.125" style="224" bestFit="1" customWidth="1"/>
    <col min="8965" max="9216" width="7.625" style="224"/>
    <col min="9217" max="9217" width="13.125" style="224" customWidth="1"/>
    <col min="9218" max="9218" width="24.125" style="224" customWidth="1"/>
    <col min="9219" max="9219" width="30.125" style="224" customWidth="1"/>
    <col min="9220" max="9220" width="9.125" style="224" bestFit="1" customWidth="1"/>
    <col min="9221" max="9472" width="7.625" style="224"/>
    <col min="9473" max="9473" width="13.125" style="224" customWidth="1"/>
    <col min="9474" max="9474" width="24.125" style="224" customWidth="1"/>
    <col min="9475" max="9475" width="30.125" style="224" customWidth="1"/>
    <col min="9476" max="9476" width="9.125" style="224" bestFit="1" customWidth="1"/>
    <col min="9477" max="9728" width="7.625" style="224"/>
    <col min="9729" max="9729" width="13.125" style="224" customWidth="1"/>
    <col min="9730" max="9730" width="24.125" style="224" customWidth="1"/>
    <col min="9731" max="9731" width="30.125" style="224" customWidth="1"/>
    <col min="9732" max="9732" width="9.125" style="224" bestFit="1" customWidth="1"/>
    <col min="9733" max="9984" width="7.625" style="224"/>
    <col min="9985" max="9985" width="13.125" style="224" customWidth="1"/>
    <col min="9986" max="9986" width="24.125" style="224" customWidth="1"/>
    <col min="9987" max="9987" width="30.125" style="224" customWidth="1"/>
    <col min="9988" max="9988" width="9.125" style="224" bestFit="1" customWidth="1"/>
    <col min="9989" max="10240" width="7.625" style="224"/>
    <col min="10241" max="10241" width="13.125" style="224" customWidth="1"/>
    <col min="10242" max="10242" width="24.125" style="224" customWidth="1"/>
    <col min="10243" max="10243" width="30.125" style="224" customWidth="1"/>
    <col min="10244" max="10244" width="9.125" style="224" bestFit="1" customWidth="1"/>
    <col min="10245" max="10496" width="7.625" style="224"/>
    <col min="10497" max="10497" width="13.125" style="224" customWidth="1"/>
    <col min="10498" max="10498" width="24.125" style="224" customWidth="1"/>
    <col min="10499" max="10499" width="30.125" style="224" customWidth="1"/>
    <col min="10500" max="10500" width="9.125" style="224" bestFit="1" customWidth="1"/>
    <col min="10501" max="10752" width="7.625" style="224"/>
    <col min="10753" max="10753" width="13.125" style="224" customWidth="1"/>
    <col min="10754" max="10754" width="24.125" style="224" customWidth="1"/>
    <col min="10755" max="10755" width="30.125" style="224" customWidth="1"/>
    <col min="10756" max="10756" width="9.125" style="224" bestFit="1" customWidth="1"/>
    <col min="10757" max="11008" width="7.625" style="224"/>
    <col min="11009" max="11009" width="13.125" style="224" customWidth="1"/>
    <col min="11010" max="11010" width="24.125" style="224" customWidth="1"/>
    <col min="11011" max="11011" width="30.125" style="224" customWidth="1"/>
    <col min="11012" max="11012" width="9.125" style="224" bestFit="1" customWidth="1"/>
    <col min="11013" max="11264" width="7.625" style="224"/>
    <col min="11265" max="11265" width="13.125" style="224" customWidth="1"/>
    <col min="11266" max="11266" width="24.125" style="224" customWidth="1"/>
    <col min="11267" max="11267" width="30.125" style="224" customWidth="1"/>
    <col min="11268" max="11268" width="9.125" style="224" bestFit="1" customWidth="1"/>
    <col min="11269" max="11520" width="7.625" style="224"/>
    <col min="11521" max="11521" width="13.125" style="224" customWidth="1"/>
    <col min="11522" max="11522" width="24.125" style="224" customWidth="1"/>
    <col min="11523" max="11523" width="30.125" style="224" customWidth="1"/>
    <col min="11524" max="11524" width="9.125" style="224" bestFit="1" customWidth="1"/>
    <col min="11525" max="11776" width="7.625" style="224"/>
    <col min="11777" max="11777" width="13.125" style="224" customWidth="1"/>
    <col min="11778" max="11778" width="24.125" style="224" customWidth="1"/>
    <col min="11779" max="11779" width="30.125" style="224" customWidth="1"/>
    <col min="11780" max="11780" width="9.125" style="224" bestFit="1" customWidth="1"/>
    <col min="11781" max="12032" width="7.625" style="224"/>
    <col min="12033" max="12033" width="13.125" style="224" customWidth="1"/>
    <col min="12034" max="12034" width="24.125" style="224" customWidth="1"/>
    <col min="12035" max="12035" width="30.125" style="224" customWidth="1"/>
    <col min="12036" max="12036" width="9.125" style="224" bestFit="1" customWidth="1"/>
    <col min="12037" max="12288" width="7.625" style="224"/>
    <col min="12289" max="12289" width="13.125" style="224" customWidth="1"/>
    <col min="12290" max="12290" width="24.125" style="224" customWidth="1"/>
    <col min="12291" max="12291" width="30.125" style="224" customWidth="1"/>
    <col min="12292" max="12292" width="9.125" style="224" bestFit="1" customWidth="1"/>
    <col min="12293" max="12544" width="7.625" style="224"/>
    <col min="12545" max="12545" width="13.125" style="224" customWidth="1"/>
    <col min="12546" max="12546" width="24.125" style="224" customWidth="1"/>
    <col min="12547" max="12547" width="30.125" style="224" customWidth="1"/>
    <col min="12548" max="12548" width="9.125" style="224" bestFit="1" customWidth="1"/>
    <col min="12549" max="12800" width="7.625" style="224"/>
    <col min="12801" max="12801" width="13.125" style="224" customWidth="1"/>
    <col min="12802" max="12802" width="24.125" style="224" customWidth="1"/>
    <col min="12803" max="12803" width="30.125" style="224" customWidth="1"/>
    <col min="12804" max="12804" width="9.125" style="224" bestFit="1" customWidth="1"/>
    <col min="12805" max="13056" width="7.625" style="224"/>
    <col min="13057" max="13057" width="13.125" style="224" customWidth="1"/>
    <col min="13058" max="13058" width="24.125" style="224" customWidth="1"/>
    <col min="13059" max="13059" width="30.125" style="224" customWidth="1"/>
    <col min="13060" max="13060" width="9.125" style="224" bestFit="1" customWidth="1"/>
    <col min="13061" max="13312" width="7.625" style="224"/>
    <col min="13313" max="13313" width="13.125" style="224" customWidth="1"/>
    <col min="13314" max="13314" width="24.125" style="224" customWidth="1"/>
    <col min="13315" max="13315" width="30.125" style="224" customWidth="1"/>
    <col min="13316" max="13316" width="9.125" style="224" bestFit="1" customWidth="1"/>
    <col min="13317" max="13568" width="7.625" style="224"/>
    <col min="13569" max="13569" width="13.125" style="224" customWidth="1"/>
    <col min="13570" max="13570" width="24.125" style="224" customWidth="1"/>
    <col min="13571" max="13571" width="30.125" style="224" customWidth="1"/>
    <col min="13572" max="13572" width="9.125" style="224" bestFit="1" customWidth="1"/>
    <col min="13573" max="13824" width="7.625" style="224"/>
    <col min="13825" max="13825" width="13.125" style="224" customWidth="1"/>
    <col min="13826" max="13826" width="24.125" style="224" customWidth="1"/>
    <col min="13827" max="13827" width="30.125" style="224" customWidth="1"/>
    <col min="13828" max="13828" width="9.125" style="224" bestFit="1" customWidth="1"/>
    <col min="13829" max="14080" width="7.625" style="224"/>
    <col min="14081" max="14081" width="13.125" style="224" customWidth="1"/>
    <col min="14082" max="14082" width="24.125" style="224" customWidth="1"/>
    <col min="14083" max="14083" width="30.125" style="224" customWidth="1"/>
    <col min="14084" max="14084" width="9.125" style="224" bestFit="1" customWidth="1"/>
    <col min="14085" max="14336" width="7.625" style="224"/>
    <col min="14337" max="14337" width="13.125" style="224" customWidth="1"/>
    <col min="14338" max="14338" width="24.125" style="224" customWidth="1"/>
    <col min="14339" max="14339" width="30.125" style="224" customWidth="1"/>
    <col min="14340" max="14340" width="9.125" style="224" bestFit="1" customWidth="1"/>
    <col min="14341" max="14592" width="7.625" style="224"/>
    <col min="14593" max="14593" width="13.125" style="224" customWidth="1"/>
    <col min="14594" max="14594" width="24.125" style="224" customWidth="1"/>
    <col min="14595" max="14595" width="30.125" style="224" customWidth="1"/>
    <col min="14596" max="14596" width="9.125" style="224" bestFit="1" customWidth="1"/>
    <col min="14597" max="14848" width="7.625" style="224"/>
    <col min="14849" max="14849" width="13.125" style="224" customWidth="1"/>
    <col min="14850" max="14850" width="24.125" style="224" customWidth="1"/>
    <col min="14851" max="14851" width="30.125" style="224" customWidth="1"/>
    <col min="14852" max="14852" width="9.125" style="224" bestFit="1" customWidth="1"/>
    <col min="14853" max="15104" width="7.625" style="224"/>
    <col min="15105" max="15105" width="13.125" style="224" customWidth="1"/>
    <col min="15106" max="15106" width="24.125" style="224" customWidth="1"/>
    <col min="15107" max="15107" width="30.125" style="224" customWidth="1"/>
    <col min="15108" max="15108" width="9.125" style="224" bestFit="1" customWidth="1"/>
    <col min="15109" max="15360" width="7.625" style="224"/>
    <col min="15361" max="15361" width="13.125" style="224" customWidth="1"/>
    <col min="15362" max="15362" width="24.125" style="224" customWidth="1"/>
    <col min="15363" max="15363" width="30.125" style="224" customWidth="1"/>
    <col min="15364" max="15364" width="9.125" style="224" bestFit="1" customWidth="1"/>
    <col min="15365" max="15616" width="7.625" style="224"/>
    <col min="15617" max="15617" width="13.125" style="224" customWidth="1"/>
    <col min="15618" max="15618" width="24.125" style="224" customWidth="1"/>
    <col min="15619" max="15619" width="30.125" style="224" customWidth="1"/>
    <col min="15620" max="15620" width="9.125" style="224" bestFit="1" customWidth="1"/>
    <col min="15621" max="15872" width="7.625" style="224"/>
    <col min="15873" max="15873" width="13.125" style="224" customWidth="1"/>
    <col min="15874" max="15874" width="24.125" style="224" customWidth="1"/>
    <col min="15875" max="15875" width="30.125" style="224" customWidth="1"/>
    <col min="15876" max="15876" width="9.125" style="224" bestFit="1" customWidth="1"/>
    <col min="15877" max="16128" width="7.625" style="224"/>
    <col min="16129" max="16129" width="13.125" style="224" customWidth="1"/>
    <col min="16130" max="16130" width="24.125" style="224" customWidth="1"/>
    <col min="16131" max="16131" width="30.125" style="224" customWidth="1"/>
    <col min="16132" max="16132" width="9.125" style="224" bestFit="1" customWidth="1"/>
    <col min="16133" max="16384" width="7.625" style="224"/>
  </cols>
  <sheetData>
    <row r="6" spans="1:5" ht="15" customHeight="1">
      <c r="A6" s="416"/>
      <c r="B6" s="416"/>
      <c r="C6" s="416"/>
      <c r="D6" s="416"/>
    </row>
    <row r="7" spans="1:5" ht="15" customHeight="1">
      <c r="A7" s="417"/>
      <c r="B7" s="417"/>
      <c r="C7" s="417"/>
      <c r="D7" s="417"/>
    </row>
    <row r="8" spans="1:5" ht="15" customHeight="1" thickBot="1">
      <c r="A8" s="418" t="s">
        <v>130</v>
      </c>
      <c r="B8" s="418"/>
      <c r="C8" s="418"/>
      <c r="D8" s="419"/>
    </row>
    <row r="9" spans="1:5" ht="44.25" customHeight="1" thickBot="1">
      <c r="A9" s="325" t="s">
        <v>131</v>
      </c>
      <c r="B9" s="326" t="s">
        <v>132</v>
      </c>
      <c r="C9" s="327" t="s">
        <v>133</v>
      </c>
      <c r="D9" s="328" t="s">
        <v>134</v>
      </c>
      <c r="E9" s="246" t="s">
        <v>1139</v>
      </c>
    </row>
    <row r="10" spans="1:5" ht="44.45" customHeight="1">
      <c r="A10" s="227" t="s">
        <v>135</v>
      </c>
      <c r="B10" s="127" t="s">
        <v>1035</v>
      </c>
      <c r="C10" s="128" t="s">
        <v>1036</v>
      </c>
      <c r="D10" s="320"/>
      <c r="E10" s="319"/>
    </row>
    <row r="11" spans="1:5" ht="15" customHeight="1" thickBot="1">
      <c r="A11" s="321" t="s">
        <v>136</v>
      </c>
      <c r="B11" s="310"/>
      <c r="C11" s="322"/>
      <c r="D11" s="323"/>
      <c r="E11" s="324"/>
    </row>
    <row r="12" spans="1:5" ht="15" customHeight="1">
      <c r="A12" s="133"/>
      <c r="B12" s="134" t="s">
        <v>1037</v>
      </c>
      <c r="C12" s="135"/>
      <c r="D12" s="240"/>
    </row>
    <row r="13" spans="1:5" ht="15" customHeight="1">
      <c r="A13" s="133"/>
      <c r="B13" s="136" t="s">
        <v>1038</v>
      </c>
      <c r="C13" s="137" t="s">
        <v>1039</v>
      </c>
      <c r="D13" s="229">
        <v>71.327432432432417</v>
      </c>
      <c r="E13" s="245">
        <f t="shared" ref="E13:E14" si="0">D13*0.0223</f>
        <v>1.5906017432432429</v>
      </c>
    </row>
    <row r="14" spans="1:5" ht="15" customHeight="1">
      <c r="A14" s="228"/>
      <c r="B14" s="136" t="s">
        <v>1040</v>
      </c>
      <c r="C14" s="137" t="s">
        <v>1041</v>
      </c>
      <c r="D14" s="229">
        <v>108.4341891891892</v>
      </c>
      <c r="E14" s="245">
        <f t="shared" si="0"/>
        <v>2.4180824189189192</v>
      </c>
    </row>
    <row r="15" spans="1:5" ht="15" customHeight="1">
      <c r="A15" s="138"/>
      <c r="B15" s="139" t="s">
        <v>1042</v>
      </c>
      <c r="C15" s="140"/>
      <c r="D15" s="229"/>
    </row>
    <row r="16" spans="1:5" ht="15" customHeight="1">
      <c r="A16" s="141"/>
      <c r="B16" s="136" t="s">
        <v>137</v>
      </c>
      <c r="C16" s="137" t="s">
        <v>1043</v>
      </c>
      <c r="D16" s="229">
        <v>35.924837837837835</v>
      </c>
      <c r="E16" s="245">
        <f t="shared" ref="E16:E17" si="1">D16*0.0223</f>
        <v>0.80112388378378374</v>
      </c>
    </row>
    <row r="17" spans="1:5" ht="15" customHeight="1">
      <c r="A17" s="142"/>
      <c r="B17" s="136">
        <v>7640013463</v>
      </c>
      <c r="C17" s="137" t="s">
        <v>138</v>
      </c>
      <c r="D17" s="229">
        <v>239.57221621621622</v>
      </c>
      <c r="E17" s="245">
        <f t="shared" si="1"/>
        <v>5.342460421621622</v>
      </c>
    </row>
    <row r="18" spans="1:5" ht="15" customHeight="1" thickBot="1">
      <c r="A18" s="141"/>
      <c r="B18" s="143"/>
      <c r="C18" s="144"/>
      <c r="D18" s="229"/>
    </row>
    <row r="19" spans="1:5" ht="39" customHeight="1">
      <c r="A19" s="227" t="s">
        <v>135</v>
      </c>
      <c r="B19" s="127" t="s">
        <v>1044</v>
      </c>
      <c r="C19" s="128" t="s">
        <v>2291</v>
      </c>
      <c r="D19" s="329"/>
      <c r="E19" s="330"/>
    </row>
    <row r="20" spans="1:5" ht="15" customHeight="1" thickBot="1">
      <c r="A20" s="321" t="s">
        <v>139</v>
      </c>
      <c r="B20" s="310"/>
      <c r="C20" s="322"/>
      <c r="D20" s="333"/>
      <c r="E20" s="334"/>
    </row>
    <row r="21" spans="1:5" ht="15" customHeight="1">
      <c r="A21" s="133"/>
      <c r="B21" s="134" t="s">
        <v>140</v>
      </c>
      <c r="C21" s="135"/>
      <c r="D21" s="240"/>
    </row>
    <row r="22" spans="1:5" ht="15" customHeight="1">
      <c r="A22" s="133"/>
      <c r="B22" s="136" t="s">
        <v>141</v>
      </c>
      <c r="C22" s="137" t="s">
        <v>142</v>
      </c>
      <c r="D22" s="229">
        <v>139.01290540540541</v>
      </c>
      <c r="E22" s="245">
        <f t="shared" ref="E22:E24" si="2">D22*0.0223</f>
        <v>3.0999877905405406</v>
      </c>
    </row>
    <row r="23" spans="1:5" ht="15" customHeight="1">
      <c r="A23" s="228"/>
      <c r="B23" s="136" t="s">
        <v>143</v>
      </c>
      <c r="C23" s="137" t="s">
        <v>144</v>
      </c>
      <c r="D23" s="229">
        <v>139.01290540540541</v>
      </c>
      <c r="E23" s="245">
        <f t="shared" si="2"/>
        <v>3.0999877905405406</v>
      </c>
    </row>
    <row r="24" spans="1:5" ht="15" customHeight="1">
      <c r="A24" s="138"/>
      <c r="B24" s="136">
        <v>135900</v>
      </c>
      <c r="C24" s="137" t="s">
        <v>145</v>
      </c>
      <c r="D24" s="229">
        <v>101.7</v>
      </c>
      <c r="E24" s="245">
        <f t="shared" si="2"/>
        <v>2.2679100000000001</v>
      </c>
    </row>
    <row r="25" spans="1:5" ht="15" customHeight="1">
      <c r="A25" s="141"/>
      <c r="B25" s="139" t="s">
        <v>146</v>
      </c>
      <c r="C25" s="140"/>
      <c r="D25" s="229"/>
    </row>
    <row r="26" spans="1:5" ht="15" customHeight="1">
      <c r="A26" s="142"/>
      <c r="B26" s="136" t="s">
        <v>147</v>
      </c>
      <c r="C26" s="137" t="s">
        <v>148</v>
      </c>
      <c r="D26" s="229">
        <v>186.38586486486483</v>
      </c>
      <c r="E26" s="245">
        <f t="shared" ref="E26:E27" si="3">D26*0.0223</f>
        <v>4.1564047864864859</v>
      </c>
    </row>
    <row r="27" spans="1:5" ht="15" customHeight="1">
      <c r="A27" s="142"/>
      <c r="B27" s="136">
        <v>7640013463</v>
      </c>
      <c r="C27" s="137" t="s">
        <v>138</v>
      </c>
      <c r="D27" s="229">
        <v>239.57221621621622</v>
      </c>
      <c r="E27" s="245">
        <f t="shared" si="3"/>
        <v>5.342460421621622</v>
      </c>
    </row>
    <row r="28" spans="1:5" ht="15" customHeight="1">
      <c r="A28" s="141"/>
      <c r="B28" s="139" t="s">
        <v>149</v>
      </c>
      <c r="C28" s="137"/>
      <c r="D28" s="229"/>
    </row>
    <row r="29" spans="1:5" ht="15" customHeight="1">
      <c r="A29" s="145"/>
      <c r="B29" s="146" t="s">
        <v>150</v>
      </c>
      <c r="C29" s="137" t="s">
        <v>151</v>
      </c>
      <c r="D29" s="229">
        <v>584.08783783783781</v>
      </c>
      <c r="E29" s="245">
        <f t="shared" ref="E29:E37" si="4">D29*0.0223</f>
        <v>13.025158783783784</v>
      </c>
    </row>
    <row r="30" spans="1:5" ht="15" customHeight="1">
      <c r="A30" s="141"/>
      <c r="B30" s="143" t="s">
        <v>152</v>
      </c>
      <c r="C30" s="137" t="s">
        <v>153</v>
      </c>
      <c r="D30" s="229">
        <v>447.04021621621621</v>
      </c>
      <c r="E30" s="245">
        <f t="shared" si="4"/>
        <v>9.9689968216216212</v>
      </c>
    </row>
    <row r="31" spans="1:5" ht="15" customHeight="1">
      <c r="A31" s="147"/>
      <c r="B31" s="148" t="s">
        <v>1045</v>
      </c>
      <c r="C31" s="137" t="s">
        <v>1046</v>
      </c>
      <c r="D31" s="229">
        <v>206.14864864864865</v>
      </c>
      <c r="E31" s="245">
        <f t="shared" si="4"/>
        <v>4.5971148648648645</v>
      </c>
    </row>
    <row r="32" spans="1:5" ht="15" customHeight="1">
      <c r="A32" s="141"/>
      <c r="B32" s="143" t="s">
        <v>154</v>
      </c>
      <c r="C32" s="137" t="s">
        <v>155</v>
      </c>
      <c r="D32" s="229">
        <v>467.54513513513507</v>
      </c>
      <c r="E32" s="245">
        <f t="shared" si="4"/>
        <v>10.426256513513513</v>
      </c>
    </row>
    <row r="33" spans="1:5" ht="15" customHeight="1">
      <c r="A33" s="141"/>
      <c r="B33" s="143" t="s">
        <v>156</v>
      </c>
      <c r="C33" s="137" t="s">
        <v>157</v>
      </c>
      <c r="D33" s="229">
        <v>392.9468108108108</v>
      </c>
      <c r="E33" s="245">
        <f t="shared" si="4"/>
        <v>8.7627138810810816</v>
      </c>
    </row>
    <row r="34" spans="1:5" ht="15" customHeight="1">
      <c r="A34" s="149"/>
      <c r="B34" s="143" t="s">
        <v>158</v>
      </c>
      <c r="C34" s="137" t="s">
        <v>159</v>
      </c>
      <c r="D34" s="229">
        <v>108.77777027027025</v>
      </c>
      <c r="E34" s="245">
        <f t="shared" si="4"/>
        <v>2.4257442770270266</v>
      </c>
    </row>
    <row r="35" spans="1:5" ht="15" customHeight="1">
      <c r="A35" s="141"/>
      <c r="B35" s="143" t="s">
        <v>160</v>
      </c>
      <c r="C35" s="137" t="s">
        <v>161</v>
      </c>
      <c r="D35" s="229">
        <v>271.92381081081078</v>
      </c>
      <c r="E35" s="245">
        <f t="shared" si="4"/>
        <v>6.0639009810810807</v>
      </c>
    </row>
    <row r="36" spans="1:5" ht="15" customHeight="1">
      <c r="A36" s="141"/>
      <c r="B36" s="143" t="s">
        <v>162</v>
      </c>
      <c r="C36" s="137" t="s">
        <v>163</v>
      </c>
      <c r="D36" s="229">
        <v>142.36625675675674</v>
      </c>
      <c r="E36" s="245">
        <f t="shared" si="4"/>
        <v>3.1747675256756756</v>
      </c>
    </row>
    <row r="37" spans="1:5" ht="15" customHeight="1">
      <c r="A37" s="150"/>
      <c r="B37" s="230" t="s">
        <v>164</v>
      </c>
      <c r="C37" s="137" t="s">
        <v>165</v>
      </c>
      <c r="D37" s="229">
        <v>182.63395945945942</v>
      </c>
      <c r="E37" s="245">
        <f t="shared" si="4"/>
        <v>4.0727372959459451</v>
      </c>
    </row>
    <row r="38" spans="1:5" ht="15" customHeight="1">
      <c r="A38" s="141"/>
      <c r="B38" s="139" t="s">
        <v>1047</v>
      </c>
      <c r="C38" s="137"/>
      <c r="D38" s="229"/>
    </row>
    <row r="39" spans="1:5" ht="15" customHeight="1">
      <c r="A39" s="142"/>
      <c r="B39" s="136" t="s">
        <v>166</v>
      </c>
      <c r="C39" s="137" t="s">
        <v>167</v>
      </c>
      <c r="D39" s="229">
        <v>167.66756756756752</v>
      </c>
      <c r="E39" s="245">
        <f t="shared" ref="E39:E40" si="5">D39*0.0223</f>
        <v>3.7389867567567556</v>
      </c>
    </row>
    <row r="40" spans="1:5" ht="15" customHeight="1">
      <c r="A40" s="141"/>
      <c r="B40" s="143" t="s">
        <v>168</v>
      </c>
      <c r="C40" s="137" t="s">
        <v>169</v>
      </c>
      <c r="D40" s="229">
        <v>36.282162162162152</v>
      </c>
      <c r="E40" s="245">
        <f t="shared" si="5"/>
        <v>0.80909221621621596</v>
      </c>
    </row>
    <row r="41" spans="1:5" ht="15" customHeight="1">
      <c r="A41" s="141"/>
      <c r="B41" s="139" t="s">
        <v>170</v>
      </c>
      <c r="C41" s="137"/>
      <c r="D41" s="229"/>
    </row>
    <row r="42" spans="1:5" ht="15" customHeight="1">
      <c r="A42" s="141"/>
      <c r="B42" s="143" t="s">
        <v>171</v>
      </c>
      <c r="C42" s="137" t="s">
        <v>172</v>
      </c>
      <c r="D42" s="229">
        <v>41.229729729729719</v>
      </c>
      <c r="E42" s="245">
        <f t="shared" ref="E42:E52" si="6">D42*0.0223</f>
        <v>0.91942297297297271</v>
      </c>
    </row>
    <row r="43" spans="1:5" ht="15" customHeight="1">
      <c r="A43" s="141"/>
      <c r="B43" s="143" t="s">
        <v>173</v>
      </c>
      <c r="C43" s="137" t="s">
        <v>174</v>
      </c>
      <c r="D43" s="229">
        <v>119.12643243243244</v>
      </c>
      <c r="E43" s="245">
        <f t="shared" si="6"/>
        <v>2.6565194432432433</v>
      </c>
    </row>
    <row r="44" spans="1:5" ht="15" customHeight="1">
      <c r="A44" s="142"/>
      <c r="B44" s="136" t="s">
        <v>175</v>
      </c>
      <c r="C44" s="137" t="s">
        <v>176</v>
      </c>
      <c r="D44" s="229">
        <v>67.891621621621624</v>
      </c>
      <c r="E44" s="245">
        <f t="shared" si="6"/>
        <v>1.5139831621621622</v>
      </c>
    </row>
    <row r="45" spans="1:5" ht="15" customHeight="1">
      <c r="A45" s="138"/>
      <c r="B45" s="136" t="s">
        <v>177</v>
      </c>
      <c r="C45" s="137" t="s">
        <v>178</v>
      </c>
      <c r="D45" s="229">
        <v>104.44864864864864</v>
      </c>
      <c r="E45" s="245">
        <f t="shared" si="6"/>
        <v>2.3292048648648649</v>
      </c>
    </row>
    <row r="46" spans="1:5" ht="15" customHeight="1">
      <c r="A46" s="141"/>
      <c r="B46" s="143" t="s">
        <v>179</v>
      </c>
      <c r="C46" s="137" t="s">
        <v>180</v>
      </c>
      <c r="D46" s="229">
        <v>151.17567567567565</v>
      </c>
      <c r="E46" s="245">
        <f t="shared" si="6"/>
        <v>3.3712175675675669</v>
      </c>
    </row>
    <row r="47" spans="1:5" ht="15" customHeight="1">
      <c r="A47" s="141"/>
      <c r="B47" s="143" t="s">
        <v>181</v>
      </c>
      <c r="C47" s="137" t="s">
        <v>182</v>
      </c>
      <c r="D47" s="229">
        <v>52.224324324324321</v>
      </c>
      <c r="E47" s="245">
        <f t="shared" si="6"/>
        <v>1.1646024324324324</v>
      </c>
    </row>
    <row r="48" spans="1:5" ht="15" customHeight="1">
      <c r="A48" s="141"/>
      <c r="B48" s="143" t="s">
        <v>183</v>
      </c>
      <c r="C48" s="137" t="s">
        <v>184</v>
      </c>
      <c r="D48" s="242">
        <v>54.972972972972975</v>
      </c>
      <c r="E48" s="245">
        <f t="shared" si="6"/>
        <v>1.2258972972972975</v>
      </c>
    </row>
    <row r="49" spans="1:5" ht="15" customHeight="1">
      <c r="A49" s="141"/>
      <c r="B49" s="143" t="s">
        <v>185</v>
      </c>
      <c r="C49" s="137" t="s">
        <v>186</v>
      </c>
      <c r="D49" s="242">
        <v>127.81216216216215</v>
      </c>
      <c r="E49" s="245">
        <f t="shared" si="6"/>
        <v>2.8502112162162159</v>
      </c>
    </row>
    <row r="50" spans="1:5" ht="15" customHeight="1">
      <c r="A50" s="141"/>
      <c r="B50" s="143" t="s">
        <v>187</v>
      </c>
      <c r="C50" s="137" t="s">
        <v>188</v>
      </c>
      <c r="D50" s="242">
        <v>131.93513513513511</v>
      </c>
      <c r="E50" s="245">
        <f t="shared" si="6"/>
        <v>2.9421535135135128</v>
      </c>
    </row>
    <row r="51" spans="1:5" ht="15" customHeight="1">
      <c r="A51" s="141"/>
      <c r="B51" s="143" t="s">
        <v>1048</v>
      </c>
      <c r="C51" s="144" t="s">
        <v>1049</v>
      </c>
      <c r="D51" s="242">
        <v>167.66756756756752</v>
      </c>
      <c r="E51" s="245">
        <f t="shared" si="6"/>
        <v>3.7389867567567556</v>
      </c>
    </row>
    <row r="52" spans="1:5" ht="15" customHeight="1">
      <c r="A52" s="141"/>
      <c r="B52" s="143" t="s">
        <v>189</v>
      </c>
      <c r="C52" s="144" t="s">
        <v>190</v>
      </c>
      <c r="D52" s="242">
        <v>322.74632432432423</v>
      </c>
      <c r="E52" s="245">
        <f t="shared" si="6"/>
        <v>7.1972430324324304</v>
      </c>
    </row>
    <row r="53" spans="1:5" ht="15" customHeight="1">
      <c r="A53" s="141"/>
      <c r="B53" s="143">
        <v>7640018460</v>
      </c>
      <c r="C53" s="144" t="s">
        <v>191</v>
      </c>
      <c r="D53" s="242">
        <v>1</v>
      </c>
    </row>
    <row r="54" spans="1:5" ht="15" customHeight="1">
      <c r="A54" s="141"/>
      <c r="B54" s="139" t="s">
        <v>192</v>
      </c>
      <c r="C54" s="144"/>
      <c r="D54" s="229"/>
    </row>
    <row r="55" spans="1:5" ht="15" customHeight="1">
      <c r="A55" s="141"/>
      <c r="B55" s="143">
        <v>7640018745</v>
      </c>
      <c r="C55" s="144" t="s">
        <v>193</v>
      </c>
      <c r="D55" s="229">
        <v>137.43243243243242</v>
      </c>
      <c r="E55" s="245">
        <f t="shared" ref="E55:E57" si="7">D55*0.0223</f>
        <v>3.0647432432432429</v>
      </c>
    </row>
    <row r="56" spans="1:5" ht="15" customHeight="1">
      <c r="A56" s="142"/>
      <c r="B56" s="136">
        <v>7640019026</v>
      </c>
      <c r="C56" s="144" t="s">
        <v>194</v>
      </c>
      <c r="D56" s="229">
        <v>274.86486486486484</v>
      </c>
      <c r="E56" s="245">
        <f t="shared" si="7"/>
        <v>6.1294864864864858</v>
      </c>
    </row>
    <row r="57" spans="1:5" ht="15" customHeight="1">
      <c r="A57" s="141"/>
      <c r="B57" s="143">
        <v>7640020266</v>
      </c>
      <c r="C57" s="144" t="s">
        <v>1050</v>
      </c>
      <c r="D57" s="229">
        <v>274.86</v>
      </c>
      <c r="E57" s="245">
        <f t="shared" si="7"/>
        <v>6.129378</v>
      </c>
    </row>
    <row r="58" spans="1:5" ht="15" customHeight="1">
      <c r="A58" s="141"/>
      <c r="B58" s="143">
        <v>7640019485</v>
      </c>
      <c r="C58" s="144" t="s">
        <v>195</v>
      </c>
      <c r="D58" s="229">
        <v>1</v>
      </c>
    </row>
    <row r="59" spans="1:5" ht="15" customHeight="1" thickBot="1">
      <c r="A59" s="141"/>
      <c r="B59" s="143">
        <v>7640012602</v>
      </c>
      <c r="C59" s="137" t="s">
        <v>1051</v>
      </c>
      <c r="D59" s="229">
        <v>1</v>
      </c>
    </row>
    <row r="60" spans="1:5" ht="24.6" customHeight="1">
      <c r="A60" s="227" t="s">
        <v>196</v>
      </c>
      <c r="B60" s="127" t="s">
        <v>1052</v>
      </c>
      <c r="C60" s="128" t="s">
        <v>1053</v>
      </c>
      <c r="D60" s="329"/>
      <c r="E60" s="330"/>
    </row>
    <row r="61" spans="1:5" ht="15" customHeight="1">
      <c r="A61" s="129" t="s">
        <v>136</v>
      </c>
      <c r="B61" s="130" t="s">
        <v>1054</v>
      </c>
      <c r="C61" s="131" t="s">
        <v>1055</v>
      </c>
      <c r="D61" s="335"/>
      <c r="E61" s="332"/>
    </row>
    <row r="62" spans="1:5" ht="15" customHeight="1">
      <c r="A62" s="132"/>
      <c r="B62" s="130" t="s">
        <v>1056</v>
      </c>
      <c r="C62" s="131" t="s">
        <v>1057</v>
      </c>
      <c r="D62" s="335"/>
      <c r="E62" s="332"/>
    </row>
    <row r="63" spans="1:5" ht="15" customHeight="1">
      <c r="A63" s="132"/>
      <c r="B63" s="130" t="s">
        <v>197</v>
      </c>
      <c r="C63" s="131" t="s">
        <v>198</v>
      </c>
      <c r="D63" s="331"/>
      <c r="E63" s="332"/>
    </row>
    <row r="64" spans="1:5" ht="15" customHeight="1" thickBot="1">
      <c r="A64" s="318"/>
      <c r="B64" s="310" t="s">
        <v>1058</v>
      </c>
      <c r="C64" s="322" t="s">
        <v>1059</v>
      </c>
      <c r="D64" s="333"/>
      <c r="E64" s="334"/>
    </row>
    <row r="65" spans="1:5" ht="15" customHeight="1">
      <c r="A65" s="138"/>
      <c r="B65" s="134" t="s">
        <v>1060</v>
      </c>
      <c r="C65" s="151"/>
      <c r="D65" s="240"/>
    </row>
    <row r="66" spans="1:5" ht="15" customHeight="1">
      <c r="A66" s="152"/>
      <c r="B66" s="143" t="s">
        <v>1061</v>
      </c>
      <c r="C66" s="137" t="s">
        <v>1062</v>
      </c>
      <c r="D66" s="229">
        <v>45.902432432432434</v>
      </c>
      <c r="E66" s="245">
        <f>D66*0.0223</f>
        <v>1.0236242432432432</v>
      </c>
    </row>
    <row r="67" spans="1:5" ht="15" customHeight="1">
      <c r="A67" s="149"/>
      <c r="B67" s="139" t="s">
        <v>1063</v>
      </c>
      <c r="C67" s="140"/>
      <c r="D67" s="229"/>
    </row>
    <row r="68" spans="1:5" ht="13.5" customHeight="1">
      <c r="A68" s="142"/>
      <c r="B68" s="136" t="s">
        <v>1064</v>
      </c>
      <c r="C68" s="293" t="s">
        <v>1065</v>
      </c>
      <c r="D68" s="229">
        <v>428.78918918918919</v>
      </c>
      <c r="E68" s="245">
        <f t="shared" ref="E68:E70" si="8">D68*0.0223</f>
        <v>9.5619989189189187</v>
      </c>
    </row>
    <row r="69" spans="1:5" ht="15" customHeight="1">
      <c r="A69" s="141"/>
      <c r="B69" s="143" t="s">
        <v>1066</v>
      </c>
      <c r="C69" s="292" t="s">
        <v>1067</v>
      </c>
      <c r="D69" s="229">
        <v>428.78918918918919</v>
      </c>
      <c r="E69" s="245">
        <f t="shared" si="8"/>
        <v>9.5619989189189187</v>
      </c>
    </row>
    <row r="70" spans="1:5" ht="15" customHeight="1">
      <c r="A70" s="141"/>
      <c r="B70" s="143">
        <v>135310</v>
      </c>
      <c r="C70" s="137" t="s">
        <v>1068</v>
      </c>
      <c r="D70" s="229">
        <v>89.331081081081081</v>
      </c>
      <c r="E70" s="245">
        <f t="shared" si="8"/>
        <v>1.9920831081081081</v>
      </c>
    </row>
    <row r="71" spans="1:5" ht="15" customHeight="1">
      <c r="A71" s="149"/>
      <c r="B71" s="139" t="s">
        <v>146</v>
      </c>
      <c r="C71" s="137"/>
      <c r="D71" s="229"/>
    </row>
    <row r="72" spans="1:5" ht="15" customHeight="1">
      <c r="A72" s="142"/>
      <c r="B72" s="136" t="s">
        <v>199</v>
      </c>
      <c r="C72" s="137" t="s">
        <v>1069</v>
      </c>
      <c r="D72" s="229">
        <v>244.45106756756752</v>
      </c>
      <c r="E72" s="245">
        <f t="shared" ref="E72:E73" si="9">D72*0.0223</f>
        <v>5.4512588067567558</v>
      </c>
    </row>
    <row r="73" spans="1:5" ht="15" customHeight="1">
      <c r="A73" s="141"/>
      <c r="B73" s="143" t="s">
        <v>1070</v>
      </c>
      <c r="C73" s="137" t="s">
        <v>1071</v>
      </c>
      <c r="D73" s="229">
        <v>739.48268918918905</v>
      </c>
      <c r="E73" s="245">
        <f t="shared" si="9"/>
        <v>16.490463968918917</v>
      </c>
    </row>
    <row r="74" spans="1:5" ht="15" customHeight="1">
      <c r="A74" s="141"/>
      <c r="B74" s="143"/>
      <c r="C74" s="137"/>
      <c r="D74" s="229"/>
    </row>
    <row r="75" spans="1:5" ht="15" customHeight="1">
      <c r="A75" s="142"/>
      <c r="B75" s="136" t="s">
        <v>200</v>
      </c>
      <c r="C75" s="137" t="s">
        <v>1072</v>
      </c>
      <c r="D75" s="229">
        <v>312.02659459459454</v>
      </c>
      <c r="E75" s="245">
        <f>D75*0.0223</f>
        <v>6.9581930594594583</v>
      </c>
    </row>
    <row r="76" spans="1:5" ht="15" customHeight="1">
      <c r="A76" s="149"/>
      <c r="B76" s="139" t="s">
        <v>1073</v>
      </c>
      <c r="C76" s="137"/>
      <c r="D76" s="229"/>
    </row>
    <row r="77" spans="1:5" ht="15" customHeight="1">
      <c r="A77" s="141"/>
      <c r="B77" s="143" t="s">
        <v>1074</v>
      </c>
      <c r="C77" s="140" t="s">
        <v>1075</v>
      </c>
      <c r="D77" s="229">
        <v>19.501662162162159</v>
      </c>
      <c r="E77" s="245">
        <f t="shared" ref="E77:E78" si="10">D77*0.0223</f>
        <v>0.43488706621621614</v>
      </c>
    </row>
    <row r="78" spans="1:5" ht="15" customHeight="1">
      <c r="A78" s="141"/>
      <c r="B78" s="143" t="s">
        <v>1076</v>
      </c>
      <c r="C78" s="137" t="s">
        <v>1077</v>
      </c>
      <c r="D78" s="229">
        <v>10.843418918918918</v>
      </c>
      <c r="E78" s="245">
        <f t="shared" si="10"/>
        <v>0.24180824189189187</v>
      </c>
    </row>
    <row r="79" spans="1:5" ht="15" customHeight="1">
      <c r="A79" s="149"/>
      <c r="B79" s="139" t="s">
        <v>1078</v>
      </c>
      <c r="C79" s="137"/>
      <c r="D79" s="229"/>
    </row>
    <row r="80" spans="1:5" ht="15" customHeight="1">
      <c r="A80" s="142"/>
      <c r="B80" s="136" t="s">
        <v>150</v>
      </c>
      <c r="C80" s="293" t="s">
        <v>1079</v>
      </c>
      <c r="D80" s="229">
        <v>584.08783783783781</v>
      </c>
      <c r="E80" s="245">
        <f t="shared" ref="E80:E87" si="11">D80*0.0223</f>
        <v>13.025158783783784</v>
      </c>
    </row>
    <row r="81" spans="1:5" ht="15" customHeight="1">
      <c r="A81" s="141"/>
      <c r="B81" s="143" t="s">
        <v>152</v>
      </c>
      <c r="C81" s="137" t="s">
        <v>201</v>
      </c>
      <c r="D81" s="229">
        <v>447.04021621621621</v>
      </c>
      <c r="E81" s="245">
        <f t="shared" si="11"/>
        <v>9.9689968216216212</v>
      </c>
    </row>
    <row r="82" spans="1:5" ht="15" customHeight="1">
      <c r="A82" s="141"/>
      <c r="B82" s="231" t="s">
        <v>1045</v>
      </c>
      <c r="C82" s="137" t="s">
        <v>1080</v>
      </c>
      <c r="D82" s="229">
        <v>206.14864864864865</v>
      </c>
      <c r="E82" s="245">
        <f t="shared" si="11"/>
        <v>4.5971148648648645</v>
      </c>
    </row>
    <row r="83" spans="1:5" ht="15" customHeight="1">
      <c r="A83" s="141"/>
      <c r="B83" s="143" t="s">
        <v>154</v>
      </c>
      <c r="C83" s="137" t="s">
        <v>202</v>
      </c>
      <c r="D83" s="229">
        <v>467.54513513513507</v>
      </c>
      <c r="E83" s="245">
        <f t="shared" si="11"/>
        <v>10.426256513513513</v>
      </c>
    </row>
    <row r="84" spans="1:5" ht="15" customHeight="1">
      <c r="A84" s="141"/>
      <c r="B84" s="143" t="s">
        <v>156</v>
      </c>
      <c r="C84" s="140" t="s">
        <v>203</v>
      </c>
      <c r="D84" s="229">
        <v>392.9468108108108</v>
      </c>
      <c r="E84" s="245">
        <f t="shared" si="11"/>
        <v>8.7627138810810816</v>
      </c>
    </row>
    <row r="85" spans="1:5" ht="15" customHeight="1">
      <c r="A85" s="141"/>
      <c r="B85" s="143" t="s">
        <v>158</v>
      </c>
      <c r="C85" s="137" t="s">
        <v>204</v>
      </c>
      <c r="D85" s="229">
        <v>108.77777027027025</v>
      </c>
      <c r="E85" s="245">
        <f t="shared" si="11"/>
        <v>2.4257442770270266</v>
      </c>
    </row>
    <row r="86" spans="1:5" ht="15" customHeight="1">
      <c r="A86" s="141"/>
      <c r="B86" s="143" t="s">
        <v>160</v>
      </c>
      <c r="C86" s="153" t="s">
        <v>205</v>
      </c>
      <c r="D86" s="229">
        <v>271.92381081081078</v>
      </c>
      <c r="E86" s="245">
        <f t="shared" si="11"/>
        <v>6.0639009810810807</v>
      </c>
    </row>
    <row r="87" spans="1:5" ht="15" customHeight="1">
      <c r="A87" s="141"/>
      <c r="B87" s="143" t="s">
        <v>1081</v>
      </c>
      <c r="C87" s="293" t="s">
        <v>206</v>
      </c>
      <c r="D87" s="229">
        <v>142.36625675675674</v>
      </c>
      <c r="E87" s="245">
        <f t="shared" si="11"/>
        <v>3.1747675256756756</v>
      </c>
    </row>
    <row r="88" spans="1:5" ht="15" customHeight="1">
      <c r="A88" s="149"/>
      <c r="B88" s="139" t="s">
        <v>170</v>
      </c>
      <c r="C88" s="137"/>
      <c r="D88" s="229"/>
    </row>
    <row r="89" spans="1:5" ht="15" customHeight="1">
      <c r="A89" s="141"/>
      <c r="B89" s="143">
        <v>7640006869</v>
      </c>
      <c r="C89" s="137" t="s">
        <v>207</v>
      </c>
      <c r="D89" s="229">
        <v>119.12643243243244</v>
      </c>
      <c r="E89" s="245">
        <f t="shared" ref="E89:E102" si="12">D89*0.0223</f>
        <v>2.6565194432432433</v>
      </c>
    </row>
    <row r="90" spans="1:5" ht="15" customHeight="1">
      <c r="A90" s="141"/>
      <c r="B90" s="143" t="s">
        <v>208</v>
      </c>
      <c r="C90" s="137" t="s">
        <v>1082</v>
      </c>
      <c r="D90" s="229">
        <v>67.891621621621624</v>
      </c>
      <c r="E90" s="245">
        <f t="shared" si="12"/>
        <v>1.5139831621621622</v>
      </c>
    </row>
    <row r="91" spans="1:5" ht="15" customHeight="1">
      <c r="A91" s="142"/>
      <c r="B91" s="136" t="s">
        <v>1083</v>
      </c>
      <c r="C91" s="137" t="s">
        <v>1084</v>
      </c>
      <c r="D91" s="229">
        <v>67.341891891891876</v>
      </c>
      <c r="E91" s="245">
        <f t="shared" si="12"/>
        <v>1.5017241891891888</v>
      </c>
    </row>
    <row r="92" spans="1:5" ht="15" customHeight="1">
      <c r="A92" s="141"/>
      <c r="B92" s="143" t="s">
        <v>209</v>
      </c>
      <c r="C92" s="137" t="s">
        <v>1085</v>
      </c>
      <c r="D92" s="229">
        <v>104.44864864864864</v>
      </c>
      <c r="E92" s="245">
        <f t="shared" si="12"/>
        <v>2.3292048648648649</v>
      </c>
    </row>
    <row r="93" spans="1:5" ht="15" customHeight="1">
      <c r="A93" s="141"/>
      <c r="B93" s="143" t="s">
        <v>210</v>
      </c>
      <c r="C93" s="137" t="s">
        <v>1086</v>
      </c>
      <c r="D93" s="229">
        <v>151.17567567567565</v>
      </c>
      <c r="E93" s="245">
        <f t="shared" si="12"/>
        <v>3.3712175675675669</v>
      </c>
    </row>
    <row r="94" spans="1:5" ht="15" customHeight="1">
      <c r="A94" s="141"/>
      <c r="B94" s="143" t="s">
        <v>211</v>
      </c>
      <c r="C94" s="137" t="s">
        <v>1087</v>
      </c>
      <c r="D94" s="229">
        <v>52.224324324324321</v>
      </c>
      <c r="E94" s="245">
        <f t="shared" si="12"/>
        <v>1.1646024324324324</v>
      </c>
    </row>
    <row r="95" spans="1:5" ht="15" customHeight="1">
      <c r="A95" s="141"/>
      <c r="B95" s="143" t="s">
        <v>212</v>
      </c>
      <c r="C95" s="137" t="s">
        <v>213</v>
      </c>
      <c r="D95" s="229">
        <v>539.06497297297301</v>
      </c>
      <c r="E95" s="245">
        <f t="shared" si="12"/>
        <v>12.021148897297298</v>
      </c>
    </row>
    <row r="96" spans="1:5" ht="15" customHeight="1">
      <c r="A96" s="141"/>
      <c r="B96" s="143" t="s">
        <v>1088</v>
      </c>
      <c r="C96" s="137" t="s">
        <v>214</v>
      </c>
      <c r="D96" s="229">
        <v>167.66756756756752</v>
      </c>
      <c r="E96" s="245">
        <f t="shared" si="12"/>
        <v>3.7389867567567556</v>
      </c>
    </row>
    <row r="97" spans="1:5" ht="15" customHeight="1">
      <c r="A97" s="141"/>
      <c r="B97" s="143">
        <v>7640013468</v>
      </c>
      <c r="C97" s="137" t="s">
        <v>215</v>
      </c>
      <c r="D97" s="229">
        <v>77.855472972972976</v>
      </c>
      <c r="E97" s="245">
        <f t="shared" si="12"/>
        <v>1.7361770472972975</v>
      </c>
    </row>
    <row r="98" spans="1:5" ht="15" customHeight="1">
      <c r="A98" s="141"/>
      <c r="B98" s="143" t="s">
        <v>185</v>
      </c>
      <c r="C98" s="137" t="s">
        <v>216</v>
      </c>
      <c r="D98" s="242">
        <v>127.81216216216215</v>
      </c>
      <c r="E98" s="245">
        <f t="shared" si="12"/>
        <v>2.8502112162162159</v>
      </c>
    </row>
    <row r="99" spans="1:5" ht="15" customHeight="1">
      <c r="A99" s="141"/>
      <c r="B99" s="143">
        <v>7640013463</v>
      </c>
      <c r="C99" s="137" t="s">
        <v>1089</v>
      </c>
      <c r="D99" s="229">
        <v>239.57221621621622</v>
      </c>
      <c r="E99" s="245">
        <f t="shared" si="12"/>
        <v>5.342460421621622</v>
      </c>
    </row>
    <row r="100" spans="1:5" ht="15" customHeight="1">
      <c r="A100" s="141"/>
      <c r="B100" s="143" t="s">
        <v>217</v>
      </c>
      <c r="C100" s="137" t="s">
        <v>1090</v>
      </c>
      <c r="D100" s="229">
        <v>34.165702702702696</v>
      </c>
      <c r="E100" s="245">
        <f t="shared" si="12"/>
        <v>0.76189517027027009</v>
      </c>
    </row>
    <row r="101" spans="1:5" ht="15" customHeight="1">
      <c r="A101" s="141"/>
      <c r="B101" s="143" t="s">
        <v>1091</v>
      </c>
      <c r="C101" s="137" t="s">
        <v>1092</v>
      </c>
      <c r="D101" s="229">
        <v>17.082851351351348</v>
      </c>
      <c r="E101" s="245">
        <f t="shared" si="12"/>
        <v>0.38094758513513505</v>
      </c>
    </row>
    <row r="102" spans="1:5" ht="15" customHeight="1">
      <c r="A102" s="141"/>
      <c r="B102" s="143" t="s">
        <v>218</v>
      </c>
      <c r="C102" s="137" t="s">
        <v>1093</v>
      </c>
      <c r="D102" s="229">
        <v>148.06970270270267</v>
      </c>
      <c r="E102" s="245">
        <f t="shared" si="12"/>
        <v>3.3019543702702694</v>
      </c>
    </row>
    <row r="103" spans="1:5" ht="15" customHeight="1">
      <c r="A103" s="149"/>
      <c r="B103" s="139" t="s">
        <v>1094</v>
      </c>
      <c r="C103" s="140"/>
      <c r="D103" s="229"/>
    </row>
    <row r="104" spans="1:5" ht="15" customHeight="1">
      <c r="A104" s="141"/>
      <c r="B104" s="143">
        <v>7640020217</v>
      </c>
      <c r="C104" s="140" t="s">
        <v>1095</v>
      </c>
      <c r="D104" s="229">
        <v>274.86</v>
      </c>
      <c r="E104" s="245">
        <f t="shared" ref="E104:E105" si="13">D104*0.0223</f>
        <v>6.129378</v>
      </c>
    </row>
    <row r="105" spans="1:5" ht="15" customHeight="1" thickBot="1">
      <c r="A105" s="141"/>
      <c r="B105" s="143" t="s">
        <v>1096</v>
      </c>
      <c r="C105" s="137" t="s">
        <v>1097</v>
      </c>
      <c r="D105" s="229">
        <v>137.43243243243242</v>
      </c>
      <c r="E105" s="245">
        <f t="shared" si="13"/>
        <v>3.0647432432432429</v>
      </c>
    </row>
    <row r="106" spans="1:5" ht="33.6" customHeight="1">
      <c r="A106" s="338" t="s">
        <v>196</v>
      </c>
      <c r="B106" s="339" t="s">
        <v>1098</v>
      </c>
      <c r="C106" s="340" t="s">
        <v>2292</v>
      </c>
      <c r="D106" s="329"/>
      <c r="E106" s="330"/>
    </row>
    <row r="107" spans="1:5" ht="15" customHeight="1">
      <c r="A107" s="341" t="s">
        <v>139</v>
      </c>
      <c r="B107" s="336"/>
      <c r="C107" s="337"/>
      <c r="D107" s="335"/>
      <c r="E107" s="332"/>
    </row>
    <row r="108" spans="1:5" ht="15" customHeight="1">
      <c r="A108" s="342"/>
      <c r="B108" s="336" t="s">
        <v>1056</v>
      </c>
      <c r="C108" s="337" t="s">
        <v>1099</v>
      </c>
      <c r="D108" s="331"/>
      <c r="E108" s="332"/>
    </row>
    <row r="109" spans="1:5" ht="15" customHeight="1" thickBot="1">
      <c r="A109" s="343"/>
      <c r="B109" s="344" t="s">
        <v>197</v>
      </c>
      <c r="C109" s="345" t="s">
        <v>198</v>
      </c>
      <c r="D109" s="333"/>
      <c r="E109" s="334"/>
    </row>
    <row r="110" spans="1:5" ht="15" customHeight="1">
      <c r="A110" s="141"/>
      <c r="B110" s="139" t="s">
        <v>219</v>
      </c>
      <c r="C110" s="137"/>
      <c r="D110" s="229"/>
    </row>
    <row r="111" spans="1:5" ht="15" customHeight="1">
      <c r="A111" s="232"/>
      <c r="B111" s="143" t="s">
        <v>220</v>
      </c>
      <c r="C111" s="137" t="s">
        <v>221</v>
      </c>
      <c r="D111" s="229">
        <v>428.78918918918919</v>
      </c>
      <c r="E111" s="245">
        <f t="shared" ref="E111:E115" si="14">D111*0.0223</f>
        <v>9.5619989189189187</v>
      </c>
    </row>
    <row r="112" spans="1:5" ht="15" customHeight="1">
      <c r="A112" s="138"/>
      <c r="B112" s="136" t="s">
        <v>222</v>
      </c>
      <c r="C112" s="137" t="s">
        <v>223</v>
      </c>
      <c r="D112" s="229">
        <v>484.91659459459453</v>
      </c>
      <c r="E112" s="245">
        <f t="shared" si="14"/>
        <v>10.813640059459457</v>
      </c>
    </row>
    <row r="113" spans="1:5" ht="15" customHeight="1">
      <c r="A113" s="141"/>
      <c r="B113" s="143" t="s">
        <v>224</v>
      </c>
      <c r="C113" s="137" t="s">
        <v>225</v>
      </c>
      <c r="D113" s="229">
        <v>682.39325675675673</v>
      </c>
      <c r="E113" s="245">
        <f t="shared" si="14"/>
        <v>15.217369625675675</v>
      </c>
    </row>
    <row r="114" spans="1:5" ht="15" customHeight="1">
      <c r="A114" s="141"/>
      <c r="B114" s="143">
        <v>135700</v>
      </c>
      <c r="C114" s="137" t="s">
        <v>226</v>
      </c>
      <c r="D114" s="229">
        <v>89.331081081081081</v>
      </c>
      <c r="E114" s="245">
        <f t="shared" si="14"/>
        <v>1.9920831081081081</v>
      </c>
    </row>
    <row r="115" spans="1:5" ht="15" customHeight="1">
      <c r="A115" s="141"/>
      <c r="B115" s="143" t="s">
        <v>227</v>
      </c>
      <c r="C115" s="137" t="s">
        <v>228</v>
      </c>
      <c r="D115" s="229">
        <v>709.97594594594591</v>
      </c>
      <c r="E115" s="245">
        <f t="shared" si="14"/>
        <v>15.832463594594595</v>
      </c>
    </row>
    <row r="116" spans="1:5" ht="15" customHeight="1">
      <c r="A116" s="145"/>
      <c r="B116" s="139" t="s">
        <v>146</v>
      </c>
      <c r="C116" s="137"/>
      <c r="D116" s="229"/>
    </row>
    <row r="117" spans="1:5" ht="15" customHeight="1">
      <c r="A117" s="145"/>
      <c r="B117" s="146" t="s">
        <v>199</v>
      </c>
      <c r="C117" s="137" t="s">
        <v>229</v>
      </c>
      <c r="D117" s="229">
        <v>244.45106756756752</v>
      </c>
      <c r="E117" s="245">
        <f t="shared" ref="E117:E119" si="15">D117*0.0223</f>
        <v>5.4512588067567558</v>
      </c>
    </row>
    <row r="118" spans="1:5" ht="15" customHeight="1">
      <c r="A118" s="141"/>
      <c r="B118" s="143" t="s">
        <v>230</v>
      </c>
      <c r="C118" s="137" t="s">
        <v>231</v>
      </c>
      <c r="D118" s="229">
        <v>528.84</v>
      </c>
      <c r="E118" s="245">
        <f t="shared" si="15"/>
        <v>11.793132000000002</v>
      </c>
    </row>
    <row r="119" spans="1:5" ht="15" customHeight="1">
      <c r="A119" s="141"/>
      <c r="B119" s="143" t="s">
        <v>232</v>
      </c>
      <c r="C119" s="137" t="s">
        <v>233</v>
      </c>
      <c r="D119" s="229">
        <v>312.28771621621615</v>
      </c>
      <c r="E119" s="245">
        <f t="shared" si="15"/>
        <v>6.9640160716216206</v>
      </c>
    </row>
    <row r="120" spans="1:5" ht="15" customHeight="1">
      <c r="A120" s="138"/>
      <c r="B120" s="134" t="s">
        <v>234</v>
      </c>
      <c r="C120" s="137"/>
      <c r="D120" s="240"/>
    </row>
    <row r="121" spans="1:5" ht="15" customHeight="1">
      <c r="A121" s="141"/>
      <c r="B121" s="143" t="s">
        <v>235</v>
      </c>
      <c r="C121" s="140" t="s">
        <v>236</v>
      </c>
      <c r="D121" s="229">
        <v>436.85647297297294</v>
      </c>
      <c r="E121" s="245">
        <f t="shared" ref="E121:E124" si="16">D121*0.0223</f>
        <v>9.7418993472972968</v>
      </c>
    </row>
    <row r="122" spans="1:5" ht="15" customHeight="1">
      <c r="A122" s="141"/>
      <c r="B122" s="143">
        <v>4614506</v>
      </c>
      <c r="C122" s="137" t="s">
        <v>237</v>
      </c>
      <c r="D122" s="229">
        <v>19.501662162162159</v>
      </c>
      <c r="E122" s="245">
        <f t="shared" si="16"/>
        <v>0.43488706621621614</v>
      </c>
    </row>
    <row r="123" spans="1:5" ht="15" customHeight="1">
      <c r="A123" s="141"/>
      <c r="B123" s="143">
        <v>4614511</v>
      </c>
      <c r="C123" s="137" t="s">
        <v>238</v>
      </c>
      <c r="D123" s="229">
        <v>10.843418918918918</v>
      </c>
      <c r="E123" s="245">
        <f t="shared" si="16"/>
        <v>0.24180824189189187</v>
      </c>
    </row>
    <row r="124" spans="1:5" ht="15" customHeight="1">
      <c r="A124" s="141"/>
      <c r="B124" s="143" t="s">
        <v>239</v>
      </c>
      <c r="C124" s="137" t="s">
        <v>240</v>
      </c>
      <c r="D124" s="229">
        <v>49.063378378378374</v>
      </c>
      <c r="E124" s="245">
        <f t="shared" si="16"/>
        <v>1.0941133378378378</v>
      </c>
    </row>
    <row r="125" spans="1:5" ht="15" customHeight="1">
      <c r="A125" s="141"/>
      <c r="B125" s="139" t="s">
        <v>241</v>
      </c>
      <c r="C125" s="137"/>
      <c r="D125" s="229"/>
    </row>
    <row r="126" spans="1:5" ht="15" customHeight="1">
      <c r="A126" s="141"/>
      <c r="B126" s="143" t="s">
        <v>242</v>
      </c>
      <c r="C126" s="137" t="s">
        <v>243</v>
      </c>
      <c r="D126" s="229">
        <v>3111.1954054054054</v>
      </c>
      <c r="E126" s="245">
        <f t="shared" ref="E126:E135" si="17">D126*0.0223</f>
        <v>69.379657540540535</v>
      </c>
    </row>
    <row r="127" spans="1:5" ht="15" customHeight="1">
      <c r="A127" s="141"/>
      <c r="B127" s="143" t="s">
        <v>244</v>
      </c>
      <c r="C127" s="137" t="s">
        <v>245</v>
      </c>
      <c r="D127" s="229">
        <v>183.60972972972974</v>
      </c>
      <c r="E127" s="245">
        <f t="shared" si="17"/>
        <v>4.0944969729729728</v>
      </c>
    </row>
    <row r="128" spans="1:5" ht="15" customHeight="1">
      <c r="A128" s="141"/>
      <c r="B128" s="143" t="s">
        <v>246</v>
      </c>
      <c r="C128" s="137" t="s">
        <v>247</v>
      </c>
      <c r="D128" s="229">
        <v>352.94022972972977</v>
      </c>
      <c r="E128" s="245">
        <f t="shared" si="17"/>
        <v>7.8705671229729735</v>
      </c>
    </row>
    <row r="129" spans="1:5" ht="15" customHeight="1">
      <c r="A129" s="138"/>
      <c r="B129" s="136">
        <v>45111142</v>
      </c>
      <c r="C129" s="137" t="s">
        <v>248</v>
      </c>
      <c r="D129" s="229">
        <v>581.1742702702702</v>
      </c>
      <c r="E129" s="245">
        <f t="shared" si="17"/>
        <v>12.960186227027025</v>
      </c>
    </row>
    <row r="130" spans="1:5" ht="15" customHeight="1">
      <c r="A130" s="142"/>
      <c r="B130" s="136">
        <v>45111094</v>
      </c>
      <c r="C130" s="144" t="s">
        <v>249</v>
      </c>
      <c r="D130" s="229">
        <v>566.22162162162158</v>
      </c>
      <c r="E130" s="245">
        <f t="shared" si="17"/>
        <v>12.626742162162161</v>
      </c>
    </row>
    <row r="131" spans="1:5" ht="15" customHeight="1">
      <c r="A131" s="142"/>
      <c r="B131" s="136">
        <v>45202146</v>
      </c>
      <c r="C131" s="144" t="s">
        <v>250</v>
      </c>
      <c r="D131" s="229">
        <v>0</v>
      </c>
      <c r="E131" s="245">
        <f t="shared" si="17"/>
        <v>0</v>
      </c>
    </row>
    <row r="132" spans="1:5" ht="15" customHeight="1">
      <c r="A132" s="142"/>
      <c r="B132" s="136">
        <v>45206712</v>
      </c>
      <c r="C132" s="144" t="s">
        <v>251</v>
      </c>
      <c r="D132" s="229">
        <v>1993.1963108108105</v>
      </c>
      <c r="E132" s="245">
        <f t="shared" si="17"/>
        <v>44.448277731081077</v>
      </c>
    </row>
    <row r="133" spans="1:5" ht="15" customHeight="1">
      <c r="A133" s="141"/>
      <c r="B133" s="143">
        <v>45206716</v>
      </c>
      <c r="C133" s="144" t="s">
        <v>252</v>
      </c>
      <c r="D133" s="229">
        <v>834.90202702702697</v>
      </c>
      <c r="E133" s="245">
        <f t="shared" si="17"/>
        <v>18.618315202702703</v>
      </c>
    </row>
    <row r="134" spans="1:5" ht="15" customHeight="1">
      <c r="A134" s="141"/>
      <c r="B134" s="143">
        <v>45206719</v>
      </c>
      <c r="C134" s="144" t="s">
        <v>253</v>
      </c>
      <c r="D134" s="229">
        <v>2363.8378378378375</v>
      </c>
      <c r="E134" s="245">
        <f t="shared" si="17"/>
        <v>52.713583783783776</v>
      </c>
    </row>
    <row r="135" spans="1:5" ht="15" customHeight="1">
      <c r="A135" s="141"/>
      <c r="B135" s="143">
        <v>45111156</v>
      </c>
      <c r="C135" s="144" t="s">
        <v>254</v>
      </c>
      <c r="D135" s="229">
        <v>3820.5803918918914</v>
      </c>
      <c r="E135" s="245">
        <f t="shared" si="17"/>
        <v>85.198942739189178</v>
      </c>
    </row>
    <row r="136" spans="1:5" ht="15" customHeight="1">
      <c r="A136" s="141"/>
      <c r="B136" s="139" t="s">
        <v>149</v>
      </c>
      <c r="C136" s="233"/>
      <c r="D136" s="229"/>
    </row>
    <row r="137" spans="1:5" ht="15" customHeight="1">
      <c r="A137" s="141"/>
      <c r="B137" s="143" t="s">
        <v>150</v>
      </c>
      <c r="C137" s="233" t="s">
        <v>151</v>
      </c>
      <c r="D137" s="229">
        <v>584.08783783783781</v>
      </c>
      <c r="E137" s="245">
        <f t="shared" ref="E137:E144" si="18">D137*0.0223</f>
        <v>13.025158783783784</v>
      </c>
    </row>
    <row r="138" spans="1:5" ht="15" customHeight="1">
      <c r="A138" s="141"/>
      <c r="B138" s="143" t="s">
        <v>152</v>
      </c>
      <c r="C138" s="233" t="s">
        <v>153</v>
      </c>
      <c r="D138" s="229">
        <v>447.04021621621621</v>
      </c>
      <c r="E138" s="245">
        <f t="shared" si="18"/>
        <v>9.9689968216216212</v>
      </c>
    </row>
    <row r="139" spans="1:5" ht="15" customHeight="1">
      <c r="A139" s="141"/>
      <c r="B139" s="143" t="s">
        <v>154</v>
      </c>
      <c r="C139" s="233" t="s">
        <v>155</v>
      </c>
      <c r="D139" s="229">
        <v>467.54513513513507</v>
      </c>
      <c r="E139" s="245">
        <f t="shared" si="18"/>
        <v>10.426256513513513</v>
      </c>
    </row>
    <row r="140" spans="1:5" ht="15" customHeight="1">
      <c r="A140" s="141"/>
      <c r="B140" s="143" t="s">
        <v>156</v>
      </c>
      <c r="C140" s="233" t="s">
        <v>157</v>
      </c>
      <c r="D140" s="229">
        <v>392.9468108108108</v>
      </c>
      <c r="E140" s="245">
        <f t="shared" si="18"/>
        <v>8.7627138810810816</v>
      </c>
    </row>
    <row r="141" spans="1:5" ht="15" customHeight="1">
      <c r="A141" s="141"/>
      <c r="B141" s="143" t="s">
        <v>158</v>
      </c>
      <c r="C141" s="144" t="s">
        <v>159</v>
      </c>
      <c r="D141" s="229">
        <v>108.77777027027025</v>
      </c>
      <c r="E141" s="245">
        <f t="shared" si="18"/>
        <v>2.4257442770270266</v>
      </c>
    </row>
    <row r="142" spans="1:5" ht="15" customHeight="1">
      <c r="A142" s="141"/>
      <c r="B142" s="143" t="s">
        <v>160</v>
      </c>
      <c r="C142" s="144" t="s">
        <v>161</v>
      </c>
      <c r="D142" s="229">
        <v>271.92381081081078</v>
      </c>
      <c r="E142" s="245">
        <f t="shared" si="18"/>
        <v>6.0639009810810807</v>
      </c>
    </row>
    <row r="143" spans="1:5" ht="15" customHeight="1">
      <c r="A143" s="141"/>
      <c r="B143" s="143" t="s">
        <v>162</v>
      </c>
      <c r="C143" s="144" t="s">
        <v>163</v>
      </c>
      <c r="D143" s="229">
        <v>142.36625675675674</v>
      </c>
      <c r="E143" s="245">
        <f t="shared" si="18"/>
        <v>3.1747675256756756</v>
      </c>
    </row>
    <row r="144" spans="1:5" ht="15" customHeight="1">
      <c r="A144" s="141"/>
      <c r="B144" s="143" t="s">
        <v>164</v>
      </c>
      <c r="C144" s="144" t="s">
        <v>165</v>
      </c>
      <c r="D144" s="229">
        <v>182.63395945945942</v>
      </c>
      <c r="E144" s="245">
        <f t="shared" si="18"/>
        <v>4.0727372959459451</v>
      </c>
    </row>
    <row r="145" spans="1:5" ht="15" customHeight="1">
      <c r="A145" s="141"/>
      <c r="B145" s="139" t="s">
        <v>170</v>
      </c>
      <c r="C145" s="234"/>
      <c r="D145" s="229"/>
    </row>
    <row r="146" spans="1:5" ht="15" customHeight="1">
      <c r="A146" s="141"/>
      <c r="B146" s="143" t="s">
        <v>173</v>
      </c>
      <c r="C146" s="144" t="s">
        <v>174</v>
      </c>
      <c r="D146" s="229">
        <v>119.12643243243244</v>
      </c>
      <c r="E146" s="245">
        <f t="shared" ref="E146:E167" si="19">D146*0.0223</f>
        <v>2.6565194432432433</v>
      </c>
    </row>
    <row r="147" spans="1:5" ht="15" customHeight="1">
      <c r="A147" s="141"/>
      <c r="B147" s="143" t="s">
        <v>208</v>
      </c>
      <c r="C147" s="137" t="s">
        <v>255</v>
      </c>
      <c r="D147" s="229">
        <v>67.891621621621624</v>
      </c>
      <c r="E147" s="245">
        <f t="shared" si="19"/>
        <v>1.5139831621621622</v>
      </c>
    </row>
    <row r="148" spans="1:5" ht="15" customHeight="1">
      <c r="A148" s="141"/>
      <c r="B148" s="143" t="s">
        <v>183</v>
      </c>
      <c r="C148" s="137" t="s">
        <v>184</v>
      </c>
      <c r="D148" s="229">
        <v>54.972972972972975</v>
      </c>
      <c r="E148" s="245">
        <f t="shared" si="19"/>
        <v>1.2258972972972975</v>
      </c>
    </row>
    <row r="149" spans="1:5" ht="15" customHeight="1">
      <c r="A149" s="141"/>
      <c r="B149" s="143" t="s">
        <v>209</v>
      </c>
      <c r="C149" s="137" t="s">
        <v>256</v>
      </c>
      <c r="D149" s="229">
        <v>104.44864864864864</v>
      </c>
      <c r="E149" s="245">
        <f t="shared" si="19"/>
        <v>2.3292048648648649</v>
      </c>
    </row>
    <row r="150" spans="1:5" ht="15" customHeight="1">
      <c r="A150" s="152"/>
      <c r="B150" s="143" t="s">
        <v>210</v>
      </c>
      <c r="C150" s="162" t="s">
        <v>257</v>
      </c>
      <c r="D150" s="229">
        <v>151.17567567567565</v>
      </c>
      <c r="E150" s="245">
        <f t="shared" si="19"/>
        <v>3.3712175675675669</v>
      </c>
    </row>
    <row r="151" spans="1:5" ht="15" customHeight="1">
      <c r="A151" s="152"/>
      <c r="B151" s="143" t="s">
        <v>211</v>
      </c>
      <c r="C151" s="137" t="s">
        <v>258</v>
      </c>
      <c r="D151" s="229">
        <v>52.224324324324321</v>
      </c>
      <c r="E151" s="245">
        <f t="shared" si="19"/>
        <v>1.1646024324324324</v>
      </c>
    </row>
    <row r="152" spans="1:5" ht="15" customHeight="1">
      <c r="A152" s="141"/>
      <c r="B152" s="143" t="s">
        <v>212</v>
      </c>
      <c r="C152" s="137" t="s">
        <v>259</v>
      </c>
      <c r="D152" s="229">
        <v>539.06497297297301</v>
      </c>
      <c r="E152" s="245">
        <f t="shared" si="19"/>
        <v>12.021148897297298</v>
      </c>
    </row>
    <row r="153" spans="1:5" ht="15" customHeight="1">
      <c r="A153" s="141"/>
      <c r="B153" s="143" t="s">
        <v>166</v>
      </c>
      <c r="C153" s="137" t="s">
        <v>167</v>
      </c>
      <c r="D153" s="229">
        <v>167.66756756756752</v>
      </c>
      <c r="E153" s="245">
        <f t="shared" si="19"/>
        <v>3.7389867567567556</v>
      </c>
    </row>
    <row r="154" spans="1:5" ht="15" customHeight="1">
      <c r="A154" s="141"/>
      <c r="B154" s="143">
        <v>7640013468</v>
      </c>
      <c r="C154" s="137" t="s">
        <v>260</v>
      </c>
      <c r="D154" s="229">
        <v>77.855472972972976</v>
      </c>
      <c r="E154" s="245">
        <f t="shared" si="19"/>
        <v>1.7361770472972975</v>
      </c>
    </row>
    <row r="155" spans="1:5" ht="15" customHeight="1">
      <c r="A155" s="138"/>
      <c r="B155" s="136" t="s">
        <v>185</v>
      </c>
      <c r="C155" s="137" t="s">
        <v>186</v>
      </c>
      <c r="D155" s="229">
        <v>127.81216216216215</v>
      </c>
      <c r="E155" s="245">
        <f t="shared" si="19"/>
        <v>2.8502112162162159</v>
      </c>
    </row>
    <row r="156" spans="1:5" ht="15" customHeight="1">
      <c r="A156" s="142"/>
      <c r="B156" s="136" t="s">
        <v>187</v>
      </c>
      <c r="C156" s="137" t="s">
        <v>188</v>
      </c>
      <c r="D156" s="229">
        <v>128.16948648648648</v>
      </c>
      <c r="E156" s="245">
        <f t="shared" si="19"/>
        <v>2.8581795486486485</v>
      </c>
    </row>
    <row r="157" spans="1:5" ht="15" customHeight="1">
      <c r="A157" s="163"/>
      <c r="B157" s="136" t="s">
        <v>189</v>
      </c>
      <c r="C157" s="137" t="s">
        <v>190</v>
      </c>
      <c r="D157" s="229">
        <v>322.74632432432423</v>
      </c>
      <c r="E157" s="245">
        <f t="shared" si="19"/>
        <v>7.1972430324324304</v>
      </c>
    </row>
    <row r="158" spans="1:5" ht="15" customHeight="1">
      <c r="A158" s="152"/>
      <c r="B158" s="143" t="s">
        <v>261</v>
      </c>
      <c r="C158" s="137" t="s">
        <v>262</v>
      </c>
      <c r="D158" s="229">
        <v>617.19531081081084</v>
      </c>
      <c r="E158" s="245">
        <f t="shared" si="19"/>
        <v>13.763455431081082</v>
      </c>
    </row>
    <row r="159" spans="1:5" ht="15" customHeight="1">
      <c r="A159" s="163"/>
      <c r="B159" s="136">
        <v>7640013463</v>
      </c>
      <c r="C159" s="137" t="s">
        <v>138</v>
      </c>
      <c r="D159" s="229">
        <v>239.57221621621622</v>
      </c>
      <c r="E159" s="245">
        <f t="shared" si="19"/>
        <v>5.342460421621622</v>
      </c>
    </row>
    <row r="160" spans="1:5" ht="15" customHeight="1">
      <c r="A160" s="141"/>
      <c r="B160" s="143" t="s">
        <v>217</v>
      </c>
      <c r="C160" s="137" t="s">
        <v>263</v>
      </c>
      <c r="D160" s="229">
        <v>34.165702702702696</v>
      </c>
      <c r="E160" s="245">
        <f t="shared" si="19"/>
        <v>0.76189517027027009</v>
      </c>
    </row>
    <row r="161" spans="1:5" ht="15" customHeight="1">
      <c r="A161" s="141"/>
      <c r="B161" s="143" t="s">
        <v>264</v>
      </c>
      <c r="C161" s="137" t="s">
        <v>265</v>
      </c>
      <c r="D161" s="229">
        <v>376.49614864864856</v>
      </c>
      <c r="E161" s="245">
        <f t="shared" si="19"/>
        <v>8.3958641148648638</v>
      </c>
    </row>
    <row r="162" spans="1:5" ht="15" customHeight="1">
      <c r="A162" s="141"/>
      <c r="B162" s="143" t="s">
        <v>266</v>
      </c>
      <c r="C162" s="137" t="s">
        <v>267</v>
      </c>
      <c r="D162" s="229">
        <v>17.082851351351348</v>
      </c>
      <c r="E162" s="245">
        <f t="shared" si="19"/>
        <v>0.38094758513513505</v>
      </c>
    </row>
    <row r="163" spans="1:5" ht="15" customHeight="1">
      <c r="A163" s="141"/>
      <c r="B163" s="143" t="s">
        <v>268</v>
      </c>
      <c r="C163" s="137" t="s">
        <v>269</v>
      </c>
      <c r="D163" s="229">
        <v>151.86283783783784</v>
      </c>
      <c r="E163" s="245">
        <f t="shared" si="19"/>
        <v>3.3865412837837838</v>
      </c>
    </row>
    <row r="164" spans="1:5" ht="15" customHeight="1">
      <c r="A164" s="163"/>
      <c r="B164" s="136">
        <v>4623486</v>
      </c>
      <c r="C164" s="137" t="s">
        <v>270</v>
      </c>
      <c r="D164" s="229">
        <v>50.231554054054044</v>
      </c>
      <c r="E164" s="245">
        <f t="shared" si="19"/>
        <v>1.1201636554054053</v>
      </c>
    </row>
    <row r="165" spans="1:5" ht="15" customHeight="1">
      <c r="A165" s="141"/>
      <c r="B165" s="143">
        <v>7640018460</v>
      </c>
      <c r="C165" s="137" t="s">
        <v>191</v>
      </c>
      <c r="D165" s="229">
        <v>0</v>
      </c>
      <c r="E165" s="245">
        <f t="shared" si="19"/>
        <v>0</v>
      </c>
    </row>
    <row r="166" spans="1:5" ht="15" customHeight="1">
      <c r="A166" s="163"/>
      <c r="B166" s="136" t="s">
        <v>271</v>
      </c>
      <c r="C166" s="137" t="s">
        <v>272</v>
      </c>
      <c r="D166" s="229">
        <v>271.3878243243243</v>
      </c>
      <c r="E166" s="245">
        <f t="shared" si="19"/>
        <v>6.0519484824324321</v>
      </c>
    </row>
    <row r="167" spans="1:5" ht="15" customHeight="1">
      <c r="A167" s="152"/>
      <c r="B167" s="143" t="s">
        <v>273</v>
      </c>
      <c r="C167" s="137" t="s">
        <v>274</v>
      </c>
      <c r="D167" s="229">
        <v>597.06145945945934</v>
      </c>
      <c r="E167" s="245">
        <f t="shared" si="19"/>
        <v>13.314470545945943</v>
      </c>
    </row>
    <row r="168" spans="1:5" ht="15" customHeight="1">
      <c r="A168" s="142"/>
      <c r="B168" s="134" t="s">
        <v>192</v>
      </c>
      <c r="C168" s="137"/>
      <c r="D168" s="229"/>
    </row>
    <row r="169" spans="1:5" ht="15" customHeight="1">
      <c r="A169" s="142"/>
      <c r="B169" s="136">
        <v>7640015657</v>
      </c>
      <c r="C169" s="137" t="s">
        <v>275</v>
      </c>
      <c r="D169" s="229">
        <v>137.43243243243242</v>
      </c>
      <c r="E169" s="245">
        <f t="shared" ref="E169:E171" si="20">D169*0.0223</f>
        <v>3.0647432432432429</v>
      </c>
    </row>
    <row r="170" spans="1:5" ht="15" customHeight="1">
      <c r="A170" s="142"/>
      <c r="B170" s="136">
        <v>7640019024</v>
      </c>
      <c r="C170" s="137" t="s">
        <v>276</v>
      </c>
      <c r="D170" s="229">
        <v>274.86486486486484</v>
      </c>
      <c r="E170" s="245">
        <f t="shared" si="20"/>
        <v>6.1294864864864858</v>
      </c>
    </row>
    <row r="171" spans="1:5" ht="15" customHeight="1">
      <c r="A171" s="142"/>
      <c r="B171" s="136">
        <v>7640020787</v>
      </c>
      <c r="C171" s="137" t="s">
        <v>277</v>
      </c>
      <c r="D171" s="229">
        <v>274.86</v>
      </c>
      <c r="E171" s="245">
        <f t="shared" si="20"/>
        <v>6.129378</v>
      </c>
    </row>
    <row r="172" spans="1:5" ht="15" customHeight="1">
      <c r="A172" s="133"/>
      <c r="B172" s="136">
        <v>7640019485</v>
      </c>
      <c r="C172" s="137" t="s">
        <v>195</v>
      </c>
      <c r="D172" s="229">
        <v>1</v>
      </c>
    </row>
    <row r="173" spans="1:5" ht="15" customHeight="1" thickBot="1">
      <c r="A173" s="142"/>
      <c r="B173" s="143">
        <v>7640012602</v>
      </c>
      <c r="C173" s="137" t="s">
        <v>1051</v>
      </c>
      <c r="D173" s="229">
        <v>1</v>
      </c>
    </row>
    <row r="174" spans="1:5" ht="27.6" customHeight="1">
      <c r="A174" s="338" t="s">
        <v>278</v>
      </c>
      <c r="B174" s="339" t="s">
        <v>1100</v>
      </c>
      <c r="C174" s="340" t="s">
        <v>2293</v>
      </c>
      <c r="D174" s="329"/>
      <c r="E174" s="330"/>
    </row>
    <row r="175" spans="1:5" ht="15" customHeight="1">
      <c r="A175" s="341" t="s">
        <v>136</v>
      </c>
      <c r="B175" s="336"/>
      <c r="C175" s="337"/>
      <c r="D175" s="335"/>
      <c r="E175" s="332"/>
    </row>
    <row r="176" spans="1:5" ht="15" customHeight="1">
      <c r="A176" s="342"/>
      <c r="B176" s="336" t="s">
        <v>220</v>
      </c>
      <c r="C176" s="337" t="s">
        <v>221</v>
      </c>
      <c r="D176" s="331"/>
      <c r="E176" s="332"/>
    </row>
    <row r="177" spans="1:5" ht="15" customHeight="1" thickBot="1">
      <c r="A177" s="343"/>
      <c r="B177" s="344" t="s">
        <v>197</v>
      </c>
      <c r="C177" s="345" t="s">
        <v>198</v>
      </c>
      <c r="D177" s="333"/>
      <c r="E177" s="334"/>
    </row>
    <row r="178" spans="1:5" ht="15" customHeight="1">
      <c r="A178" s="142"/>
      <c r="B178" s="134" t="s">
        <v>219</v>
      </c>
      <c r="C178" s="137"/>
      <c r="D178" s="229"/>
    </row>
    <row r="179" spans="1:5" ht="15" customHeight="1">
      <c r="A179" s="142"/>
      <c r="B179" s="136" t="s">
        <v>279</v>
      </c>
      <c r="C179" s="137" t="s">
        <v>280</v>
      </c>
      <c r="D179" s="229">
        <v>301.16943243243236</v>
      </c>
      <c r="E179" s="245">
        <f t="shared" ref="E179:E183" si="21">D179*0.0223</f>
        <v>6.7160783432432414</v>
      </c>
    </row>
    <row r="180" spans="1:5" ht="15" customHeight="1">
      <c r="A180" s="228"/>
      <c r="B180" s="136" t="s">
        <v>222</v>
      </c>
      <c r="C180" s="137" t="s">
        <v>223</v>
      </c>
      <c r="D180" s="229">
        <v>484.91659459459453</v>
      </c>
      <c r="E180" s="245">
        <f t="shared" si="21"/>
        <v>10.813640059459457</v>
      </c>
    </row>
    <row r="181" spans="1:5" ht="15" customHeight="1">
      <c r="A181" s="142"/>
      <c r="B181" s="136" t="s">
        <v>224</v>
      </c>
      <c r="C181" s="137" t="s">
        <v>225</v>
      </c>
      <c r="D181" s="229">
        <v>682.39325675675673</v>
      </c>
      <c r="E181" s="245">
        <f t="shared" si="21"/>
        <v>15.217369625675675</v>
      </c>
    </row>
    <row r="182" spans="1:5" ht="15" customHeight="1">
      <c r="A182" s="142"/>
      <c r="B182" s="136">
        <v>135700</v>
      </c>
      <c r="C182" s="137" t="s">
        <v>226</v>
      </c>
      <c r="D182" s="229">
        <v>89.331081081081081</v>
      </c>
      <c r="E182" s="245">
        <f t="shared" si="21"/>
        <v>1.9920831081081081</v>
      </c>
    </row>
    <row r="183" spans="1:5" ht="15" customHeight="1">
      <c r="A183" s="142"/>
      <c r="B183" s="136" t="s">
        <v>227</v>
      </c>
      <c r="C183" s="137" t="s">
        <v>228</v>
      </c>
      <c r="D183" s="229">
        <v>709.97594594594591</v>
      </c>
      <c r="E183" s="245">
        <f t="shared" si="21"/>
        <v>15.832463594594595</v>
      </c>
    </row>
    <row r="184" spans="1:5" ht="15" customHeight="1">
      <c r="A184" s="142"/>
      <c r="B184" s="134" t="s">
        <v>146</v>
      </c>
      <c r="C184" s="137"/>
      <c r="D184" s="229"/>
    </row>
    <row r="185" spans="1:5" ht="15" customHeight="1">
      <c r="A185" s="142"/>
      <c r="B185" s="136" t="s">
        <v>199</v>
      </c>
      <c r="C185" s="137" t="s">
        <v>229</v>
      </c>
      <c r="D185" s="229">
        <v>244.45106756756752</v>
      </c>
      <c r="E185" s="245">
        <f t="shared" ref="E185:E187" si="22">D185*0.0223</f>
        <v>5.4512588067567558</v>
      </c>
    </row>
    <row r="186" spans="1:5" ht="15" customHeight="1">
      <c r="A186" s="142"/>
      <c r="B186" s="136" t="s">
        <v>230</v>
      </c>
      <c r="C186" s="137" t="s">
        <v>231</v>
      </c>
      <c r="D186" s="229">
        <v>528.84</v>
      </c>
      <c r="E186" s="245">
        <f t="shared" si="22"/>
        <v>11.793132000000002</v>
      </c>
    </row>
    <row r="187" spans="1:5" ht="15" customHeight="1">
      <c r="A187" s="142"/>
      <c r="B187" s="136" t="s">
        <v>232</v>
      </c>
      <c r="C187" s="137" t="s">
        <v>233</v>
      </c>
      <c r="D187" s="229">
        <v>312.28771621621615</v>
      </c>
      <c r="E187" s="245">
        <f t="shared" si="22"/>
        <v>6.9640160716216206</v>
      </c>
    </row>
    <row r="188" spans="1:5" ht="15" customHeight="1">
      <c r="A188" s="142"/>
      <c r="B188" s="134" t="s">
        <v>234</v>
      </c>
      <c r="C188" s="137"/>
      <c r="D188" s="229"/>
    </row>
    <row r="189" spans="1:5" ht="15" customHeight="1">
      <c r="A189" s="142"/>
      <c r="B189" s="136" t="s">
        <v>235</v>
      </c>
      <c r="C189" s="137" t="s">
        <v>236</v>
      </c>
      <c r="D189" s="229">
        <v>436.85647297297294</v>
      </c>
      <c r="E189" s="245">
        <f t="shared" ref="E189:E192" si="23">D189*0.0223</f>
        <v>9.7418993472972968</v>
      </c>
    </row>
    <row r="190" spans="1:5" ht="15" customHeight="1">
      <c r="A190" s="142"/>
      <c r="B190" s="136">
        <v>4614506</v>
      </c>
      <c r="C190" s="137" t="s">
        <v>237</v>
      </c>
      <c r="D190" s="229">
        <v>19.501662162162159</v>
      </c>
      <c r="E190" s="245">
        <f t="shared" si="23"/>
        <v>0.43488706621621614</v>
      </c>
    </row>
    <row r="191" spans="1:5" ht="15" customHeight="1">
      <c r="A191" s="142"/>
      <c r="B191" s="136">
        <v>4614511</v>
      </c>
      <c r="C191" s="137" t="s">
        <v>238</v>
      </c>
      <c r="D191" s="229">
        <v>10.843418918918918</v>
      </c>
      <c r="E191" s="245">
        <f t="shared" si="23"/>
        <v>0.24180824189189187</v>
      </c>
    </row>
    <row r="192" spans="1:5" ht="15" customHeight="1">
      <c r="A192" s="142"/>
      <c r="B192" s="136" t="s">
        <v>239</v>
      </c>
      <c r="C192" s="137" t="s">
        <v>240</v>
      </c>
      <c r="D192" s="229">
        <v>49.063378378378374</v>
      </c>
      <c r="E192" s="245">
        <f t="shared" si="23"/>
        <v>1.0941133378378378</v>
      </c>
    </row>
    <row r="193" spans="1:5" ht="15" customHeight="1">
      <c r="A193" s="142"/>
      <c r="B193" s="134" t="s">
        <v>149</v>
      </c>
      <c r="C193" s="137"/>
      <c r="D193" s="229"/>
    </row>
    <row r="194" spans="1:5" ht="15" customHeight="1">
      <c r="A194" s="142"/>
      <c r="B194" s="136" t="s">
        <v>150</v>
      </c>
      <c r="C194" s="137" t="s">
        <v>151</v>
      </c>
      <c r="D194" s="229">
        <v>584.08783783783781</v>
      </c>
      <c r="E194" s="245">
        <f t="shared" ref="E194:E201" si="24">D194*0.0223</f>
        <v>13.025158783783784</v>
      </c>
    </row>
    <row r="195" spans="1:5" ht="15" customHeight="1">
      <c r="A195" s="142"/>
      <c r="B195" s="136" t="s">
        <v>152</v>
      </c>
      <c r="C195" s="137" t="s">
        <v>153</v>
      </c>
      <c r="D195" s="229">
        <v>447.04021621621621</v>
      </c>
      <c r="E195" s="245">
        <f t="shared" si="24"/>
        <v>9.9689968216216212</v>
      </c>
    </row>
    <row r="196" spans="1:5" ht="15" customHeight="1">
      <c r="A196" s="142"/>
      <c r="B196" s="136" t="s">
        <v>154</v>
      </c>
      <c r="C196" s="137" t="s">
        <v>155</v>
      </c>
      <c r="D196" s="229">
        <v>467.54513513513507</v>
      </c>
      <c r="E196" s="245">
        <f t="shared" si="24"/>
        <v>10.426256513513513</v>
      </c>
    </row>
    <row r="197" spans="1:5" ht="15" customHeight="1">
      <c r="A197" s="142"/>
      <c r="B197" s="136" t="s">
        <v>156</v>
      </c>
      <c r="C197" s="137" t="s">
        <v>157</v>
      </c>
      <c r="D197" s="229">
        <v>392.9468108108108</v>
      </c>
      <c r="E197" s="245">
        <f t="shared" si="24"/>
        <v>8.7627138810810816</v>
      </c>
    </row>
    <row r="198" spans="1:5" ht="15" customHeight="1">
      <c r="A198" s="142"/>
      <c r="B198" s="136" t="s">
        <v>158</v>
      </c>
      <c r="C198" s="137" t="s">
        <v>159</v>
      </c>
      <c r="D198" s="229">
        <v>108.77777027027025</v>
      </c>
      <c r="E198" s="245">
        <f t="shared" si="24"/>
        <v>2.4257442770270266</v>
      </c>
    </row>
    <row r="199" spans="1:5" ht="15" customHeight="1">
      <c r="A199" s="142"/>
      <c r="B199" s="136" t="s">
        <v>160</v>
      </c>
      <c r="C199" s="137" t="s">
        <v>161</v>
      </c>
      <c r="D199" s="229">
        <v>271.92381081081078</v>
      </c>
      <c r="E199" s="245">
        <f t="shared" si="24"/>
        <v>6.0639009810810807</v>
      </c>
    </row>
    <row r="200" spans="1:5" ht="15" customHeight="1">
      <c r="A200" s="142"/>
      <c r="B200" s="136" t="s">
        <v>162</v>
      </c>
      <c r="C200" s="137" t="s">
        <v>163</v>
      </c>
      <c r="D200" s="229">
        <v>142.36625675675674</v>
      </c>
      <c r="E200" s="245">
        <f t="shared" si="24"/>
        <v>3.1747675256756756</v>
      </c>
    </row>
    <row r="201" spans="1:5" ht="15" customHeight="1">
      <c r="A201" s="142"/>
      <c r="B201" s="136" t="s">
        <v>164</v>
      </c>
      <c r="C201" s="137" t="s">
        <v>165</v>
      </c>
      <c r="D201" s="229">
        <v>182.63395945945942</v>
      </c>
      <c r="E201" s="245">
        <f t="shared" si="24"/>
        <v>4.0727372959459451</v>
      </c>
    </row>
    <row r="202" spans="1:5" ht="15" customHeight="1">
      <c r="A202" s="142"/>
      <c r="B202" s="134" t="s">
        <v>170</v>
      </c>
      <c r="C202" s="137"/>
      <c r="D202" s="229"/>
    </row>
    <row r="203" spans="1:5" ht="15" customHeight="1">
      <c r="A203" s="142"/>
      <c r="B203" s="136" t="s">
        <v>173</v>
      </c>
      <c r="C203" s="137" t="s">
        <v>174</v>
      </c>
      <c r="D203" s="229">
        <v>119.12643243243244</v>
      </c>
      <c r="E203" s="245">
        <f t="shared" ref="E203:E224" si="25">D203*0.0223</f>
        <v>2.6565194432432433</v>
      </c>
    </row>
    <row r="204" spans="1:5" ht="15" customHeight="1">
      <c r="A204" s="142"/>
      <c r="B204" s="136" t="s">
        <v>208</v>
      </c>
      <c r="C204" s="137" t="s">
        <v>255</v>
      </c>
      <c r="D204" s="229">
        <v>67.891621621621624</v>
      </c>
      <c r="E204" s="245">
        <f t="shared" si="25"/>
        <v>1.5139831621621622</v>
      </c>
    </row>
    <row r="205" spans="1:5" ht="15" customHeight="1">
      <c r="A205" s="142"/>
      <c r="B205" s="136" t="s">
        <v>183</v>
      </c>
      <c r="C205" s="137" t="s">
        <v>184</v>
      </c>
      <c r="D205" s="229">
        <v>54.972972972972975</v>
      </c>
      <c r="E205" s="245">
        <f t="shared" si="25"/>
        <v>1.2258972972972975</v>
      </c>
    </row>
    <row r="206" spans="1:5" ht="15" customHeight="1">
      <c r="A206" s="142"/>
      <c r="B206" s="136" t="s">
        <v>209</v>
      </c>
      <c r="C206" s="137" t="s">
        <v>256</v>
      </c>
      <c r="D206" s="229">
        <v>104.44864864864864</v>
      </c>
      <c r="E206" s="245">
        <f t="shared" si="25"/>
        <v>2.3292048648648649</v>
      </c>
    </row>
    <row r="207" spans="1:5" ht="15" customHeight="1">
      <c r="A207" s="142"/>
      <c r="B207" s="136" t="s">
        <v>210</v>
      </c>
      <c r="C207" s="137" t="s">
        <v>257</v>
      </c>
      <c r="D207" s="229">
        <v>151.17567567567565</v>
      </c>
      <c r="E207" s="245">
        <f t="shared" si="25"/>
        <v>3.3712175675675669</v>
      </c>
    </row>
    <row r="208" spans="1:5" ht="15" customHeight="1">
      <c r="A208" s="142"/>
      <c r="B208" s="136" t="s">
        <v>211</v>
      </c>
      <c r="C208" s="137" t="s">
        <v>258</v>
      </c>
      <c r="D208" s="229">
        <v>52.224324324324321</v>
      </c>
      <c r="E208" s="245">
        <f t="shared" si="25"/>
        <v>1.1646024324324324</v>
      </c>
    </row>
    <row r="209" spans="1:5" ht="15" customHeight="1">
      <c r="A209" s="142"/>
      <c r="B209" s="136" t="s">
        <v>212</v>
      </c>
      <c r="C209" s="137" t="s">
        <v>259</v>
      </c>
      <c r="D209" s="229">
        <v>539.06497297297301</v>
      </c>
      <c r="E209" s="245">
        <f t="shared" si="25"/>
        <v>12.021148897297298</v>
      </c>
    </row>
    <row r="210" spans="1:5" ht="15" customHeight="1">
      <c r="A210" s="142"/>
      <c r="B210" s="136" t="s">
        <v>166</v>
      </c>
      <c r="C210" s="137" t="s">
        <v>167</v>
      </c>
      <c r="D210" s="229">
        <v>167.66756756756752</v>
      </c>
      <c r="E210" s="245">
        <f t="shared" si="25"/>
        <v>3.7389867567567556</v>
      </c>
    </row>
    <row r="211" spans="1:5" ht="15" customHeight="1">
      <c r="A211" s="142"/>
      <c r="B211" s="136">
        <v>7640013468</v>
      </c>
      <c r="C211" s="137" t="s">
        <v>260</v>
      </c>
      <c r="D211" s="229">
        <v>77.855472972972976</v>
      </c>
      <c r="E211" s="245">
        <f t="shared" si="25"/>
        <v>1.7361770472972975</v>
      </c>
    </row>
    <row r="212" spans="1:5" ht="15" customHeight="1">
      <c r="A212" s="142"/>
      <c r="B212" s="136" t="s">
        <v>185</v>
      </c>
      <c r="C212" s="137" t="s">
        <v>186</v>
      </c>
      <c r="D212" s="229">
        <v>127.81216216216215</v>
      </c>
      <c r="E212" s="245">
        <f t="shared" si="25"/>
        <v>2.8502112162162159</v>
      </c>
    </row>
    <row r="213" spans="1:5" ht="15" customHeight="1">
      <c r="A213" s="142"/>
      <c r="B213" s="136" t="s">
        <v>187</v>
      </c>
      <c r="C213" s="137" t="s">
        <v>188</v>
      </c>
      <c r="D213" s="229">
        <v>128.16948648648648</v>
      </c>
      <c r="E213" s="245">
        <f t="shared" si="25"/>
        <v>2.8581795486486485</v>
      </c>
    </row>
    <row r="214" spans="1:5" ht="15" customHeight="1">
      <c r="A214" s="142"/>
      <c r="B214" s="136" t="s">
        <v>189</v>
      </c>
      <c r="C214" s="137" t="s">
        <v>190</v>
      </c>
      <c r="D214" s="229">
        <v>322.74632432432423</v>
      </c>
      <c r="E214" s="245">
        <f t="shared" si="25"/>
        <v>7.1972430324324304</v>
      </c>
    </row>
    <row r="215" spans="1:5" ht="15" customHeight="1">
      <c r="A215" s="142"/>
      <c r="B215" s="136" t="s">
        <v>261</v>
      </c>
      <c r="C215" s="137" t="s">
        <v>262</v>
      </c>
      <c r="D215" s="229">
        <v>617.19531081081084</v>
      </c>
      <c r="E215" s="245">
        <f t="shared" si="25"/>
        <v>13.763455431081082</v>
      </c>
    </row>
    <row r="216" spans="1:5" ht="15" customHeight="1">
      <c r="A216" s="142"/>
      <c r="B216" s="136">
        <v>7640013463</v>
      </c>
      <c r="C216" s="137" t="s">
        <v>138</v>
      </c>
      <c r="D216" s="229">
        <v>239.57221621621622</v>
      </c>
      <c r="E216" s="245">
        <f t="shared" si="25"/>
        <v>5.342460421621622</v>
      </c>
    </row>
    <row r="217" spans="1:5" ht="15" customHeight="1">
      <c r="A217" s="142"/>
      <c r="B217" s="136" t="s">
        <v>217</v>
      </c>
      <c r="C217" s="137" t="s">
        <v>263</v>
      </c>
      <c r="D217" s="229">
        <v>34.165702702702696</v>
      </c>
      <c r="E217" s="245">
        <f t="shared" si="25"/>
        <v>0.76189517027027009</v>
      </c>
    </row>
    <row r="218" spans="1:5" ht="15" customHeight="1">
      <c r="A218" s="142"/>
      <c r="B218" s="136" t="s">
        <v>264</v>
      </c>
      <c r="C218" s="137" t="s">
        <v>265</v>
      </c>
      <c r="D218" s="229">
        <v>376.49614864864856</v>
      </c>
      <c r="E218" s="245">
        <f t="shared" si="25"/>
        <v>8.3958641148648638</v>
      </c>
    </row>
    <row r="219" spans="1:5" ht="15" customHeight="1">
      <c r="A219" s="142"/>
      <c r="B219" s="136" t="s">
        <v>266</v>
      </c>
      <c r="C219" s="137" t="s">
        <v>267</v>
      </c>
      <c r="D219" s="229">
        <v>17.082851351351348</v>
      </c>
      <c r="E219" s="245">
        <f t="shared" si="25"/>
        <v>0.38094758513513505</v>
      </c>
    </row>
    <row r="220" spans="1:5" ht="15" customHeight="1">
      <c r="A220" s="142"/>
      <c r="B220" s="136" t="s">
        <v>268</v>
      </c>
      <c r="C220" s="137" t="s">
        <v>269</v>
      </c>
      <c r="D220" s="229">
        <v>151.86283783783784</v>
      </c>
      <c r="E220" s="245">
        <f t="shared" si="25"/>
        <v>3.3865412837837838</v>
      </c>
    </row>
    <row r="221" spans="1:5" ht="15" customHeight="1">
      <c r="A221" s="142"/>
      <c r="B221" s="136">
        <v>4623486</v>
      </c>
      <c r="C221" s="137" t="s">
        <v>270</v>
      </c>
      <c r="D221" s="229">
        <v>50.231554054054044</v>
      </c>
      <c r="E221" s="245">
        <f t="shared" si="25"/>
        <v>1.1201636554054053</v>
      </c>
    </row>
    <row r="222" spans="1:5" ht="15" customHeight="1">
      <c r="A222" s="142"/>
      <c r="B222" s="136">
        <v>7640018460</v>
      </c>
      <c r="C222" s="137" t="s">
        <v>191</v>
      </c>
      <c r="D222" s="229">
        <v>1</v>
      </c>
      <c r="E222" s="245">
        <f t="shared" si="25"/>
        <v>2.23E-2</v>
      </c>
    </row>
    <row r="223" spans="1:5" ht="15" customHeight="1">
      <c r="A223" s="142"/>
      <c r="B223" s="136" t="s">
        <v>271</v>
      </c>
      <c r="C223" s="137" t="s">
        <v>272</v>
      </c>
      <c r="D223" s="229">
        <v>271.3878243243243</v>
      </c>
      <c r="E223" s="245">
        <f t="shared" si="25"/>
        <v>6.0519484824324321</v>
      </c>
    </row>
    <row r="224" spans="1:5" ht="15" customHeight="1">
      <c r="A224" s="142"/>
      <c r="B224" s="136" t="s">
        <v>273</v>
      </c>
      <c r="C224" s="137" t="s">
        <v>274</v>
      </c>
      <c r="D224" s="229">
        <v>597.06145945945934</v>
      </c>
      <c r="E224" s="245">
        <f t="shared" si="25"/>
        <v>13.314470545945943</v>
      </c>
    </row>
    <row r="225" spans="1:5" ht="15" customHeight="1">
      <c r="A225" s="142"/>
      <c r="B225" s="136"/>
      <c r="C225" s="137"/>
      <c r="D225" s="229"/>
    </row>
    <row r="226" spans="1:5" ht="15" customHeight="1">
      <c r="A226" s="142"/>
      <c r="B226" s="136"/>
      <c r="C226" s="137"/>
      <c r="D226" s="229"/>
    </row>
    <row r="227" spans="1:5" ht="15" customHeight="1">
      <c r="A227" s="142"/>
      <c r="B227" s="134" t="s">
        <v>192</v>
      </c>
      <c r="C227" s="137"/>
      <c r="D227" s="229"/>
    </row>
    <row r="228" spans="1:5" ht="15" customHeight="1">
      <c r="A228" s="142"/>
      <c r="B228" s="136">
        <v>7640015657</v>
      </c>
      <c r="C228" s="137" t="s">
        <v>275</v>
      </c>
      <c r="D228" s="229">
        <v>137.43243243243242</v>
      </c>
      <c r="E228" s="245">
        <f t="shared" ref="E228:E230" si="26">D228*0.0223</f>
        <v>3.0647432432432429</v>
      </c>
    </row>
    <row r="229" spans="1:5" ht="15" customHeight="1">
      <c r="A229" s="142"/>
      <c r="B229" s="136">
        <v>7640019024</v>
      </c>
      <c r="C229" s="137" t="s">
        <v>276</v>
      </c>
      <c r="D229" s="229">
        <v>274.86486486486484</v>
      </c>
      <c r="E229" s="245">
        <f t="shared" si="26"/>
        <v>6.1294864864864858</v>
      </c>
    </row>
    <row r="230" spans="1:5" ht="15" customHeight="1">
      <c r="A230" s="142"/>
      <c r="B230" s="136">
        <v>7640020787</v>
      </c>
      <c r="C230" s="137" t="s">
        <v>277</v>
      </c>
      <c r="D230" s="229">
        <v>274.86</v>
      </c>
      <c r="E230" s="245">
        <f t="shared" si="26"/>
        <v>6.129378</v>
      </c>
    </row>
    <row r="231" spans="1:5" ht="15" customHeight="1">
      <c r="A231" s="142"/>
      <c r="B231" s="136">
        <v>7640019485</v>
      </c>
      <c r="C231" s="137" t="s">
        <v>195</v>
      </c>
      <c r="D231" s="229">
        <v>1</v>
      </c>
    </row>
    <row r="232" spans="1:5" ht="15" customHeight="1" thickBot="1">
      <c r="A232" s="142"/>
      <c r="B232" s="143">
        <v>7640012602</v>
      </c>
      <c r="C232" s="137" t="s">
        <v>1051</v>
      </c>
      <c r="D232" s="229">
        <v>1</v>
      </c>
    </row>
    <row r="233" spans="1:5" ht="27.6" customHeight="1">
      <c r="A233" s="338" t="s">
        <v>278</v>
      </c>
      <c r="B233" s="339" t="s">
        <v>1101</v>
      </c>
      <c r="C233" s="340" t="s">
        <v>2294</v>
      </c>
      <c r="D233" s="329"/>
      <c r="E233" s="330"/>
    </row>
    <row r="234" spans="1:5" ht="15" customHeight="1">
      <c r="A234" s="341" t="s">
        <v>139</v>
      </c>
      <c r="B234" s="336"/>
      <c r="C234" s="337"/>
      <c r="D234" s="335"/>
      <c r="E234" s="332"/>
    </row>
    <row r="235" spans="1:5" ht="15" customHeight="1">
      <c r="A235" s="342"/>
      <c r="B235" s="336" t="s">
        <v>220</v>
      </c>
      <c r="C235" s="337" t="s">
        <v>221</v>
      </c>
      <c r="D235" s="335"/>
      <c r="E235" s="332"/>
    </row>
    <row r="236" spans="1:5" ht="15" customHeight="1" thickBot="1">
      <c r="A236" s="343"/>
      <c r="B236" s="344" t="s">
        <v>197</v>
      </c>
      <c r="C236" s="345" t="s">
        <v>198</v>
      </c>
      <c r="D236" s="346"/>
      <c r="E236" s="347"/>
    </row>
    <row r="237" spans="1:5" ht="15" customHeight="1">
      <c r="A237" s="142"/>
      <c r="B237" s="134" t="s">
        <v>219</v>
      </c>
      <c r="C237" s="137"/>
      <c r="D237" s="229"/>
    </row>
    <row r="238" spans="1:5" ht="15" customHeight="1">
      <c r="A238" s="142"/>
      <c r="B238" s="136" t="s">
        <v>279</v>
      </c>
      <c r="C238" s="137" t="s">
        <v>280</v>
      </c>
      <c r="D238" s="229">
        <v>301.16943243243236</v>
      </c>
      <c r="E238" s="245">
        <f t="shared" ref="E238:E242" si="27">D238*0.0223</f>
        <v>6.7160783432432414</v>
      </c>
    </row>
    <row r="239" spans="1:5" ht="15" customHeight="1">
      <c r="A239" s="142"/>
      <c r="B239" s="136" t="s">
        <v>222</v>
      </c>
      <c r="C239" s="137" t="s">
        <v>223</v>
      </c>
      <c r="D239" s="229">
        <v>484.91659459459453</v>
      </c>
      <c r="E239" s="245">
        <f t="shared" si="27"/>
        <v>10.813640059459457</v>
      </c>
    </row>
    <row r="240" spans="1:5" ht="15" customHeight="1">
      <c r="A240" s="142"/>
      <c r="B240" s="136" t="s">
        <v>224</v>
      </c>
      <c r="C240" s="137" t="s">
        <v>225</v>
      </c>
      <c r="D240" s="229">
        <v>682.39325675675673</v>
      </c>
      <c r="E240" s="245">
        <f t="shared" si="27"/>
        <v>15.217369625675675</v>
      </c>
    </row>
    <row r="241" spans="1:5" ht="15" customHeight="1">
      <c r="A241" s="142"/>
      <c r="B241" s="136">
        <v>135700</v>
      </c>
      <c r="C241" s="137" t="s">
        <v>226</v>
      </c>
      <c r="D241" s="229">
        <v>89.331081081081081</v>
      </c>
      <c r="E241" s="245">
        <f t="shared" si="27"/>
        <v>1.9920831081081081</v>
      </c>
    </row>
    <row r="242" spans="1:5" ht="15" customHeight="1">
      <c r="A242" s="142"/>
      <c r="B242" s="136" t="s">
        <v>227</v>
      </c>
      <c r="C242" s="137" t="s">
        <v>228</v>
      </c>
      <c r="D242" s="229">
        <v>709.97594594594591</v>
      </c>
      <c r="E242" s="245">
        <f t="shared" si="27"/>
        <v>15.832463594594595</v>
      </c>
    </row>
    <row r="243" spans="1:5" ht="15" customHeight="1">
      <c r="A243" s="142"/>
      <c r="B243" s="134" t="s">
        <v>146</v>
      </c>
      <c r="C243" s="137"/>
      <c r="D243" s="229"/>
    </row>
    <row r="244" spans="1:5" ht="15" customHeight="1">
      <c r="A244" s="142"/>
      <c r="B244" s="136" t="s">
        <v>199</v>
      </c>
      <c r="C244" s="137" t="s">
        <v>229</v>
      </c>
      <c r="D244" s="229">
        <v>244.45106756756752</v>
      </c>
      <c r="E244" s="245">
        <f t="shared" ref="E244:E246" si="28">D244*0.0223</f>
        <v>5.4512588067567558</v>
      </c>
    </row>
    <row r="245" spans="1:5" ht="15" customHeight="1">
      <c r="A245" s="142"/>
      <c r="B245" s="136" t="s">
        <v>230</v>
      </c>
      <c r="C245" s="137" t="s">
        <v>231</v>
      </c>
      <c r="D245" s="229">
        <v>528.84</v>
      </c>
      <c r="E245" s="245">
        <f t="shared" si="28"/>
        <v>11.793132000000002</v>
      </c>
    </row>
    <row r="246" spans="1:5" ht="15" customHeight="1">
      <c r="A246" s="142"/>
      <c r="B246" s="136" t="s">
        <v>232</v>
      </c>
      <c r="C246" s="137" t="s">
        <v>233</v>
      </c>
      <c r="D246" s="229">
        <v>312.28771621621615</v>
      </c>
      <c r="E246" s="245">
        <f t="shared" si="28"/>
        <v>6.9640160716216206</v>
      </c>
    </row>
    <row r="247" spans="1:5" ht="15" customHeight="1">
      <c r="A247" s="142"/>
      <c r="B247" s="134" t="s">
        <v>234</v>
      </c>
      <c r="C247" s="137"/>
      <c r="D247" s="229"/>
    </row>
    <row r="248" spans="1:5" ht="15" customHeight="1">
      <c r="A248" s="142"/>
      <c r="B248" s="136" t="s">
        <v>235</v>
      </c>
      <c r="C248" s="137" t="s">
        <v>236</v>
      </c>
      <c r="D248" s="229">
        <v>436.85647297297294</v>
      </c>
      <c r="E248" s="245">
        <f t="shared" ref="E248:E251" si="29">D248*0.0223</f>
        <v>9.7418993472972968</v>
      </c>
    </row>
    <row r="249" spans="1:5" ht="15" customHeight="1">
      <c r="A249" s="142"/>
      <c r="B249" s="136">
        <v>4614506</v>
      </c>
      <c r="C249" s="137" t="s">
        <v>237</v>
      </c>
      <c r="D249" s="229">
        <v>19.501662162162159</v>
      </c>
      <c r="E249" s="245">
        <f t="shared" si="29"/>
        <v>0.43488706621621614</v>
      </c>
    </row>
    <row r="250" spans="1:5" ht="15" customHeight="1">
      <c r="A250" s="142"/>
      <c r="B250" s="136">
        <v>4614511</v>
      </c>
      <c r="C250" s="137" t="s">
        <v>238</v>
      </c>
      <c r="D250" s="229">
        <v>10.843418918918918</v>
      </c>
      <c r="E250" s="245">
        <f t="shared" si="29"/>
        <v>0.24180824189189187</v>
      </c>
    </row>
    <row r="251" spans="1:5" ht="15" customHeight="1">
      <c r="A251" s="142"/>
      <c r="B251" s="136" t="s">
        <v>239</v>
      </c>
      <c r="C251" s="137" t="s">
        <v>240</v>
      </c>
      <c r="D251" s="229">
        <v>49.063378378378374</v>
      </c>
      <c r="E251" s="245">
        <f t="shared" si="29"/>
        <v>1.0941133378378378</v>
      </c>
    </row>
    <row r="252" spans="1:5" ht="15" customHeight="1">
      <c r="A252" s="142"/>
      <c r="B252" s="134" t="s">
        <v>241</v>
      </c>
      <c r="C252" s="137"/>
      <c r="D252" s="229"/>
    </row>
    <row r="253" spans="1:5" ht="15" customHeight="1">
      <c r="A253" s="142"/>
      <c r="B253" s="136" t="s">
        <v>242</v>
      </c>
      <c r="C253" s="137" t="s">
        <v>243</v>
      </c>
      <c r="D253" s="229">
        <v>3111.1954054054054</v>
      </c>
      <c r="E253" s="245">
        <f t="shared" ref="E253:E262" si="30">D253*0.0223</f>
        <v>69.379657540540535</v>
      </c>
    </row>
    <row r="254" spans="1:5" ht="15" customHeight="1">
      <c r="A254" s="142"/>
      <c r="B254" s="136" t="s">
        <v>244</v>
      </c>
      <c r="C254" s="137" t="s">
        <v>245</v>
      </c>
      <c r="D254" s="229">
        <v>183.60972972972974</v>
      </c>
      <c r="E254" s="245">
        <f t="shared" si="30"/>
        <v>4.0944969729729728</v>
      </c>
    </row>
    <row r="255" spans="1:5" ht="15" customHeight="1">
      <c r="A255" s="142"/>
      <c r="B255" s="136" t="s">
        <v>246</v>
      </c>
      <c r="C255" s="137" t="s">
        <v>247</v>
      </c>
      <c r="D255" s="229">
        <v>352.94022972972977</v>
      </c>
      <c r="E255" s="245">
        <f t="shared" si="30"/>
        <v>7.8705671229729735</v>
      </c>
    </row>
    <row r="256" spans="1:5" ht="15" customHeight="1">
      <c r="A256" s="142"/>
      <c r="B256" s="136">
        <v>45111142</v>
      </c>
      <c r="C256" s="137" t="s">
        <v>248</v>
      </c>
      <c r="D256" s="229">
        <v>581.1742702702702</v>
      </c>
      <c r="E256" s="245">
        <f t="shared" si="30"/>
        <v>12.960186227027025</v>
      </c>
    </row>
    <row r="257" spans="1:5" ht="15" customHeight="1">
      <c r="A257" s="142"/>
      <c r="B257" s="136">
        <v>45111094</v>
      </c>
      <c r="C257" s="137" t="s">
        <v>249</v>
      </c>
      <c r="D257" s="229">
        <v>566.22162162162158</v>
      </c>
      <c r="E257" s="245">
        <f t="shared" si="30"/>
        <v>12.626742162162161</v>
      </c>
    </row>
    <row r="258" spans="1:5" ht="15" customHeight="1">
      <c r="A258" s="142"/>
      <c r="B258" s="136">
        <v>45202146</v>
      </c>
      <c r="C258" s="137" t="s">
        <v>250</v>
      </c>
      <c r="D258" s="229">
        <v>0</v>
      </c>
      <c r="E258" s="245">
        <f t="shared" si="30"/>
        <v>0</v>
      </c>
    </row>
    <row r="259" spans="1:5" ht="15" customHeight="1">
      <c r="A259" s="142"/>
      <c r="B259" s="136">
        <v>45206712</v>
      </c>
      <c r="C259" s="137" t="s">
        <v>251</v>
      </c>
      <c r="D259" s="229">
        <v>1993.1963108108105</v>
      </c>
      <c r="E259" s="245">
        <f t="shared" si="30"/>
        <v>44.448277731081077</v>
      </c>
    </row>
    <row r="260" spans="1:5" ht="15" customHeight="1">
      <c r="A260" s="142"/>
      <c r="B260" s="136">
        <v>45206716</v>
      </c>
      <c r="C260" s="137" t="s">
        <v>252</v>
      </c>
      <c r="D260" s="229">
        <v>834.90202702702697</v>
      </c>
      <c r="E260" s="245">
        <f t="shared" si="30"/>
        <v>18.618315202702703</v>
      </c>
    </row>
    <row r="261" spans="1:5" ht="15" customHeight="1">
      <c r="A261" s="142"/>
      <c r="B261" s="136">
        <v>45206719</v>
      </c>
      <c r="C261" s="137" t="s">
        <v>253</v>
      </c>
      <c r="D261" s="229">
        <v>2363.8378378378375</v>
      </c>
      <c r="E261" s="245">
        <f t="shared" si="30"/>
        <v>52.713583783783776</v>
      </c>
    </row>
    <row r="262" spans="1:5" ht="15" customHeight="1">
      <c r="A262" s="142"/>
      <c r="B262" s="136">
        <v>45111156</v>
      </c>
      <c r="C262" s="137" t="s">
        <v>254</v>
      </c>
      <c r="D262" s="229">
        <v>3820.5803918918914</v>
      </c>
      <c r="E262" s="245">
        <f t="shared" si="30"/>
        <v>85.198942739189178</v>
      </c>
    </row>
    <row r="263" spans="1:5" ht="15" customHeight="1">
      <c r="A263" s="142"/>
      <c r="B263" s="134" t="s">
        <v>149</v>
      </c>
      <c r="C263" s="137"/>
      <c r="D263" s="229"/>
    </row>
    <row r="264" spans="1:5" ht="15" customHeight="1">
      <c r="A264" s="142"/>
      <c r="B264" s="136" t="s">
        <v>150</v>
      </c>
      <c r="C264" s="137" t="s">
        <v>151</v>
      </c>
      <c r="D264" s="229">
        <v>584.08783783783781</v>
      </c>
      <c r="E264" s="245">
        <f t="shared" ref="E264:E271" si="31">D264*0.0223</f>
        <v>13.025158783783784</v>
      </c>
    </row>
    <row r="265" spans="1:5" ht="15" customHeight="1">
      <c r="A265" s="142"/>
      <c r="B265" s="136" t="s">
        <v>152</v>
      </c>
      <c r="C265" s="137" t="s">
        <v>153</v>
      </c>
      <c r="D265" s="229">
        <v>447.04021621621621</v>
      </c>
      <c r="E265" s="245">
        <f t="shared" si="31"/>
        <v>9.9689968216216212</v>
      </c>
    </row>
    <row r="266" spans="1:5" ht="15" customHeight="1">
      <c r="A266" s="142"/>
      <c r="B266" s="136" t="s">
        <v>154</v>
      </c>
      <c r="C266" s="137" t="s">
        <v>155</v>
      </c>
      <c r="D266" s="229">
        <v>467.54513513513507</v>
      </c>
      <c r="E266" s="245">
        <f t="shared" si="31"/>
        <v>10.426256513513513</v>
      </c>
    </row>
    <row r="267" spans="1:5" ht="15" customHeight="1">
      <c r="A267" s="142"/>
      <c r="B267" s="136" t="s">
        <v>156</v>
      </c>
      <c r="C267" s="137" t="s">
        <v>157</v>
      </c>
      <c r="D267" s="229">
        <v>392.9468108108108</v>
      </c>
      <c r="E267" s="245">
        <f t="shared" si="31"/>
        <v>8.7627138810810816</v>
      </c>
    </row>
    <row r="268" spans="1:5" ht="15" customHeight="1">
      <c r="A268" s="142"/>
      <c r="B268" s="136" t="s">
        <v>158</v>
      </c>
      <c r="C268" s="137" t="s">
        <v>159</v>
      </c>
      <c r="D268" s="229">
        <v>108.77777027027025</v>
      </c>
      <c r="E268" s="245">
        <f t="shared" si="31"/>
        <v>2.4257442770270266</v>
      </c>
    </row>
    <row r="269" spans="1:5" ht="15" customHeight="1">
      <c r="A269" s="142"/>
      <c r="B269" s="136" t="s">
        <v>160</v>
      </c>
      <c r="C269" s="137" t="s">
        <v>161</v>
      </c>
      <c r="D269" s="229">
        <v>271.92381081081078</v>
      </c>
      <c r="E269" s="245">
        <f t="shared" si="31"/>
        <v>6.0639009810810807</v>
      </c>
    </row>
    <row r="270" spans="1:5" ht="15" customHeight="1">
      <c r="A270" s="142"/>
      <c r="B270" s="136" t="s">
        <v>162</v>
      </c>
      <c r="C270" s="137" t="s">
        <v>163</v>
      </c>
      <c r="D270" s="229">
        <v>142.36625675675674</v>
      </c>
      <c r="E270" s="245">
        <f t="shared" si="31"/>
        <v>3.1747675256756756</v>
      </c>
    </row>
    <row r="271" spans="1:5" ht="15" customHeight="1">
      <c r="A271" s="142"/>
      <c r="B271" s="136" t="s">
        <v>164</v>
      </c>
      <c r="C271" s="137" t="s">
        <v>165</v>
      </c>
      <c r="D271" s="229">
        <v>182.63395945945942</v>
      </c>
      <c r="E271" s="245">
        <f t="shared" si="31"/>
        <v>4.0727372959459451</v>
      </c>
    </row>
    <row r="272" spans="1:5" ht="15" customHeight="1">
      <c r="A272" s="142"/>
      <c r="B272" s="134" t="s">
        <v>170</v>
      </c>
      <c r="C272" s="137"/>
      <c r="D272" s="229"/>
    </row>
    <row r="273" spans="1:5" ht="15" customHeight="1">
      <c r="A273" s="142"/>
      <c r="B273" s="136" t="s">
        <v>173</v>
      </c>
      <c r="C273" s="137" t="s">
        <v>174</v>
      </c>
      <c r="D273" s="229">
        <v>119.12643243243244</v>
      </c>
      <c r="E273" s="245">
        <f t="shared" ref="E273:E294" si="32">D273*0.0223</f>
        <v>2.6565194432432433</v>
      </c>
    </row>
    <row r="274" spans="1:5" ht="15" customHeight="1">
      <c r="A274" s="142"/>
      <c r="B274" s="136" t="s">
        <v>208</v>
      </c>
      <c r="C274" s="137" t="s">
        <v>255</v>
      </c>
      <c r="D274" s="229">
        <v>67.891621621621624</v>
      </c>
      <c r="E274" s="245">
        <f t="shared" si="32"/>
        <v>1.5139831621621622</v>
      </c>
    </row>
    <row r="275" spans="1:5" ht="15" customHeight="1">
      <c r="A275" s="142"/>
      <c r="B275" s="136" t="s">
        <v>183</v>
      </c>
      <c r="C275" s="137" t="s">
        <v>184</v>
      </c>
      <c r="D275" s="229">
        <v>54.972972972972975</v>
      </c>
      <c r="E275" s="245">
        <f t="shared" si="32"/>
        <v>1.2258972972972975</v>
      </c>
    </row>
    <row r="276" spans="1:5" ht="15" customHeight="1">
      <c r="A276" s="142"/>
      <c r="B276" s="136" t="s">
        <v>209</v>
      </c>
      <c r="C276" s="137" t="s">
        <v>256</v>
      </c>
      <c r="D276" s="229">
        <v>104.44864864864864</v>
      </c>
      <c r="E276" s="245">
        <f t="shared" si="32"/>
        <v>2.3292048648648649</v>
      </c>
    </row>
    <row r="277" spans="1:5" ht="15" customHeight="1">
      <c r="A277" s="142"/>
      <c r="B277" s="136" t="s">
        <v>210</v>
      </c>
      <c r="C277" s="137" t="s">
        <v>257</v>
      </c>
      <c r="D277" s="229">
        <v>151.17567567567565</v>
      </c>
      <c r="E277" s="245">
        <f t="shared" si="32"/>
        <v>3.3712175675675669</v>
      </c>
    </row>
    <row r="278" spans="1:5" ht="15" customHeight="1">
      <c r="A278" s="142"/>
      <c r="B278" s="136" t="s">
        <v>211</v>
      </c>
      <c r="C278" s="137" t="s">
        <v>258</v>
      </c>
      <c r="D278" s="229">
        <v>52.224324324324321</v>
      </c>
      <c r="E278" s="245">
        <f t="shared" si="32"/>
        <v>1.1646024324324324</v>
      </c>
    </row>
    <row r="279" spans="1:5" ht="15" customHeight="1">
      <c r="A279" s="142"/>
      <c r="B279" s="136" t="s">
        <v>212</v>
      </c>
      <c r="C279" s="137" t="s">
        <v>259</v>
      </c>
      <c r="D279" s="229">
        <v>539.06497297297301</v>
      </c>
      <c r="E279" s="245">
        <f t="shared" si="32"/>
        <v>12.021148897297298</v>
      </c>
    </row>
    <row r="280" spans="1:5" ht="15" customHeight="1">
      <c r="A280" s="142"/>
      <c r="B280" s="136" t="s">
        <v>166</v>
      </c>
      <c r="C280" s="137" t="s">
        <v>167</v>
      </c>
      <c r="D280" s="229">
        <v>167.66756756756752</v>
      </c>
      <c r="E280" s="245">
        <f t="shared" si="32"/>
        <v>3.7389867567567556</v>
      </c>
    </row>
    <row r="281" spans="1:5" ht="15" customHeight="1">
      <c r="A281" s="142"/>
      <c r="B281" s="136">
        <v>7640013468</v>
      </c>
      <c r="C281" s="137" t="s">
        <v>260</v>
      </c>
      <c r="D281" s="229">
        <v>77.855472972972976</v>
      </c>
      <c r="E281" s="245">
        <f t="shared" si="32"/>
        <v>1.7361770472972975</v>
      </c>
    </row>
    <row r="282" spans="1:5" ht="15" customHeight="1">
      <c r="A282" s="142"/>
      <c r="B282" s="136" t="s">
        <v>185</v>
      </c>
      <c r="C282" s="137" t="s">
        <v>186</v>
      </c>
      <c r="D282" s="229">
        <v>127.81216216216215</v>
      </c>
      <c r="E282" s="245">
        <f t="shared" si="32"/>
        <v>2.8502112162162159</v>
      </c>
    </row>
    <row r="283" spans="1:5" ht="15" customHeight="1">
      <c r="A283" s="142"/>
      <c r="B283" s="136" t="s">
        <v>187</v>
      </c>
      <c r="C283" s="137" t="s">
        <v>188</v>
      </c>
      <c r="D283" s="229">
        <v>128.16948648648648</v>
      </c>
      <c r="E283" s="245">
        <f t="shared" si="32"/>
        <v>2.8581795486486485</v>
      </c>
    </row>
    <row r="284" spans="1:5" ht="15" customHeight="1">
      <c r="A284" s="142"/>
      <c r="B284" s="136" t="s">
        <v>189</v>
      </c>
      <c r="C284" s="137" t="s">
        <v>190</v>
      </c>
      <c r="D284" s="229">
        <v>322.74632432432423</v>
      </c>
      <c r="E284" s="245">
        <f t="shared" si="32"/>
        <v>7.1972430324324304</v>
      </c>
    </row>
    <row r="285" spans="1:5" ht="15" customHeight="1">
      <c r="A285" s="142"/>
      <c r="B285" s="136" t="s">
        <v>261</v>
      </c>
      <c r="C285" s="137" t="s">
        <v>262</v>
      </c>
      <c r="D285" s="229">
        <v>617.19531081081084</v>
      </c>
      <c r="E285" s="245">
        <f t="shared" si="32"/>
        <v>13.763455431081082</v>
      </c>
    </row>
    <row r="286" spans="1:5" ht="15" customHeight="1">
      <c r="A286" s="142"/>
      <c r="B286" s="136">
        <v>7640013463</v>
      </c>
      <c r="C286" s="137" t="s">
        <v>138</v>
      </c>
      <c r="D286" s="229">
        <v>239.57221621621622</v>
      </c>
      <c r="E286" s="245">
        <f t="shared" si="32"/>
        <v>5.342460421621622</v>
      </c>
    </row>
    <row r="287" spans="1:5" ht="15" customHeight="1">
      <c r="A287" s="142"/>
      <c r="B287" s="136" t="s">
        <v>217</v>
      </c>
      <c r="C287" s="137" t="s">
        <v>263</v>
      </c>
      <c r="D287" s="229">
        <v>34.165702702702696</v>
      </c>
      <c r="E287" s="245">
        <f t="shared" si="32"/>
        <v>0.76189517027027009</v>
      </c>
    </row>
    <row r="288" spans="1:5" ht="15" customHeight="1">
      <c r="A288" s="142"/>
      <c r="B288" s="136" t="s">
        <v>264</v>
      </c>
      <c r="C288" s="137" t="s">
        <v>265</v>
      </c>
      <c r="D288" s="229">
        <v>376.49614864864856</v>
      </c>
      <c r="E288" s="245">
        <f t="shared" si="32"/>
        <v>8.3958641148648638</v>
      </c>
    </row>
    <row r="289" spans="1:5" ht="15" customHeight="1">
      <c r="A289" s="142"/>
      <c r="B289" s="136" t="s">
        <v>266</v>
      </c>
      <c r="C289" s="137" t="s">
        <v>267</v>
      </c>
      <c r="D289" s="229">
        <v>17.082851351351348</v>
      </c>
      <c r="E289" s="245">
        <f t="shared" si="32"/>
        <v>0.38094758513513505</v>
      </c>
    </row>
    <row r="290" spans="1:5" ht="15" customHeight="1">
      <c r="A290" s="142"/>
      <c r="B290" s="136" t="s">
        <v>268</v>
      </c>
      <c r="C290" s="137" t="s">
        <v>269</v>
      </c>
      <c r="D290" s="229">
        <v>151.86283783783784</v>
      </c>
      <c r="E290" s="245">
        <f t="shared" si="32"/>
        <v>3.3865412837837838</v>
      </c>
    </row>
    <row r="291" spans="1:5" ht="15" customHeight="1">
      <c r="A291" s="142"/>
      <c r="B291" s="136">
        <v>4623486</v>
      </c>
      <c r="C291" s="137" t="s">
        <v>270</v>
      </c>
      <c r="D291" s="229">
        <v>50.231554054054044</v>
      </c>
      <c r="E291" s="245">
        <f t="shared" si="32"/>
        <v>1.1201636554054053</v>
      </c>
    </row>
    <row r="292" spans="1:5" ht="15" customHeight="1">
      <c r="A292" s="142"/>
      <c r="B292" s="136">
        <v>7640018460</v>
      </c>
      <c r="C292" s="137" t="s">
        <v>191</v>
      </c>
      <c r="D292" s="229">
        <v>0</v>
      </c>
      <c r="E292" s="245">
        <f t="shared" si="32"/>
        <v>0</v>
      </c>
    </row>
    <row r="293" spans="1:5" ht="15" customHeight="1">
      <c r="A293" s="142"/>
      <c r="B293" s="136" t="s">
        <v>271</v>
      </c>
      <c r="C293" s="137" t="s">
        <v>272</v>
      </c>
      <c r="D293" s="229">
        <v>271.3878243243243</v>
      </c>
      <c r="E293" s="245">
        <f t="shared" si="32"/>
        <v>6.0519484824324321</v>
      </c>
    </row>
    <row r="294" spans="1:5" ht="15" customHeight="1">
      <c r="A294" s="142"/>
      <c r="B294" s="136" t="s">
        <v>273</v>
      </c>
      <c r="C294" s="137" t="s">
        <v>274</v>
      </c>
      <c r="D294" s="229">
        <v>597.06145945945934</v>
      </c>
      <c r="E294" s="245">
        <f t="shared" si="32"/>
        <v>13.314470545945943</v>
      </c>
    </row>
    <row r="295" spans="1:5" ht="15" customHeight="1">
      <c r="A295" s="142"/>
      <c r="B295" s="134" t="s">
        <v>192</v>
      </c>
      <c r="C295" s="137"/>
      <c r="D295" s="229"/>
    </row>
    <row r="296" spans="1:5" ht="15" customHeight="1">
      <c r="A296" s="142"/>
      <c r="B296" s="136">
        <v>7640015657</v>
      </c>
      <c r="C296" s="137" t="s">
        <v>275</v>
      </c>
      <c r="D296" s="229">
        <v>137.43243243243242</v>
      </c>
      <c r="E296" s="245">
        <f t="shared" ref="E296:E298" si="33">D296*0.0223</f>
        <v>3.0647432432432429</v>
      </c>
    </row>
    <row r="297" spans="1:5" ht="15" customHeight="1">
      <c r="A297" s="142"/>
      <c r="B297" s="136">
        <v>7640019024</v>
      </c>
      <c r="C297" s="137" t="s">
        <v>276</v>
      </c>
      <c r="D297" s="229">
        <v>274.86486486486484</v>
      </c>
      <c r="E297" s="245">
        <f t="shared" si="33"/>
        <v>6.1294864864864858</v>
      </c>
    </row>
    <row r="298" spans="1:5" ht="15" customHeight="1">
      <c r="A298" s="142"/>
      <c r="B298" s="136">
        <v>7640020787</v>
      </c>
      <c r="C298" s="137" t="s">
        <v>277</v>
      </c>
      <c r="D298" s="229">
        <v>274.86</v>
      </c>
      <c r="E298" s="245">
        <f t="shared" si="33"/>
        <v>6.129378</v>
      </c>
    </row>
    <row r="299" spans="1:5" ht="15" customHeight="1">
      <c r="A299" s="142"/>
      <c r="B299" s="136">
        <v>7640019485</v>
      </c>
      <c r="C299" s="137" t="s">
        <v>195</v>
      </c>
      <c r="D299" s="229">
        <v>1</v>
      </c>
    </row>
    <row r="300" spans="1:5" ht="15" customHeight="1" thickBot="1">
      <c r="A300" s="142"/>
      <c r="B300" s="143">
        <v>7640012602</v>
      </c>
      <c r="C300" s="137" t="s">
        <v>1051</v>
      </c>
      <c r="D300" s="229">
        <v>1</v>
      </c>
    </row>
    <row r="301" spans="1:5" ht="29.45" customHeight="1">
      <c r="A301" s="338" t="s">
        <v>1102</v>
      </c>
      <c r="B301" s="339" t="s">
        <v>1103</v>
      </c>
      <c r="C301" s="340" t="s">
        <v>2295</v>
      </c>
      <c r="D301" s="348"/>
      <c r="E301" s="330"/>
    </row>
    <row r="302" spans="1:5" ht="15" customHeight="1">
      <c r="A302" s="341" t="s">
        <v>136</v>
      </c>
      <c r="B302" s="336"/>
      <c r="C302" s="337"/>
      <c r="D302" s="349"/>
      <c r="E302" s="332"/>
    </row>
    <row r="303" spans="1:5" ht="15" customHeight="1">
      <c r="A303" s="342"/>
      <c r="B303" s="336" t="s">
        <v>220</v>
      </c>
      <c r="C303" s="337" t="s">
        <v>223</v>
      </c>
      <c r="D303" s="349"/>
      <c r="E303" s="332"/>
    </row>
    <row r="304" spans="1:5" ht="15" customHeight="1">
      <c r="A304" s="342"/>
      <c r="B304" s="336" t="s">
        <v>230</v>
      </c>
      <c r="C304" s="337" t="s">
        <v>231</v>
      </c>
      <c r="D304" s="349"/>
      <c r="E304" s="332"/>
    </row>
    <row r="305" spans="1:5" ht="15" customHeight="1">
      <c r="A305" s="342"/>
      <c r="B305" s="336" t="s">
        <v>281</v>
      </c>
      <c r="C305" s="337" t="s">
        <v>282</v>
      </c>
      <c r="D305" s="349"/>
      <c r="E305" s="332"/>
    </row>
    <row r="306" spans="1:5" ht="15" customHeight="1" thickBot="1">
      <c r="A306" s="343"/>
      <c r="B306" s="344" t="s">
        <v>232</v>
      </c>
      <c r="C306" s="345" t="s">
        <v>1104</v>
      </c>
      <c r="D306" s="350"/>
      <c r="E306" s="334"/>
    </row>
    <row r="307" spans="1:5" ht="15" customHeight="1">
      <c r="A307" s="142"/>
      <c r="B307" s="134" t="s">
        <v>219</v>
      </c>
      <c r="C307" s="137"/>
      <c r="D307" s="229"/>
    </row>
    <row r="308" spans="1:5" ht="15" customHeight="1">
      <c r="A308" s="142"/>
      <c r="B308" s="136" t="s">
        <v>279</v>
      </c>
      <c r="C308" s="137" t="s">
        <v>280</v>
      </c>
      <c r="D308" s="229">
        <v>301.16943243243236</v>
      </c>
      <c r="E308" s="245">
        <f t="shared" ref="E308:E314" si="34">D308*0.0223</f>
        <v>6.7160783432432414</v>
      </c>
    </row>
    <row r="309" spans="1:5" ht="15" customHeight="1">
      <c r="A309" s="142"/>
      <c r="B309" s="136" t="s">
        <v>220</v>
      </c>
      <c r="C309" s="137" t="s">
        <v>221</v>
      </c>
      <c r="D309" s="229">
        <v>428.78918918918919</v>
      </c>
      <c r="E309" s="245">
        <f t="shared" si="34"/>
        <v>9.5619989189189187</v>
      </c>
    </row>
    <row r="310" spans="1:5" ht="15" customHeight="1">
      <c r="A310" s="142"/>
      <c r="B310" s="136" t="s">
        <v>224</v>
      </c>
      <c r="C310" s="137" t="s">
        <v>225</v>
      </c>
      <c r="D310" s="229">
        <v>682.39325675675673</v>
      </c>
      <c r="E310" s="245">
        <f t="shared" si="34"/>
        <v>15.217369625675675</v>
      </c>
    </row>
    <row r="311" spans="1:5" ht="15" customHeight="1">
      <c r="A311" s="142"/>
      <c r="B311" s="136">
        <v>135700</v>
      </c>
      <c r="C311" s="137" t="s">
        <v>226</v>
      </c>
      <c r="D311" s="229">
        <v>89.331081081081081</v>
      </c>
      <c r="E311" s="245">
        <f t="shared" si="34"/>
        <v>1.9920831081081081</v>
      </c>
    </row>
    <row r="312" spans="1:5" ht="15" customHeight="1">
      <c r="A312" s="142"/>
      <c r="B312" s="136" t="s">
        <v>227</v>
      </c>
      <c r="C312" s="137" t="s">
        <v>228</v>
      </c>
      <c r="D312" s="229">
        <v>709.97594594594591</v>
      </c>
      <c r="E312" s="245">
        <f t="shared" si="34"/>
        <v>15.832463594594595</v>
      </c>
    </row>
    <row r="313" spans="1:5" ht="15" customHeight="1">
      <c r="A313" s="142"/>
      <c r="B313" s="136" t="s">
        <v>283</v>
      </c>
      <c r="C313" s="137" t="s">
        <v>284</v>
      </c>
      <c r="D313" s="229">
        <v>1331.0605945945945</v>
      </c>
      <c r="E313" s="245">
        <f t="shared" si="34"/>
        <v>29.682651259459458</v>
      </c>
    </row>
    <row r="314" spans="1:5" ht="15" customHeight="1">
      <c r="A314" s="142"/>
      <c r="B314" s="136" t="s">
        <v>264</v>
      </c>
      <c r="C314" s="137" t="s">
        <v>265</v>
      </c>
      <c r="D314" s="229">
        <v>376.49614864864856</v>
      </c>
      <c r="E314" s="245">
        <f t="shared" si="34"/>
        <v>8.3958641148648638</v>
      </c>
    </row>
    <row r="315" spans="1:5" ht="15" customHeight="1">
      <c r="A315" s="142"/>
      <c r="B315" s="134" t="s">
        <v>146</v>
      </c>
      <c r="C315" s="137"/>
      <c r="D315" s="229"/>
    </row>
    <row r="316" spans="1:5" ht="15" customHeight="1">
      <c r="A316" s="142"/>
      <c r="B316" s="136" t="s">
        <v>285</v>
      </c>
      <c r="C316" s="137" t="s">
        <v>286</v>
      </c>
      <c r="D316" s="229">
        <v>57.13066216216216</v>
      </c>
      <c r="E316" s="245">
        <f t="shared" ref="E316:E322" si="35">D316*0.0223</f>
        <v>1.2740137662162161</v>
      </c>
    </row>
    <row r="317" spans="1:5" ht="15" customHeight="1">
      <c r="A317" s="142"/>
      <c r="B317" s="136" t="s">
        <v>287</v>
      </c>
      <c r="C317" s="137" t="s">
        <v>288</v>
      </c>
      <c r="D317" s="229">
        <v>1275.6478378378379</v>
      </c>
      <c r="E317" s="245">
        <f t="shared" si="35"/>
        <v>28.446946783783783</v>
      </c>
    </row>
    <row r="318" spans="1:5" ht="15" customHeight="1">
      <c r="A318" s="142"/>
      <c r="B318" s="136" t="s">
        <v>289</v>
      </c>
      <c r="C318" s="137" t="s">
        <v>290</v>
      </c>
      <c r="D318" s="229">
        <v>1880.7628378378377</v>
      </c>
      <c r="E318" s="245">
        <f t="shared" si="35"/>
        <v>41.94101128378378</v>
      </c>
    </row>
    <row r="319" spans="1:5" ht="15" customHeight="1">
      <c r="A319" s="142"/>
      <c r="B319" s="136" t="s">
        <v>291</v>
      </c>
      <c r="C319" s="137" t="s">
        <v>292</v>
      </c>
      <c r="D319" s="229">
        <v>347.54</v>
      </c>
      <c r="E319" s="245">
        <f t="shared" si="35"/>
        <v>7.7501420000000003</v>
      </c>
    </row>
    <row r="320" spans="1:5" ht="15" customHeight="1">
      <c r="A320" s="142"/>
      <c r="B320" s="136" t="s">
        <v>293</v>
      </c>
      <c r="C320" s="137" t="s">
        <v>294</v>
      </c>
      <c r="D320" s="229">
        <v>244.71218918918913</v>
      </c>
      <c r="E320" s="245">
        <f t="shared" si="35"/>
        <v>5.4570818189189181</v>
      </c>
    </row>
    <row r="321" spans="1:5" ht="15" customHeight="1">
      <c r="A321" s="142"/>
      <c r="B321" s="136" t="s">
        <v>295</v>
      </c>
      <c r="C321" s="137" t="s">
        <v>296</v>
      </c>
      <c r="D321" s="229">
        <v>2926.2800675675676</v>
      </c>
      <c r="E321" s="245">
        <f t="shared" si="35"/>
        <v>65.256045506756763</v>
      </c>
    </row>
    <row r="322" spans="1:5" ht="15" customHeight="1">
      <c r="A322" s="142"/>
      <c r="B322" s="136" t="s">
        <v>297</v>
      </c>
      <c r="C322" s="137" t="s">
        <v>298</v>
      </c>
      <c r="D322" s="229">
        <v>566.62017567567557</v>
      </c>
      <c r="E322" s="245">
        <f t="shared" si="35"/>
        <v>12.635629917567565</v>
      </c>
    </row>
    <row r="323" spans="1:5" ht="15" customHeight="1">
      <c r="A323" s="142"/>
      <c r="B323" s="134" t="s">
        <v>234</v>
      </c>
      <c r="C323" s="137"/>
      <c r="D323" s="229"/>
    </row>
    <row r="324" spans="1:5" ht="15" customHeight="1">
      <c r="A324" s="142"/>
      <c r="B324" s="136" t="s">
        <v>235</v>
      </c>
      <c r="C324" s="137" t="s">
        <v>236</v>
      </c>
      <c r="D324" s="229">
        <v>436.85647297297294</v>
      </c>
      <c r="E324" s="245">
        <f t="shared" ref="E324:E327" si="36">D324*0.0223</f>
        <v>9.7418993472972968</v>
      </c>
    </row>
    <row r="325" spans="1:5" ht="15" customHeight="1">
      <c r="A325" s="142"/>
      <c r="B325" s="136">
        <v>4614506</v>
      </c>
      <c r="C325" s="137" t="s">
        <v>237</v>
      </c>
      <c r="D325" s="229">
        <v>19.501662162162159</v>
      </c>
      <c r="E325" s="245">
        <f t="shared" si="36"/>
        <v>0.43488706621621614</v>
      </c>
    </row>
    <row r="326" spans="1:5" ht="15" customHeight="1">
      <c r="A326" s="142"/>
      <c r="B326" s="136">
        <v>4614511</v>
      </c>
      <c r="C326" s="137" t="s">
        <v>238</v>
      </c>
      <c r="D326" s="229">
        <v>10.843418918918918</v>
      </c>
      <c r="E326" s="245">
        <f t="shared" si="36"/>
        <v>0.24180824189189187</v>
      </c>
    </row>
    <row r="327" spans="1:5" ht="15" customHeight="1">
      <c r="A327" s="142"/>
      <c r="B327" s="136" t="s">
        <v>239</v>
      </c>
      <c r="C327" s="137" t="s">
        <v>240</v>
      </c>
      <c r="D327" s="229">
        <v>49.063378378378374</v>
      </c>
      <c r="E327" s="245">
        <f t="shared" si="36"/>
        <v>1.0941133378378378</v>
      </c>
    </row>
    <row r="328" spans="1:5" ht="15" customHeight="1">
      <c r="A328" s="142"/>
      <c r="B328" s="134" t="s">
        <v>149</v>
      </c>
      <c r="C328" s="137"/>
      <c r="D328" s="229"/>
    </row>
    <row r="329" spans="1:5" ht="15" customHeight="1">
      <c r="A329" s="142"/>
      <c r="B329" s="136" t="s">
        <v>150</v>
      </c>
      <c r="C329" s="137" t="s">
        <v>151</v>
      </c>
      <c r="D329" s="229">
        <v>584.08783783783781</v>
      </c>
      <c r="E329" s="245">
        <f t="shared" ref="E329:E336" si="37">D329*0.0223</f>
        <v>13.025158783783784</v>
      </c>
    </row>
    <row r="330" spans="1:5" ht="15" customHeight="1">
      <c r="A330" s="142"/>
      <c r="B330" s="136" t="s">
        <v>152</v>
      </c>
      <c r="C330" s="137" t="s">
        <v>153</v>
      </c>
      <c r="D330" s="229">
        <v>447.04021621621621</v>
      </c>
      <c r="E330" s="245">
        <f t="shared" si="37"/>
        <v>9.9689968216216212</v>
      </c>
    </row>
    <row r="331" spans="1:5" ht="15" customHeight="1">
      <c r="A331" s="142"/>
      <c r="B331" s="136" t="s">
        <v>154</v>
      </c>
      <c r="C331" s="137" t="s">
        <v>155</v>
      </c>
      <c r="D331" s="229">
        <v>467.54513513513507</v>
      </c>
      <c r="E331" s="245">
        <f t="shared" si="37"/>
        <v>10.426256513513513</v>
      </c>
    </row>
    <row r="332" spans="1:5" ht="15" customHeight="1">
      <c r="A332" s="142"/>
      <c r="B332" s="136" t="s">
        <v>156</v>
      </c>
      <c r="C332" s="137" t="s">
        <v>157</v>
      </c>
      <c r="D332" s="229">
        <v>392.9468108108108</v>
      </c>
      <c r="E332" s="245">
        <f t="shared" si="37"/>
        <v>8.7627138810810816</v>
      </c>
    </row>
    <row r="333" spans="1:5" ht="15" customHeight="1">
      <c r="A333" s="142"/>
      <c r="B333" s="136" t="s">
        <v>158</v>
      </c>
      <c r="C333" s="137" t="s">
        <v>159</v>
      </c>
      <c r="D333" s="229">
        <v>108.77777027027025</v>
      </c>
      <c r="E333" s="245">
        <f t="shared" si="37"/>
        <v>2.4257442770270266</v>
      </c>
    </row>
    <row r="334" spans="1:5" ht="15" customHeight="1">
      <c r="A334" s="142"/>
      <c r="B334" s="136" t="s">
        <v>160</v>
      </c>
      <c r="C334" s="137" t="s">
        <v>161</v>
      </c>
      <c r="D334" s="229">
        <v>271.92381081081078</v>
      </c>
      <c r="E334" s="245">
        <f t="shared" si="37"/>
        <v>6.0639009810810807</v>
      </c>
    </row>
    <row r="335" spans="1:5" ht="15" customHeight="1">
      <c r="A335" s="142"/>
      <c r="B335" s="136" t="s">
        <v>162</v>
      </c>
      <c r="C335" s="137" t="s">
        <v>163</v>
      </c>
      <c r="D335" s="229">
        <v>142.36625675675674</v>
      </c>
      <c r="E335" s="245">
        <f t="shared" si="37"/>
        <v>3.1747675256756756</v>
      </c>
    </row>
    <row r="336" spans="1:5" ht="15" customHeight="1">
      <c r="A336" s="142"/>
      <c r="B336" s="136" t="s">
        <v>164</v>
      </c>
      <c r="C336" s="137" t="s">
        <v>165</v>
      </c>
      <c r="D336" s="229">
        <v>182.63395945945942</v>
      </c>
      <c r="E336" s="245">
        <f t="shared" si="37"/>
        <v>4.0727372959459451</v>
      </c>
    </row>
    <row r="337" spans="1:5" ht="15" customHeight="1">
      <c r="A337" s="142"/>
      <c r="B337" s="134" t="s">
        <v>170</v>
      </c>
      <c r="C337" s="137"/>
      <c r="D337" s="229"/>
    </row>
    <row r="338" spans="1:5" ht="15" customHeight="1">
      <c r="A338" s="142"/>
      <c r="B338" s="136" t="s">
        <v>173</v>
      </c>
      <c r="C338" s="137" t="s">
        <v>174</v>
      </c>
      <c r="D338" s="229">
        <v>119.12643243243244</v>
      </c>
      <c r="E338" s="245">
        <f t="shared" ref="E338:E356" si="38">D338*0.0223</f>
        <v>2.6565194432432433</v>
      </c>
    </row>
    <row r="339" spans="1:5" ht="15" customHeight="1">
      <c r="A339" s="142"/>
      <c r="B339" s="136" t="s">
        <v>208</v>
      </c>
      <c r="C339" s="137" t="s">
        <v>255</v>
      </c>
      <c r="D339" s="229">
        <v>67.891621621621624</v>
      </c>
      <c r="E339" s="245">
        <f t="shared" si="38"/>
        <v>1.5139831621621622</v>
      </c>
    </row>
    <row r="340" spans="1:5" ht="15" customHeight="1">
      <c r="A340" s="142"/>
      <c r="B340" s="136" t="s">
        <v>183</v>
      </c>
      <c r="C340" s="137" t="s">
        <v>184</v>
      </c>
      <c r="D340" s="229">
        <v>54.972972972972975</v>
      </c>
      <c r="E340" s="245">
        <f t="shared" si="38"/>
        <v>1.2258972972972975</v>
      </c>
    </row>
    <row r="341" spans="1:5" ht="15" customHeight="1">
      <c r="A341" s="142"/>
      <c r="B341" s="136" t="s">
        <v>209</v>
      </c>
      <c r="C341" s="137" t="s">
        <v>256</v>
      </c>
      <c r="D341" s="229">
        <v>104.44864864864864</v>
      </c>
      <c r="E341" s="245">
        <f t="shared" si="38"/>
        <v>2.3292048648648649</v>
      </c>
    </row>
    <row r="342" spans="1:5" ht="15" customHeight="1">
      <c r="A342" s="142"/>
      <c r="B342" s="136" t="s">
        <v>210</v>
      </c>
      <c r="C342" s="137" t="s">
        <v>257</v>
      </c>
      <c r="D342" s="229">
        <v>151.17567567567565</v>
      </c>
      <c r="E342" s="245">
        <f t="shared" si="38"/>
        <v>3.3712175675675669</v>
      </c>
    </row>
    <row r="343" spans="1:5" ht="15" customHeight="1">
      <c r="A343" s="142"/>
      <c r="B343" s="136" t="s">
        <v>211</v>
      </c>
      <c r="C343" s="137" t="s">
        <v>258</v>
      </c>
      <c r="D343" s="229">
        <v>52.224324324324321</v>
      </c>
      <c r="E343" s="245">
        <f t="shared" si="38"/>
        <v>1.1646024324324324</v>
      </c>
    </row>
    <row r="344" spans="1:5" ht="15" customHeight="1">
      <c r="A344" s="142"/>
      <c r="B344" s="136" t="s">
        <v>212</v>
      </c>
      <c r="C344" s="137" t="s">
        <v>259</v>
      </c>
      <c r="D344" s="229">
        <v>539.06497297297301</v>
      </c>
      <c r="E344" s="245">
        <f t="shared" si="38"/>
        <v>12.021148897297298</v>
      </c>
    </row>
    <row r="345" spans="1:5" ht="15" customHeight="1">
      <c r="A345" s="142"/>
      <c r="B345" s="136" t="s">
        <v>166</v>
      </c>
      <c r="C345" s="137" t="s">
        <v>167</v>
      </c>
      <c r="D345" s="229">
        <v>167.66756756756752</v>
      </c>
      <c r="E345" s="245">
        <f t="shared" si="38"/>
        <v>3.7389867567567556</v>
      </c>
    </row>
    <row r="346" spans="1:5" ht="15" customHeight="1">
      <c r="A346" s="142"/>
      <c r="B346" s="136">
        <v>7640013468</v>
      </c>
      <c r="C346" s="137" t="s">
        <v>260</v>
      </c>
      <c r="D346" s="229">
        <v>77.855472972972976</v>
      </c>
      <c r="E346" s="245">
        <f t="shared" si="38"/>
        <v>1.7361770472972975</v>
      </c>
    </row>
    <row r="347" spans="1:5" ht="15" customHeight="1">
      <c r="A347" s="142"/>
      <c r="B347" s="136" t="s">
        <v>185</v>
      </c>
      <c r="C347" s="137" t="s">
        <v>186</v>
      </c>
      <c r="D347" s="229">
        <v>127.81216216216215</v>
      </c>
      <c r="E347" s="245">
        <f t="shared" si="38"/>
        <v>2.8502112162162159</v>
      </c>
    </row>
    <row r="348" spans="1:5" ht="15" customHeight="1">
      <c r="A348" s="142"/>
      <c r="B348" s="136" t="s">
        <v>187</v>
      </c>
      <c r="C348" s="137" t="s">
        <v>188</v>
      </c>
      <c r="D348" s="229">
        <v>128.16948648648648</v>
      </c>
      <c r="E348" s="245">
        <f t="shared" si="38"/>
        <v>2.8581795486486485</v>
      </c>
    </row>
    <row r="349" spans="1:5" ht="15" customHeight="1">
      <c r="A349" s="142"/>
      <c r="B349" s="136" t="s">
        <v>189</v>
      </c>
      <c r="C349" s="137" t="s">
        <v>190</v>
      </c>
      <c r="D349" s="229">
        <v>322.74632432432423</v>
      </c>
      <c r="E349" s="245">
        <f t="shared" si="38"/>
        <v>7.1972430324324304</v>
      </c>
    </row>
    <row r="350" spans="1:5" ht="15" customHeight="1">
      <c r="A350" s="142"/>
      <c r="B350" s="136" t="s">
        <v>261</v>
      </c>
      <c r="C350" s="137" t="s">
        <v>262</v>
      </c>
      <c r="D350" s="229">
        <v>617.19531081081084</v>
      </c>
      <c r="E350" s="245">
        <f t="shared" si="38"/>
        <v>13.763455431081082</v>
      </c>
    </row>
    <row r="351" spans="1:5" ht="15" customHeight="1">
      <c r="A351" s="142"/>
      <c r="B351" s="136" t="s">
        <v>217</v>
      </c>
      <c r="C351" s="137" t="s">
        <v>263</v>
      </c>
      <c r="D351" s="229">
        <v>34.165702702702696</v>
      </c>
      <c r="E351" s="245">
        <f t="shared" si="38"/>
        <v>0.76189517027027009</v>
      </c>
    </row>
    <row r="352" spans="1:5" ht="15" customHeight="1">
      <c r="A352" s="142"/>
      <c r="B352" s="136" t="s">
        <v>266</v>
      </c>
      <c r="C352" s="137" t="s">
        <v>267</v>
      </c>
      <c r="D352" s="229">
        <v>17.082851351351348</v>
      </c>
      <c r="E352" s="245">
        <f t="shared" si="38"/>
        <v>0.38094758513513505</v>
      </c>
    </row>
    <row r="353" spans="1:5" ht="15" customHeight="1">
      <c r="A353" s="142"/>
      <c r="B353" s="136" t="s">
        <v>268</v>
      </c>
      <c r="C353" s="137" t="s">
        <v>269</v>
      </c>
      <c r="D353" s="229">
        <v>151.86283783783784</v>
      </c>
      <c r="E353" s="245">
        <f t="shared" si="38"/>
        <v>3.3865412837837838</v>
      </c>
    </row>
    <row r="354" spans="1:5" ht="15" customHeight="1">
      <c r="A354" s="142"/>
      <c r="B354" s="136" t="s">
        <v>271</v>
      </c>
      <c r="C354" s="137" t="s">
        <v>272</v>
      </c>
      <c r="D354" s="229">
        <v>271.3878243243243</v>
      </c>
      <c r="E354" s="245">
        <f t="shared" si="38"/>
        <v>6.0519484824324321</v>
      </c>
    </row>
    <row r="355" spans="1:5" ht="15" customHeight="1">
      <c r="A355" s="142"/>
      <c r="B355" s="136" t="s">
        <v>273</v>
      </c>
      <c r="C355" s="137" t="s">
        <v>274</v>
      </c>
      <c r="D355" s="229">
        <v>597.06145945945934</v>
      </c>
      <c r="E355" s="245">
        <f t="shared" si="38"/>
        <v>13.314470545945943</v>
      </c>
    </row>
    <row r="356" spans="1:5" ht="15" customHeight="1">
      <c r="A356" s="142"/>
      <c r="B356" s="136">
        <v>4623486</v>
      </c>
      <c r="C356" s="137" t="s">
        <v>270</v>
      </c>
      <c r="D356" s="229">
        <v>50.231554054054044</v>
      </c>
      <c r="E356" s="245">
        <f t="shared" si="38"/>
        <v>1.1201636554054053</v>
      </c>
    </row>
    <row r="357" spans="1:5" ht="15" customHeight="1">
      <c r="A357" s="142"/>
      <c r="B357" s="136">
        <v>7640018460</v>
      </c>
      <c r="C357" s="137" t="s">
        <v>191</v>
      </c>
      <c r="D357" s="229">
        <v>1</v>
      </c>
    </row>
    <row r="358" spans="1:5" ht="15" customHeight="1">
      <c r="A358" s="142"/>
      <c r="B358" s="134" t="s">
        <v>192</v>
      </c>
      <c r="C358" s="137"/>
      <c r="D358" s="229"/>
    </row>
    <row r="359" spans="1:5" ht="15" customHeight="1">
      <c r="A359" s="142"/>
      <c r="B359" s="136">
        <v>7640015657</v>
      </c>
      <c r="C359" s="137" t="s">
        <v>275</v>
      </c>
      <c r="D359" s="229">
        <v>137.43243243243242</v>
      </c>
      <c r="E359" s="245">
        <f t="shared" ref="E359:E361" si="39">D359*0.0223</f>
        <v>3.0647432432432429</v>
      </c>
    </row>
    <row r="360" spans="1:5" ht="15" customHeight="1">
      <c r="A360" s="142"/>
      <c r="B360" s="136">
        <v>7640019024</v>
      </c>
      <c r="C360" s="137" t="s">
        <v>276</v>
      </c>
      <c r="D360" s="229">
        <v>274.86486486486484</v>
      </c>
      <c r="E360" s="245">
        <f t="shared" si="39"/>
        <v>6.1294864864864858</v>
      </c>
    </row>
    <row r="361" spans="1:5" ht="15" customHeight="1">
      <c r="A361" s="142"/>
      <c r="B361" s="136">
        <v>7640020787</v>
      </c>
      <c r="C361" s="137" t="s">
        <v>277</v>
      </c>
      <c r="D361" s="229">
        <v>274.86</v>
      </c>
      <c r="E361" s="245">
        <f t="shared" si="39"/>
        <v>6.129378</v>
      </c>
    </row>
    <row r="362" spans="1:5" ht="15" customHeight="1">
      <c r="A362" s="142"/>
      <c r="B362" s="136">
        <v>7640019485</v>
      </c>
      <c r="C362" s="137" t="s">
        <v>195</v>
      </c>
      <c r="D362" s="229">
        <v>1</v>
      </c>
    </row>
    <row r="363" spans="1:5" ht="15" customHeight="1" thickBot="1">
      <c r="A363" s="142"/>
      <c r="B363" s="143">
        <v>7640012602</v>
      </c>
      <c r="C363" s="137" t="s">
        <v>1051</v>
      </c>
      <c r="D363" s="229">
        <v>1</v>
      </c>
    </row>
    <row r="364" spans="1:5" ht="28.5" customHeight="1">
      <c r="A364" s="338" t="s">
        <v>1102</v>
      </c>
      <c r="B364" s="339" t="s">
        <v>1105</v>
      </c>
      <c r="C364" s="340" t="s">
        <v>2296</v>
      </c>
      <c r="D364" s="329"/>
      <c r="E364" s="330"/>
    </row>
    <row r="365" spans="1:5" ht="15" customHeight="1">
      <c r="A365" s="341" t="s">
        <v>139</v>
      </c>
      <c r="B365" s="336"/>
      <c r="C365" s="337"/>
      <c r="D365" s="335"/>
      <c r="E365" s="332"/>
    </row>
    <row r="366" spans="1:5" ht="15" customHeight="1">
      <c r="A366" s="342"/>
      <c r="B366" s="336" t="s">
        <v>220</v>
      </c>
      <c r="C366" s="337" t="s">
        <v>223</v>
      </c>
      <c r="D366" s="335"/>
      <c r="E366" s="332"/>
    </row>
    <row r="367" spans="1:5" ht="15" customHeight="1">
      <c r="A367" s="342"/>
      <c r="B367" s="336" t="s">
        <v>197</v>
      </c>
      <c r="C367" s="337" t="s">
        <v>1106</v>
      </c>
      <c r="D367" s="335"/>
      <c r="E367" s="332"/>
    </row>
    <row r="368" spans="1:5" ht="15" customHeight="1">
      <c r="A368" s="342"/>
      <c r="B368" s="336" t="s">
        <v>281</v>
      </c>
      <c r="C368" s="337" t="s">
        <v>282</v>
      </c>
      <c r="D368" s="335"/>
      <c r="E368" s="332"/>
    </row>
    <row r="369" spans="1:5" ht="15" customHeight="1" thickBot="1">
      <c r="A369" s="343"/>
      <c r="B369" s="344" t="s">
        <v>232</v>
      </c>
      <c r="C369" s="345" t="s">
        <v>1104</v>
      </c>
      <c r="D369" s="346"/>
      <c r="E369" s="334"/>
    </row>
    <row r="370" spans="1:5" ht="15" customHeight="1">
      <c r="A370" s="142"/>
      <c r="B370" s="134" t="s">
        <v>219</v>
      </c>
      <c r="C370" s="137"/>
      <c r="D370" s="229"/>
    </row>
    <row r="371" spans="1:5" ht="15" customHeight="1">
      <c r="A371" s="142"/>
      <c r="B371" s="136" t="s">
        <v>279</v>
      </c>
      <c r="C371" s="137" t="s">
        <v>280</v>
      </c>
      <c r="D371" s="229">
        <v>301.16943243243236</v>
      </c>
      <c r="E371" s="245">
        <f t="shared" ref="E371:E377" si="40">D371*0.0223</f>
        <v>6.7160783432432414</v>
      </c>
    </row>
    <row r="372" spans="1:5" ht="15" customHeight="1">
      <c r="A372" s="142"/>
      <c r="B372" s="136" t="s">
        <v>220</v>
      </c>
      <c r="C372" s="137" t="s">
        <v>221</v>
      </c>
      <c r="D372" s="229">
        <v>428.78918918918919</v>
      </c>
      <c r="E372" s="245">
        <f t="shared" si="40"/>
        <v>9.5619989189189187</v>
      </c>
    </row>
    <row r="373" spans="1:5" ht="15" customHeight="1">
      <c r="A373" s="142"/>
      <c r="B373" s="136" t="s">
        <v>224</v>
      </c>
      <c r="C373" s="137" t="s">
        <v>225</v>
      </c>
      <c r="D373" s="229">
        <v>682.39325675675673</v>
      </c>
      <c r="E373" s="245">
        <f t="shared" si="40"/>
        <v>15.217369625675675</v>
      </c>
    </row>
    <row r="374" spans="1:5" ht="15" customHeight="1">
      <c r="A374" s="142"/>
      <c r="B374" s="136">
        <v>135700</v>
      </c>
      <c r="C374" s="137" t="s">
        <v>226</v>
      </c>
      <c r="D374" s="229">
        <v>89.331081081081081</v>
      </c>
      <c r="E374" s="245">
        <f t="shared" si="40"/>
        <v>1.9920831081081081</v>
      </c>
    </row>
    <row r="375" spans="1:5" ht="15" customHeight="1">
      <c r="A375" s="142"/>
      <c r="B375" s="136" t="s">
        <v>227</v>
      </c>
      <c r="C375" s="137" t="s">
        <v>228</v>
      </c>
      <c r="D375" s="229">
        <v>709.97594594594591</v>
      </c>
      <c r="E375" s="245">
        <f t="shared" si="40"/>
        <v>15.832463594594595</v>
      </c>
    </row>
    <row r="376" spans="1:5" ht="15" customHeight="1">
      <c r="A376" s="142"/>
      <c r="B376" s="136" t="s">
        <v>283</v>
      </c>
      <c r="C376" s="137" t="s">
        <v>284</v>
      </c>
      <c r="D376" s="229">
        <v>1331.0605945945945</v>
      </c>
      <c r="E376" s="245">
        <f t="shared" si="40"/>
        <v>29.682651259459458</v>
      </c>
    </row>
    <row r="377" spans="1:5" ht="15" customHeight="1">
      <c r="A377" s="142"/>
      <c r="B377" s="136" t="s">
        <v>264</v>
      </c>
      <c r="C377" s="137" t="s">
        <v>265</v>
      </c>
      <c r="D377" s="229">
        <v>376.49614864864856</v>
      </c>
      <c r="E377" s="245">
        <f t="shared" si="40"/>
        <v>8.3958641148648638</v>
      </c>
    </row>
    <row r="378" spans="1:5" ht="15" customHeight="1">
      <c r="A378" s="142"/>
      <c r="B378" s="134" t="s">
        <v>146</v>
      </c>
      <c r="C378" s="137"/>
      <c r="D378" s="229"/>
    </row>
    <row r="379" spans="1:5" ht="15" customHeight="1">
      <c r="A379" s="142"/>
      <c r="B379" s="136" t="s">
        <v>285</v>
      </c>
      <c r="C379" s="137" t="s">
        <v>286</v>
      </c>
      <c r="D379" s="229">
        <v>57.13066216216216</v>
      </c>
      <c r="E379" s="245">
        <f t="shared" ref="E379:E389" si="41">D379*0.0223</f>
        <v>1.2740137662162161</v>
      </c>
    </row>
    <row r="380" spans="1:5" ht="15" customHeight="1">
      <c r="A380" s="142"/>
      <c r="B380" s="136" t="s">
        <v>299</v>
      </c>
      <c r="C380" s="137" t="s">
        <v>300</v>
      </c>
      <c r="D380" s="229">
        <v>244.45106756756752</v>
      </c>
      <c r="E380" s="245">
        <f t="shared" si="41"/>
        <v>5.4512588067567558</v>
      </c>
    </row>
    <row r="381" spans="1:5" ht="15" customHeight="1">
      <c r="A381" s="142"/>
      <c r="B381" s="136" t="s">
        <v>197</v>
      </c>
      <c r="C381" s="137" t="s">
        <v>198</v>
      </c>
      <c r="D381" s="229">
        <v>558.44294594594589</v>
      </c>
      <c r="E381" s="245">
        <f t="shared" si="41"/>
        <v>12.453277694594593</v>
      </c>
    </row>
    <row r="382" spans="1:5" ht="15" customHeight="1">
      <c r="A382" s="142"/>
      <c r="B382" s="136" t="s">
        <v>301</v>
      </c>
      <c r="C382" s="137" t="s">
        <v>302</v>
      </c>
      <c r="D382" s="229">
        <v>37.766432432432431</v>
      </c>
      <c r="E382" s="245">
        <f t="shared" si="41"/>
        <v>0.84219144324324324</v>
      </c>
    </row>
    <row r="383" spans="1:5" ht="15" customHeight="1">
      <c r="A383" s="142"/>
      <c r="B383" s="136" t="s">
        <v>287</v>
      </c>
      <c r="C383" s="137" t="s">
        <v>288</v>
      </c>
      <c r="D383" s="229">
        <v>1275.6478378378379</v>
      </c>
      <c r="E383" s="245">
        <f t="shared" si="41"/>
        <v>28.446946783783783</v>
      </c>
    </row>
    <row r="384" spans="1:5" ht="15" customHeight="1">
      <c r="A384" s="142"/>
      <c r="B384" s="136" t="s">
        <v>289</v>
      </c>
      <c r="C384" s="137" t="s">
        <v>290</v>
      </c>
      <c r="D384" s="229">
        <v>1880.7628378378377</v>
      </c>
      <c r="E384" s="245">
        <f t="shared" si="41"/>
        <v>41.94101128378378</v>
      </c>
    </row>
    <row r="385" spans="1:5" ht="15" customHeight="1">
      <c r="A385" s="142"/>
      <c r="B385" s="136" t="s">
        <v>303</v>
      </c>
      <c r="C385" s="137" t="s">
        <v>304</v>
      </c>
      <c r="D385" s="229">
        <v>312.28771621621615</v>
      </c>
      <c r="E385" s="245">
        <f t="shared" si="41"/>
        <v>6.9640160716216206</v>
      </c>
    </row>
    <row r="386" spans="1:5" ht="15" customHeight="1">
      <c r="A386" s="142"/>
      <c r="B386" s="136" t="s">
        <v>291</v>
      </c>
      <c r="C386" s="137" t="s">
        <v>292</v>
      </c>
      <c r="D386" s="229">
        <v>347.53913513513515</v>
      </c>
      <c r="E386" s="245">
        <f t="shared" si="41"/>
        <v>7.7501227135135142</v>
      </c>
    </row>
    <row r="387" spans="1:5" ht="15" customHeight="1">
      <c r="A387" s="142"/>
      <c r="B387" s="136" t="s">
        <v>293</v>
      </c>
      <c r="C387" s="137" t="s">
        <v>294</v>
      </c>
      <c r="D387" s="229">
        <v>244.71218918918913</v>
      </c>
      <c r="E387" s="245">
        <f t="shared" si="41"/>
        <v>5.4570818189189181</v>
      </c>
    </row>
    <row r="388" spans="1:5" ht="15" customHeight="1">
      <c r="A388" s="142"/>
      <c r="B388" s="136" t="s">
        <v>295</v>
      </c>
      <c r="C388" s="137" t="s">
        <v>296</v>
      </c>
      <c r="D388" s="229">
        <v>2926.2800675675676</v>
      </c>
      <c r="E388" s="245">
        <f t="shared" si="41"/>
        <v>65.256045506756763</v>
      </c>
    </row>
    <row r="389" spans="1:5" ht="15" customHeight="1">
      <c r="A389" s="142"/>
      <c r="B389" s="136" t="s">
        <v>297</v>
      </c>
      <c r="C389" s="137" t="s">
        <v>298</v>
      </c>
      <c r="D389" s="229">
        <v>566.62017567567557</v>
      </c>
      <c r="E389" s="245">
        <f t="shared" si="41"/>
        <v>12.635629917567565</v>
      </c>
    </row>
    <row r="390" spans="1:5" ht="15" customHeight="1">
      <c r="A390" s="142"/>
      <c r="B390" s="134" t="s">
        <v>234</v>
      </c>
      <c r="C390" s="137"/>
      <c r="D390" s="229"/>
    </row>
    <row r="391" spans="1:5" ht="15" customHeight="1">
      <c r="A391" s="142"/>
      <c r="B391" s="136" t="s">
        <v>235</v>
      </c>
      <c r="C391" s="137" t="s">
        <v>236</v>
      </c>
      <c r="D391" s="229">
        <v>436.85647297297294</v>
      </c>
      <c r="E391" s="245">
        <f t="shared" ref="E391:E394" si="42">D391*0.0223</f>
        <v>9.7418993472972968</v>
      </c>
    </row>
    <row r="392" spans="1:5" ht="15" customHeight="1">
      <c r="A392" s="142"/>
      <c r="B392" s="136">
        <v>4614506</v>
      </c>
      <c r="C392" s="137" t="s">
        <v>237</v>
      </c>
      <c r="D392" s="229">
        <v>19.501662162162159</v>
      </c>
      <c r="E392" s="245">
        <f t="shared" si="42"/>
        <v>0.43488706621621614</v>
      </c>
    </row>
    <row r="393" spans="1:5" ht="15" customHeight="1">
      <c r="A393" s="142"/>
      <c r="B393" s="136">
        <v>4614511</v>
      </c>
      <c r="C393" s="137" t="s">
        <v>238</v>
      </c>
      <c r="D393" s="229">
        <v>10.843418918918918</v>
      </c>
      <c r="E393" s="245">
        <f t="shared" si="42"/>
        <v>0.24180824189189187</v>
      </c>
    </row>
    <row r="394" spans="1:5" ht="15" customHeight="1">
      <c r="A394" s="142"/>
      <c r="B394" s="136" t="s">
        <v>239</v>
      </c>
      <c r="C394" s="137" t="s">
        <v>240</v>
      </c>
      <c r="D394" s="229">
        <v>49.063378378378374</v>
      </c>
      <c r="E394" s="245">
        <f t="shared" si="42"/>
        <v>1.0941133378378378</v>
      </c>
    </row>
    <row r="395" spans="1:5" ht="15" customHeight="1">
      <c r="A395" s="142"/>
      <c r="B395" s="134" t="s">
        <v>241</v>
      </c>
      <c r="C395" s="137"/>
      <c r="D395" s="229"/>
    </row>
    <row r="396" spans="1:5" ht="15" customHeight="1">
      <c r="A396" s="142"/>
      <c r="B396" s="136" t="s">
        <v>242</v>
      </c>
      <c r="C396" s="137" t="s">
        <v>243</v>
      </c>
      <c r="D396" s="229">
        <v>3111.1954054054054</v>
      </c>
      <c r="E396" s="245">
        <f t="shared" ref="E396:E404" si="43">D396*0.0223</f>
        <v>69.379657540540535</v>
      </c>
    </row>
    <row r="397" spans="1:5" ht="15" customHeight="1">
      <c r="A397" s="142"/>
      <c r="B397" s="136" t="s">
        <v>244</v>
      </c>
      <c r="C397" s="137" t="s">
        <v>245</v>
      </c>
      <c r="D397" s="229">
        <v>183.60972972972974</v>
      </c>
      <c r="E397" s="245">
        <f t="shared" si="43"/>
        <v>4.0944969729729728</v>
      </c>
    </row>
    <row r="398" spans="1:5" ht="15" customHeight="1">
      <c r="A398" s="142"/>
      <c r="B398" s="136">
        <v>45111142</v>
      </c>
      <c r="C398" s="137" t="s">
        <v>248</v>
      </c>
      <c r="D398" s="229">
        <v>581.1742702702702</v>
      </c>
      <c r="E398" s="245">
        <f t="shared" si="43"/>
        <v>12.960186227027025</v>
      </c>
    </row>
    <row r="399" spans="1:5" ht="15" customHeight="1">
      <c r="A399" s="142"/>
      <c r="B399" s="136">
        <v>45111094</v>
      </c>
      <c r="C399" s="137" t="s">
        <v>249</v>
      </c>
      <c r="D399" s="229">
        <v>566.22162162162158</v>
      </c>
      <c r="E399" s="245">
        <f t="shared" si="43"/>
        <v>12.626742162162161</v>
      </c>
    </row>
    <row r="400" spans="1:5" ht="15" customHeight="1">
      <c r="A400" s="142"/>
      <c r="B400" s="136">
        <v>45202146</v>
      </c>
      <c r="C400" s="137" t="s">
        <v>250</v>
      </c>
      <c r="D400" s="229">
        <v>0</v>
      </c>
      <c r="E400" s="245">
        <f t="shared" si="43"/>
        <v>0</v>
      </c>
    </row>
    <row r="401" spans="1:5" ht="15" customHeight="1">
      <c r="A401" s="142"/>
      <c r="B401" s="136">
        <v>45206712</v>
      </c>
      <c r="C401" s="137" t="s">
        <v>251</v>
      </c>
      <c r="D401" s="229">
        <v>1993.1963108108105</v>
      </c>
      <c r="E401" s="245">
        <f t="shared" si="43"/>
        <v>44.448277731081077</v>
      </c>
    </row>
    <row r="402" spans="1:5" ht="15" customHeight="1">
      <c r="A402" s="142"/>
      <c r="B402" s="136">
        <v>45206716</v>
      </c>
      <c r="C402" s="137" t="s">
        <v>252</v>
      </c>
      <c r="D402" s="229">
        <v>834.90202702702697</v>
      </c>
      <c r="E402" s="245">
        <f t="shared" si="43"/>
        <v>18.618315202702703</v>
      </c>
    </row>
    <row r="403" spans="1:5" ht="15" customHeight="1">
      <c r="A403" s="142"/>
      <c r="B403" s="136">
        <v>45206719</v>
      </c>
      <c r="C403" s="137" t="s">
        <v>253</v>
      </c>
      <c r="D403" s="229">
        <v>2363.8378378378375</v>
      </c>
      <c r="E403" s="245">
        <f t="shared" si="43"/>
        <v>52.713583783783776</v>
      </c>
    </row>
    <row r="404" spans="1:5" ht="15" customHeight="1">
      <c r="A404" s="142"/>
      <c r="B404" s="136">
        <v>45111156</v>
      </c>
      <c r="C404" s="137" t="s">
        <v>254</v>
      </c>
      <c r="D404" s="229">
        <v>3820.5803918918914</v>
      </c>
      <c r="E404" s="245">
        <f t="shared" si="43"/>
        <v>85.198942739189178</v>
      </c>
    </row>
    <row r="405" spans="1:5" ht="15" customHeight="1">
      <c r="A405" s="142"/>
      <c r="B405" s="134" t="s">
        <v>149</v>
      </c>
      <c r="C405" s="137"/>
      <c r="D405" s="229"/>
    </row>
    <row r="406" spans="1:5" ht="15" customHeight="1">
      <c r="A406" s="142"/>
      <c r="B406" s="136" t="s">
        <v>150</v>
      </c>
      <c r="C406" s="137" t="s">
        <v>151</v>
      </c>
      <c r="D406" s="229">
        <v>584.08783783783781</v>
      </c>
      <c r="E406" s="245">
        <f t="shared" ref="E406:E413" si="44">D406*0.0223</f>
        <v>13.025158783783784</v>
      </c>
    </row>
    <row r="407" spans="1:5" ht="15" customHeight="1">
      <c r="A407" s="142"/>
      <c r="B407" s="136" t="s">
        <v>152</v>
      </c>
      <c r="C407" s="137" t="s">
        <v>153</v>
      </c>
      <c r="D407" s="229">
        <v>447.04021621621621</v>
      </c>
      <c r="E407" s="245">
        <f t="shared" si="44"/>
        <v>9.9689968216216212</v>
      </c>
    </row>
    <row r="408" spans="1:5" ht="15" customHeight="1">
      <c r="A408" s="142"/>
      <c r="B408" s="136" t="s">
        <v>154</v>
      </c>
      <c r="C408" s="137" t="s">
        <v>155</v>
      </c>
      <c r="D408" s="229">
        <v>467.54513513513507</v>
      </c>
      <c r="E408" s="245">
        <f t="shared" si="44"/>
        <v>10.426256513513513</v>
      </c>
    </row>
    <row r="409" spans="1:5" ht="15" customHeight="1">
      <c r="A409" s="142"/>
      <c r="B409" s="136" t="s">
        <v>156</v>
      </c>
      <c r="C409" s="137" t="s">
        <v>157</v>
      </c>
      <c r="D409" s="229">
        <v>392.9468108108108</v>
      </c>
      <c r="E409" s="245">
        <f t="shared" si="44"/>
        <v>8.7627138810810816</v>
      </c>
    </row>
    <row r="410" spans="1:5" ht="15" customHeight="1">
      <c r="A410" s="142"/>
      <c r="B410" s="136" t="s">
        <v>158</v>
      </c>
      <c r="C410" s="137" t="s">
        <v>159</v>
      </c>
      <c r="D410" s="229">
        <v>108.77777027027025</v>
      </c>
      <c r="E410" s="245">
        <f t="shared" si="44"/>
        <v>2.4257442770270266</v>
      </c>
    </row>
    <row r="411" spans="1:5" ht="15" customHeight="1">
      <c r="A411" s="142"/>
      <c r="B411" s="136" t="s">
        <v>160</v>
      </c>
      <c r="C411" s="137" t="s">
        <v>161</v>
      </c>
      <c r="D411" s="229">
        <v>271.92381081081078</v>
      </c>
      <c r="E411" s="245">
        <f t="shared" si="44"/>
        <v>6.0639009810810807</v>
      </c>
    </row>
    <row r="412" spans="1:5" ht="15" customHeight="1">
      <c r="A412" s="142"/>
      <c r="B412" s="136" t="s">
        <v>162</v>
      </c>
      <c r="C412" s="137" t="s">
        <v>163</v>
      </c>
      <c r="D412" s="229">
        <v>142.36625675675674</v>
      </c>
      <c r="E412" s="245">
        <f t="shared" si="44"/>
        <v>3.1747675256756756</v>
      </c>
    </row>
    <row r="413" spans="1:5" ht="15" customHeight="1">
      <c r="A413" s="142"/>
      <c r="B413" s="136" t="s">
        <v>164</v>
      </c>
      <c r="C413" s="137" t="s">
        <v>165</v>
      </c>
      <c r="D413" s="229">
        <v>182.63395945945942</v>
      </c>
      <c r="E413" s="245">
        <f t="shared" si="44"/>
        <v>4.0727372959459451</v>
      </c>
    </row>
    <row r="414" spans="1:5" ht="15" customHeight="1">
      <c r="A414" s="142"/>
      <c r="B414" s="134" t="s">
        <v>170</v>
      </c>
      <c r="C414" s="137"/>
      <c r="D414" s="229"/>
    </row>
    <row r="415" spans="1:5" ht="15" customHeight="1">
      <c r="A415" s="142"/>
      <c r="B415" s="136" t="s">
        <v>173</v>
      </c>
      <c r="C415" s="137" t="s">
        <v>174</v>
      </c>
      <c r="D415" s="229">
        <v>119.12643243243244</v>
      </c>
      <c r="E415" s="245">
        <f t="shared" ref="E415:E431" si="45">D415*0.0223</f>
        <v>2.6565194432432433</v>
      </c>
    </row>
    <row r="416" spans="1:5" ht="15" customHeight="1">
      <c r="A416" s="142"/>
      <c r="B416" s="136" t="s">
        <v>208</v>
      </c>
      <c r="C416" s="137" t="s">
        <v>255</v>
      </c>
      <c r="D416" s="229">
        <v>67.891621621621624</v>
      </c>
      <c r="E416" s="245">
        <f t="shared" si="45"/>
        <v>1.5139831621621622</v>
      </c>
    </row>
    <row r="417" spans="1:5" ht="15" customHeight="1">
      <c r="A417" s="142"/>
      <c r="B417" s="136" t="s">
        <v>183</v>
      </c>
      <c r="C417" s="137" t="s">
        <v>184</v>
      </c>
      <c r="D417" s="229">
        <v>54.972972972972975</v>
      </c>
      <c r="E417" s="245">
        <f t="shared" si="45"/>
        <v>1.2258972972972975</v>
      </c>
    </row>
    <row r="418" spans="1:5" ht="15" customHeight="1">
      <c r="A418" s="142"/>
      <c r="B418" s="136" t="s">
        <v>209</v>
      </c>
      <c r="C418" s="137" t="s">
        <v>256</v>
      </c>
      <c r="D418" s="229">
        <v>104.44864864864864</v>
      </c>
      <c r="E418" s="245">
        <f t="shared" si="45"/>
        <v>2.3292048648648649</v>
      </c>
    </row>
    <row r="419" spans="1:5" ht="15" customHeight="1">
      <c r="A419" s="142"/>
      <c r="B419" s="136" t="s">
        <v>210</v>
      </c>
      <c r="C419" s="137" t="s">
        <v>257</v>
      </c>
      <c r="D419" s="229">
        <v>151.17567567567565</v>
      </c>
      <c r="E419" s="245">
        <f t="shared" si="45"/>
        <v>3.3712175675675669</v>
      </c>
    </row>
    <row r="420" spans="1:5" ht="15" customHeight="1">
      <c r="A420" s="142"/>
      <c r="B420" s="136" t="s">
        <v>211</v>
      </c>
      <c r="C420" s="137" t="s">
        <v>258</v>
      </c>
      <c r="D420" s="229">
        <v>52.224324324324321</v>
      </c>
      <c r="E420" s="245">
        <f t="shared" si="45"/>
        <v>1.1646024324324324</v>
      </c>
    </row>
    <row r="421" spans="1:5" ht="15" customHeight="1">
      <c r="A421" s="142"/>
      <c r="B421" s="136" t="s">
        <v>212</v>
      </c>
      <c r="C421" s="137" t="s">
        <v>259</v>
      </c>
      <c r="D421" s="229">
        <v>539.06497297297301</v>
      </c>
      <c r="E421" s="245">
        <f t="shared" si="45"/>
        <v>12.021148897297298</v>
      </c>
    </row>
    <row r="422" spans="1:5" ht="15" customHeight="1">
      <c r="A422" s="142"/>
      <c r="B422" s="136" t="s">
        <v>166</v>
      </c>
      <c r="C422" s="137" t="s">
        <v>167</v>
      </c>
      <c r="D422" s="229">
        <v>167.66756756756752</v>
      </c>
      <c r="E422" s="245">
        <f t="shared" si="45"/>
        <v>3.7389867567567556</v>
      </c>
    </row>
    <row r="423" spans="1:5" ht="15" customHeight="1">
      <c r="A423" s="142"/>
      <c r="B423" s="136">
        <v>7640013468</v>
      </c>
      <c r="C423" s="137" t="s">
        <v>260</v>
      </c>
      <c r="D423" s="229">
        <v>77.855472972972976</v>
      </c>
      <c r="E423" s="245">
        <f t="shared" si="45"/>
        <v>1.7361770472972975</v>
      </c>
    </row>
    <row r="424" spans="1:5" ht="15" customHeight="1">
      <c r="A424" s="142"/>
      <c r="B424" s="136" t="s">
        <v>185</v>
      </c>
      <c r="C424" s="137" t="s">
        <v>186</v>
      </c>
      <c r="D424" s="229">
        <v>127.81216216216215</v>
      </c>
      <c r="E424" s="245">
        <f t="shared" si="45"/>
        <v>2.8502112162162159</v>
      </c>
    </row>
    <row r="425" spans="1:5" ht="15" customHeight="1">
      <c r="A425" s="142"/>
      <c r="B425" s="136" t="s">
        <v>187</v>
      </c>
      <c r="C425" s="137" t="s">
        <v>188</v>
      </c>
      <c r="D425" s="229">
        <v>128.16948648648648</v>
      </c>
      <c r="E425" s="245">
        <f t="shared" si="45"/>
        <v>2.8581795486486485</v>
      </c>
    </row>
    <row r="426" spans="1:5" ht="15" customHeight="1">
      <c r="A426" s="142"/>
      <c r="B426" s="136" t="s">
        <v>189</v>
      </c>
      <c r="C426" s="137" t="s">
        <v>190</v>
      </c>
      <c r="D426" s="229">
        <v>322.74632432432423</v>
      </c>
      <c r="E426" s="245">
        <f t="shared" si="45"/>
        <v>7.1972430324324304</v>
      </c>
    </row>
    <row r="427" spans="1:5" ht="15" customHeight="1">
      <c r="A427" s="142"/>
      <c r="B427" s="136" t="s">
        <v>261</v>
      </c>
      <c r="C427" s="137" t="s">
        <v>262</v>
      </c>
      <c r="D427" s="229">
        <v>617.19531081081084</v>
      </c>
      <c r="E427" s="245">
        <f t="shared" si="45"/>
        <v>13.763455431081082</v>
      </c>
    </row>
    <row r="428" spans="1:5" ht="15" customHeight="1">
      <c r="A428" s="142"/>
      <c r="B428" s="136" t="s">
        <v>217</v>
      </c>
      <c r="C428" s="137" t="s">
        <v>263</v>
      </c>
      <c r="D428" s="229">
        <v>34.165702702702696</v>
      </c>
      <c r="E428" s="245">
        <f t="shared" si="45"/>
        <v>0.76189517027027009</v>
      </c>
    </row>
    <row r="429" spans="1:5" ht="15" customHeight="1">
      <c r="A429" s="142"/>
      <c r="B429" s="136" t="s">
        <v>266</v>
      </c>
      <c r="C429" s="137" t="s">
        <v>267</v>
      </c>
      <c r="D429" s="229">
        <v>17.082851351351348</v>
      </c>
      <c r="E429" s="245">
        <f t="shared" si="45"/>
        <v>0.38094758513513505</v>
      </c>
    </row>
    <row r="430" spans="1:5" ht="15" customHeight="1">
      <c r="A430" s="142"/>
      <c r="B430" s="136" t="s">
        <v>268</v>
      </c>
      <c r="C430" s="137" t="s">
        <v>269</v>
      </c>
      <c r="D430" s="229">
        <v>151.86283783783784</v>
      </c>
      <c r="E430" s="245">
        <f t="shared" si="45"/>
        <v>3.3865412837837838</v>
      </c>
    </row>
    <row r="431" spans="1:5" ht="15" customHeight="1">
      <c r="A431" s="142"/>
      <c r="B431" s="136" t="s">
        <v>273</v>
      </c>
      <c r="C431" s="137" t="s">
        <v>1107</v>
      </c>
      <c r="D431" s="229">
        <v>597.06145945945934</v>
      </c>
      <c r="E431" s="245">
        <f t="shared" si="45"/>
        <v>13.314470545945943</v>
      </c>
    </row>
    <row r="432" spans="1:5" ht="15" customHeight="1">
      <c r="A432" s="142"/>
      <c r="B432" s="136">
        <v>4623486</v>
      </c>
      <c r="C432" s="137" t="s">
        <v>270</v>
      </c>
      <c r="D432" s="229">
        <v>50.231554054054044</v>
      </c>
      <c r="E432" s="245">
        <f>D432*0.0223</f>
        <v>1.1201636554054053</v>
      </c>
    </row>
    <row r="433" spans="1:5" ht="15" customHeight="1">
      <c r="A433" s="142"/>
      <c r="B433" s="136">
        <v>7640018460</v>
      </c>
      <c r="C433" s="137" t="s">
        <v>191</v>
      </c>
      <c r="D433" s="229">
        <v>0</v>
      </c>
    </row>
    <row r="434" spans="1:5" ht="15" customHeight="1">
      <c r="A434" s="142"/>
      <c r="B434" s="134" t="s">
        <v>192</v>
      </c>
      <c r="C434" s="137"/>
      <c r="D434" s="229"/>
    </row>
    <row r="435" spans="1:5" ht="15" customHeight="1">
      <c r="A435" s="142"/>
      <c r="B435" s="136">
        <v>7640015657</v>
      </c>
      <c r="C435" s="137" t="s">
        <v>275</v>
      </c>
      <c r="D435" s="229">
        <v>137.43243243243242</v>
      </c>
      <c r="E435" s="245">
        <f t="shared" ref="E435:E437" si="46">D435*0.0223</f>
        <v>3.0647432432432429</v>
      </c>
    </row>
    <row r="436" spans="1:5" ht="15" customHeight="1">
      <c r="A436" s="142"/>
      <c r="B436" s="136">
        <v>7640019024</v>
      </c>
      <c r="C436" s="137" t="s">
        <v>276</v>
      </c>
      <c r="D436" s="229">
        <v>274.86486486486484</v>
      </c>
      <c r="E436" s="245">
        <f t="shared" si="46"/>
        <v>6.1294864864864858</v>
      </c>
    </row>
    <row r="437" spans="1:5" ht="15" customHeight="1">
      <c r="A437" s="142"/>
      <c r="B437" s="136">
        <v>7640020787</v>
      </c>
      <c r="C437" s="137" t="s">
        <v>277</v>
      </c>
      <c r="D437" s="229">
        <v>274.86</v>
      </c>
      <c r="E437" s="245">
        <f t="shared" si="46"/>
        <v>6.129378</v>
      </c>
    </row>
    <row r="438" spans="1:5" ht="15" customHeight="1">
      <c r="A438" s="142"/>
      <c r="B438" s="136">
        <v>7640019485</v>
      </c>
      <c r="C438" s="137" t="s">
        <v>195</v>
      </c>
      <c r="D438" s="242">
        <v>1</v>
      </c>
    </row>
    <row r="439" spans="1:5" ht="15" customHeight="1" thickBot="1">
      <c r="A439" s="142"/>
      <c r="B439" s="143">
        <v>7640012602</v>
      </c>
      <c r="C439" s="137" t="s">
        <v>1051</v>
      </c>
      <c r="D439" s="229">
        <v>1</v>
      </c>
    </row>
    <row r="440" spans="1:5" ht="25.5" customHeight="1">
      <c r="A440" s="338" t="s">
        <v>305</v>
      </c>
      <c r="B440" s="339" t="s">
        <v>1108</v>
      </c>
      <c r="C440" s="340" t="s">
        <v>2297</v>
      </c>
      <c r="D440" s="329"/>
      <c r="E440" s="330"/>
    </row>
    <row r="441" spans="1:5" ht="15" customHeight="1">
      <c r="A441" s="341" t="s">
        <v>136</v>
      </c>
      <c r="B441" s="336"/>
      <c r="C441" s="337"/>
      <c r="D441" s="335"/>
      <c r="E441" s="332"/>
    </row>
    <row r="442" spans="1:5" ht="15" customHeight="1">
      <c r="A442" s="342"/>
      <c r="B442" s="336" t="s">
        <v>222</v>
      </c>
      <c r="C442" s="337" t="s">
        <v>221</v>
      </c>
      <c r="D442" s="335"/>
      <c r="E442" s="332"/>
    </row>
    <row r="443" spans="1:5" ht="15" customHeight="1">
      <c r="A443" s="342"/>
      <c r="B443" s="336" t="s">
        <v>230</v>
      </c>
      <c r="C443" s="337" t="s">
        <v>1109</v>
      </c>
      <c r="D443" s="335"/>
      <c r="E443" s="332"/>
    </row>
    <row r="444" spans="1:5" ht="15" customHeight="1">
      <c r="A444" s="342"/>
      <c r="B444" s="336" t="s">
        <v>281</v>
      </c>
      <c r="C444" s="337" t="s">
        <v>282</v>
      </c>
      <c r="D444" s="335"/>
      <c r="E444" s="332"/>
    </row>
    <row r="445" spans="1:5" ht="15" customHeight="1" thickBot="1">
      <c r="A445" s="343"/>
      <c r="B445" s="344" t="s">
        <v>232</v>
      </c>
      <c r="C445" s="345"/>
      <c r="D445" s="346"/>
      <c r="E445" s="334"/>
    </row>
    <row r="446" spans="1:5" ht="15" customHeight="1">
      <c r="A446" s="142"/>
      <c r="B446" s="134" t="s">
        <v>219</v>
      </c>
      <c r="C446" s="137"/>
      <c r="D446" s="229"/>
    </row>
    <row r="447" spans="1:5" ht="15" customHeight="1">
      <c r="A447" s="142"/>
      <c r="B447" s="136" t="s">
        <v>279</v>
      </c>
      <c r="C447" s="137" t="s">
        <v>280</v>
      </c>
      <c r="D447" s="229">
        <v>301.16943243243236</v>
      </c>
      <c r="E447" s="245">
        <f t="shared" ref="E447:E453" si="47">D447*0.0223</f>
        <v>6.7160783432432414</v>
      </c>
    </row>
    <row r="448" spans="1:5" ht="15" customHeight="1">
      <c r="A448" s="142"/>
      <c r="B448" s="143" t="s">
        <v>222</v>
      </c>
      <c r="C448" s="162" t="s">
        <v>223</v>
      </c>
      <c r="D448" s="229">
        <v>484.91659459459453</v>
      </c>
      <c r="E448" s="245">
        <f t="shared" si="47"/>
        <v>10.813640059459457</v>
      </c>
    </row>
    <row r="449" spans="1:5" ht="15" customHeight="1">
      <c r="A449" s="142"/>
      <c r="B449" s="136" t="s">
        <v>224</v>
      </c>
      <c r="C449" s="137" t="s">
        <v>225</v>
      </c>
      <c r="D449" s="229">
        <v>682.39325675675673</v>
      </c>
      <c r="E449" s="245">
        <f t="shared" si="47"/>
        <v>15.217369625675675</v>
      </c>
    </row>
    <row r="450" spans="1:5" ht="15" customHeight="1">
      <c r="A450" s="142"/>
      <c r="B450" s="136">
        <v>135700</v>
      </c>
      <c r="C450" s="137" t="s">
        <v>226</v>
      </c>
      <c r="D450" s="229">
        <v>89.331081081081081</v>
      </c>
      <c r="E450" s="245">
        <f t="shared" si="47"/>
        <v>1.9920831081081081</v>
      </c>
    </row>
    <row r="451" spans="1:5" ht="15" customHeight="1">
      <c r="A451" s="142"/>
      <c r="B451" s="136" t="s">
        <v>227</v>
      </c>
      <c r="C451" s="137" t="s">
        <v>228</v>
      </c>
      <c r="D451" s="229">
        <v>709.97594594594591</v>
      </c>
      <c r="E451" s="245">
        <f t="shared" si="47"/>
        <v>15.832463594594595</v>
      </c>
    </row>
    <row r="452" spans="1:5" ht="15" customHeight="1">
      <c r="A452" s="142"/>
      <c r="B452" s="136" t="s">
        <v>283</v>
      </c>
      <c r="C452" s="137" t="s">
        <v>284</v>
      </c>
      <c r="D452" s="229">
        <v>1331.0605945945945</v>
      </c>
      <c r="E452" s="245">
        <f t="shared" si="47"/>
        <v>29.682651259459458</v>
      </c>
    </row>
    <row r="453" spans="1:5" ht="15" customHeight="1">
      <c r="A453" s="142"/>
      <c r="B453" s="136" t="s">
        <v>264</v>
      </c>
      <c r="C453" s="137" t="s">
        <v>265</v>
      </c>
      <c r="D453" s="229">
        <v>376.49614864864856</v>
      </c>
      <c r="E453" s="245">
        <f t="shared" si="47"/>
        <v>8.3958641148648638</v>
      </c>
    </row>
    <row r="454" spans="1:5" ht="15" customHeight="1">
      <c r="A454" s="142"/>
      <c r="B454" s="134" t="s">
        <v>146</v>
      </c>
      <c r="C454" s="137"/>
      <c r="D454" s="229"/>
    </row>
    <row r="455" spans="1:5" ht="15" customHeight="1">
      <c r="A455" s="142"/>
      <c r="B455" s="136" t="s">
        <v>285</v>
      </c>
      <c r="C455" s="137" t="s">
        <v>286</v>
      </c>
      <c r="D455" s="229">
        <v>57.13066216216216</v>
      </c>
      <c r="E455" s="245">
        <f t="shared" ref="E455:E465" si="48">D455*0.0223</f>
        <v>1.2740137662162161</v>
      </c>
    </row>
    <row r="456" spans="1:5" ht="15" customHeight="1">
      <c r="A456" s="142"/>
      <c r="B456" s="143" t="s">
        <v>299</v>
      </c>
      <c r="C456" s="162" t="s">
        <v>300</v>
      </c>
      <c r="D456" s="229">
        <v>244.45106756756752</v>
      </c>
      <c r="E456" s="245">
        <f t="shared" si="48"/>
        <v>5.4512588067567558</v>
      </c>
    </row>
    <row r="457" spans="1:5" ht="15" customHeight="1">
      <c r="A457" s="142"/>
      <c r="B457" s="143" t="s">
        <v>197</v>
      </c>
      <c r="C457" s="162" t="s">
        <v>198</v>
      </c>
      <c r="D457" s="229">
        <v>558.44294594594589</v>
      </c>
      <c r="E457" s="245">
        <f t="shared" si="48"/>
        <v>12.453277694594593</v>
      </c>
    </row>
    <row r="458" spans="1:5" ht="15" customHeight="1">
      <c r="A458" s="142"/>
      <c r="B458" s="136" t="s">
        <v>301</v>
      </c>
      <c r="C458" s="137" t="s">
        <v>302</v>
      </c>
      <c r="D458" s="229">
        <v>37.766432432432431</v>
      </c>
      <c r="E458" s="245">
        <f t="shared" si="48"/>
        <v>0.84219144324324324</v>
      </c>
    </row>
    <row r="459" spans="1:5" ht="15" customHeight="1">
      <c r="A459" s="142"/>
      <c r="B459" s="136" t="s">
        <v>287</v>
      </c>
      <c r="C459" s="137" t="s">
        <v>288</v>
      </c>
      <c r="D459" s="229">
        <v>1275.6478378378379</v>
      </c>
      <c r="E459" s="245">
        <f t="shared" si="48"/>
        <v>28.446946783783783</v>
      </c>
    </row>
    <row r="460" spans="1:5" ht="15" customHeight="1">
      <c r="A460" s="142"/>
      <c r="B460" s="136" t="s">
        <v>289</v>
      </c>
      <c r="C460" s="137" t="s">
        <v>290</v>
      </c>
      <c r="D460" s="229">
        <v>1880.7628378378377</v>
      </c>
      <c r="E460" s="245">
        <f t="shared" si="48"/>
        <v>41.94101128378378</v>
      </c>
    </row>
    <row r="461" spans="1:5" ht="15" customHeight="1">
      <c r="A461" s="142"/>
      <c r="B461" s="136" t="s">
        <v>303</v>
      </c>
      <c r="C461" s="137" t="s">
        <v>304</v>
      </c>
      <c r="D461" s="229">
        <v>312.28771621621615</v>
      </c>
      <c r="E461" s="245">
        <f t="shared" si="48"/>
        <v>6.9640160716216206</v>
      </c>
    </row>
    <row r="462" spans="1:5" ht="15" customHeight="1">
      <c r="A462" s="142"/>
      <c r="B462" s="136" t="s">
        <v>291</v>
      </c>
      <c r="C462" s="137" t="s">
        <v>292</v>
      </c>
      <c r="D462" s="229">
        <v>347.53913513513515</v>
      </c>
      <c r="E462" s="245">
        <f t="shared" si="48"/>
        <v>7.7501227135135142</v>
      </c>
    </row>
    <row r="463" spans="1:5" ht="15" customHeight="1">
      <c r="A463" s="142"/>
      <c r="B463" s="136" t="s">
        <v>293</v>
      </c>
      <c r="C463" s="137" t="s">
        <v>294</v>
      </c>
      <c r="D463" s="229">
        <v>244.71218918918913</v>
      </c>
      <c r="E463" s="245">
        <f t="shared" si="48"/>
        <v>5.4570818189189181</v>
      </c>
    </row>
    <row r="464" spans="1:5" ht="15" customHeight="1">
      <c r="A464" s="142"/>
      <c r="B464" s="136" t="s">
        <v>295</v>
      </c>
      <c r="C464" s="137" t="s">
        <v>296</v>
      </c>
      <c r="D464" s="229">
        <v>2926.2800675675676</v>
      </c>
      <c r="E464" s="245">
        <f t="shared" si="48"/>
        <v>65.256045506756763</v>
      </c>
    </row>
    <row r="465" spans="1:5" ht="15" customHeight="1">
      <c r="A465" s="142"/>
      <c r="B465" s="136" t="s">
        <v>297</v>
      </c>
      <c r="C465" s="137" t="s">
        <v>298</v>
      </c>
      <c r="D465" s="229">
        <v>566.62017567567557</v>
      </c>
      <c r="E465" s="245">
        <f t="shared" si="48"/>
        <v>12.635629917567565</v>
      </c>
    </row>
    <row r="466" spans="1:5" ht="15" customHeight="1">
      <c r="A466" s="142"/>
      <c r="B466" s="134" t="s">
        <v>234</v>
      </c>
      <c r="C466" s="137"/>
      <c r="D466" s="229"/>
    </row>
    <row r="467" spans="1:5" ht="15" customHeight="1">
      <c r="A467" s="142"/>
      <c r="B467" s="136" t="s">
        <v>235</v>
      </c>
      <c r="C467" s="137" t="s">
        <v>236</v>
      </c>
      <c r="D467" s="229">
        <v>436.85647297297294</v>
      </c>
      <c r="E467" s="245">
        <f t="shared" ref="E467:E470" si="49">D467*0.0223</f>
        <v>9.7418993472972968</v>
      </c>
    </row>
    <row r="468" spans="1:5" ht="15" customHeight="1">
      <c r="A468" s="142"/>
      <c r="B468" s="136">
        <v>4614506</v>
      </c>
      <c r="C468" s="137" t="s">
        <v>237</v>
      </c>
      <c r="D468" s="229">
        <v>19.501662162162159</v>
      </c>
      <c r="E468" s="245">
        <f t="shared" si="49"/>
        <v>0.43488706621621614</v>
      </c>
    </row>
    <row r="469" spans="1:5" ht="15" customHeight="1">
      <c r="A469" s="142"/>
      <c r="B469" s="136">
        <v>4614511</v>
      </c>
      <c r="C469" s="137" t="s">
        <v>238</v>
      </c>
      <c r="D469" s="229">
        <v>10.843418918918918</v>
      </c>
      <c r="E469" s="245">
        <f t="shared" si="49"/>
        <v>0.24180824189189187</v>
      </c>
    </row>
    <row r="470" spans="1:5" ht="15" customHeight="1">
      <c r="A470" s="142"/>
      <c r="B470" s="136" t="s">
        <v>239</v>
      </c>
      <c r="C470" s="137" t="s">
        <v>240</v>
      </c>
      <c r="D470" s="229">
        <v>49.063378378378374</v>
      </c>
      <c r="E470" s="245">
        <f t="shared" si="49"/>
        <v>1.0941133378378378</v>
      </c>
    </row>
    <row r="471" spans="1:5" ht="15" customHeight="1">
      <c r="A471" s="142"/>
      <c r="B471" s="134" t="s">
        <v>149</v>
      </c>
      <c r="C471" s="137"/>
      <c r="D471" s="229"/>
    </row>
    <row r="472" spans="1:5" ht="15" customHeight="1">
      <c r="A472" s="142"/>
      <c r="B472" s="136" t="s">
        <v>150</v>
      </c>
      <c r="C472" s="137" t="s">
        <v>151</v>
      </c>
      <c r="D472" s="229">
        <v>584.08783783783781</v>
      </c>
      <c r="E472" s="245">
        <f t="shared" ref="E472:E479" si="50">D472*0.0223</f>
        <v>13.025158783783784</v>
      </c>
    </row>
    <row r="473" spans="1:5" ht="15" customHeight="1">
      <c r="A473" s="142"/>
      <c r="B473" s="136" t="s">
        <v>152</v>
      </c>
      <c r="C473" s="137" t="s">
        <v>153</v>
      </c>
      <c r="D473" s="229">
        <v>447.04021621621621</v>
      </c>
      <c r="E473" s="245">
        <f t="shared" si="50"/>
        <v>9.9689968216216212</v>
      </c>
    </row>
    <row r="474" spans="1:5" ht="15" customHeight="1">
      <c r="A474" s="142"/>
      <c r="B474" s="136" t="s">
        <v>154</v>
      </c>
      <c r="C474" s="137" t="s">
        <v>155</v>
      </c>
      <c r="D474" s="229">
        <v>467.54513513513507</v>
      </c>
      <c r="E474" s="245">
        <f t="shared" si="50"/>
        <v>10.426256513513513</v>
      </c>
    </row>
    <row r="475" spans="1:5" ht="15" customHeight="1">
      <c r="A475" s="142"/>
      <c r="B475" s="136" t="s">
        <v>156</v>
      </c>
      <c r="C475" s="137" t="s">
        <v>157</v>
      </c>
      <c r="D475" s="229">
        <v>392.9468108108108</v>
      </c>
      <c r="E475" s="245">
        <f t="shared" si="50"/>
        <v>8.7627138810810816</v>
      </c>
    </row>
    <row r="476" spans="1:5" ht="15" customHeight="1">
      <c r="A476" s="142"/>
      <c r="B476" s="136" t="s">
        <v>158</v>
      </c>
      <c r="C476" s="137" t="s">
        <v>159</v>
      </c>
      <c r="D476" s="229">
        <v>108.77777027027025</v>
      </c>
      <c r="E476" s="245">
        <f t="shared" si="50"/>
        <v>2.4257442770270266</v>
      </c>
    </row>
    <row r="477" spans="1:5" ht="15" customHeight="1">
      <c r="A477" s="142"/>
      <c r="B477" s="136" t="s">
        <v>160</v>
      </c>
      <c r="C477" s="137" t="s">
        <v>161</v>
      </c>
      <c r="D477" s="229">
        <v>271.92381081081078</v>
      </c>
      <c r="E477" s="245">
        <f t="shared" si="50"/>
        <v>6.0639009810810807</v>
      </c>
    </row>
    <row r="478" spans="1:5" ht="15" customHeight="1">
      <c r="A478" s="142"/>
      <c r="B478" s="136" t="s">
        <v>162</v>
      </c>
      <c r="C478" s="137" t="s">
        <v>163</v>
      </c>
      <c r="D478" s="229">
        <v>142.36625675675674</v>
      </c>
      <c r="E478" s="245">
        <f t="shared" si="50"/>
        <v>3.1747675256756756</v>
      </c>
    </row>
    <row r="479" spans="1:5" ht="15" customHeight="1">
      <c r="A479" s="142"/>
      <c r="B479" s="136" t="s">
        <v>164</v>
      </c>
      <c r="C479" s="137" t="s">
        <v>165</v>
      </c>
      <c r="D479" s="229">
        <v>182.63395945945942</v>
      </c>
      <c r="E479" s="245">
        <f t="shared" si="50"/>
        <v>4.0727372959459451</v>
      </c>
    </row>
    <row r="480" spans="1:5" ht="15" customHeight="1">
      <c r="A480" s="142"/>
      <c r="B480" s="134" t="s">
        <v>170</v>
      </c>
      <c r="C480" s="137"/>
      <c r="D480" s="229"/>
    </row>
    <row r="481" spans="1:5" ht="15" customHeight="1">
      <c r="A481" s="142"/>
      <c r="B481" s="136" t="s">
        <v>173</v>
      </c>
      <c r="C481" s="137" t="s">
        <v>174</v>
      </c>
      <c r="D481" s="229">
        <v>119.12643243243244</v>
      </c>
      <c r="E481" s="245">
        <f t="shared" ref="E481:E499" si="51">D481*0.0223</f>
        <v>2.6565194432432433</v>
      </c>
    </row>
    <row r="482" spans="1:5" ht="15" customHeight="1">
      <c r="A482" s="142"/>
      <c r="B482" s="136" t="s">
        <v>208</v>
      </c>
      <c r="C482" s="137" t="s">
        <v>255</v>
      </c>
      <c r="D482" s="229">
        <v>67.891621621621624</v>
      </c>
      <c r="E482" s="245">
        <f t="shared" si="51"/>
        <v>1.5139831621621622</v>
      </c>
    </row>
    <row r="483" spans="1:5" ht="15" customHeight="1">
      <c r="A483" s="142"/>
      <c r="B483" s="136" t="s">
        <v>183</v>
      </c>
      <c r="C483" s="137" t="s">
        <v>184</v>
      </c>
      <c r="D483" s="229">
        <v>54.972972972972975</v>
      </c>
      <c r="E483" s="245">
        <f t="shared" si="51"/>
        <v>1.2258972972972975</v>
      </c>
    </row>
    <row r="484" spans="1:5" ht="15" customHeight="1">
      <c r="A484" s="142"/>
      <c r="B484" s="136" t="s">
        <v>209</v>
      </c>
      <c r="C484" s="137" t="s">
        <v>256</v>
      </c>
      <c r="D484" s="229">
        <v>104.44864864864864</v>
      </c>
      <c r="E484" s="245">
        <f t="shared" si="51"/>
        <v>2.3292048648648649</v>
      </c>
    </row>
    <row r="485" spans="1:5" ht="15" customHeight="1">
      <c r="A485" s="142"/>
      <c r="B485" s="136" t="s">
        <v>210</v>
      </c>
      <c r="C485" s="137" t="s">
        <v>257</v>
      </c>
      <c r="D485" s="229">
        <v>151.17567567567565</v>
      </c>
      <c r="E485" s="245">
        <f t="shared" si="51"/>
        <v>3.3712175675675669</v>
      </c>
    </row>
    <row r="486" spans="1:5" ht="15" customHeight="1">
      <c r="A486" s="142"/>
      <c r="B486" s="136" t="s">
        <v>211</v>
      </c>
      <c r="C486" s="137" t="s">
        <v>258</v>
      </c>
      <c r="D486" s="229">
        <v>52.224324324324321</v>
      </c>
      <c r="E486" s="245">
        <f t="shared" si="51"/>
        <v>1.1646024324324324</v>
      </c>
    </row>
    <row r="487" spans="1:5" ht="15" customHeight="1">
      <c r="A487" s="142"/>
      <c r="B487" s="136" t="s">
        <v>212</v>
      </c>
      <c r="C487" s="137" t="s">
        <v>259</v>
      </c>
      <c r="D487" s="229">
        <v>539.06497297297301</v>
      </c>
      <c r="E487" s="245">
        <f t="shared" si="51"/>
        <v>12.021148897297298</v>
      </c>
    </row>
    <row r="488" spans="1:5" ht="15" customHeight="1">
      <c r="A488" s="142"/>
      <c r="B488" s="136" t="s">
        <v>166</v>
      </c>
      <c r="C488" s="137" t="s">
        <v>167</v>
      </c>
      <c r="D488" s="229">
        <v>167.66756756756752</v>
      </c>
      <c r="E488" s="245">
        <f t="shared" si="51"/>
        <v>3.7389867567567556</v>
      </c>
    </row>
    <row r="489" spans="1:5" ht="15" customHeight="1">
      <c r="A489" s="142"/>
      <c r="B489" s="136">
        <v>7640013468</v>
      </c>
      <c r="C489" s="137" t="s">
        <v>260</v>
      </c>
      <c r="D489" s="229">
        <v>77.855472972972976</v>
      </c>
      <c r="E489" s="245">
        <f t="shared" si="51"/>
        <v>1.7361770472972975</v>
      </c>
    </row>
    <row r="490" spans="1:5" ht="15" customHeight="1">
      <c r="A490" s="142"/>
      <c r="B490" s="136" t="s">
        <v>185</v>
      </c>
      <c r="C490" s="137" t="s">
        <v>186</v>
      </c>
      <c r="D490" s="229">
        <v>127.81216216216215</v>
      </c>
      <c r="E490" s="245">
        <f t="shared" si="51"/>
        <v>2.8502112162162159</v>
      </c>
    </row>
    <row r="491" spans="1:5" ht="15" customHeight="1">
      <c r="A491" s="142"/>
      <c r="B491" s="136" t="s">
        <v>187</v>
      </c>
      <c r="C491" s="137" t="s">
        <v>188</v>
      </c>
      <c r="D491" s="229">
        <v>128.16948648648648</v>
      </c>
      <c r="E491" s="245">
        <f t="shared" si="51"/>
        <v>2.8581795486486485</v>
      </c>
    </row>
    <row r="492" spans="1:5" ht="15" customHeight="1">
      <c r="A492" s="142"/>
      <c r="B492" s="136" t="s">
        <v>189</v>
      </c>
      <c r="C492" s="137" t="s">
        <v>190</v>
      </c>
      <c r="D492" s="229">
        <v>322.74632432432423</v>
      </c>
      <c r="E492" s="245">
        <f t="shared" si="51"/>
        <v>7.1972430324324304</v>
      </c>
    </row>
    <row r="493" spans="1:5" ht="15" customHeight="1">
      <c r="A493" s="142"/>
      <c r="B493" s="136" t="s">
        <v>261</v>
      </c>
      <c r="C493" s="137" t="s">
        <v>262</v>
      </c>
      <c r="D493" s="229">
        <v>617.19531081081084</v>
      </c>
      <c r="E493" s="245">
        <f t="shared" si="51"/>
        <v>13.763455431081082</v>
      </c>
    </row>
    <row r="494" spans="1:5" ht="15" customHeight="1">
      <c r="A494" s="142"/>
      <c r="B494" s="136" t="s">
        <v>217</v>
      </c>
      <c r="C494" s="137" t="s">
        <v>263</v>
      </c>
      <c r="D494" s="229">
        <v>34.165702702702696</v>
      </c>
      <c r="E494" s="245">
        <f t="shared" si="51"/>
        <v>0.76189517027027009</v>
      </c>
    </row>
    <row r="495" spans="1:5" ht="15" customHeight="1">
      <c r="A495" s="142"/>
      <c r="B495" s="136" t="s">
        <v>266</v>
      </c>
      <c r="C495" s="137" t="s">
        <v>267</v>
      </c>
      <c r="D495" s="229">
        <v>17.082851351351348</v>
      </c>
      <c r="E495" s="245">
        <f t="shared" si="51"/>
        <v>0.38094758513513505</v>
      </c>
    </row>
    <row r="496" spans="1:5" ht="15" customHeight="1">
      <c r="A496" s="142"/>
      <c r="B496" s="136" t="s">
        <v>268</v>
      </c>
      <c r="C496" s="137" t="s">
        <v>269</v>
      </c>
      <c r="D496" s="229">
        <v>151.86283783783784</v>
      </c>
      <c r="E496" s="245">
        <f t="shared" si="51"/>
        <v>3.3865412837837838</v>
      </c>
    </row>
    <row r="497" spans="1:5" ht="15" customHeight="1">
      <c r="A497" s="142"/>
      <c r="B497" s="136" t="s">
        <v>271</v>
      </c>
      <c r="C497" s="137" t="s">
        <v>272</v>
      </c>
      <c r="D497" s="229">
        <v>271.3878243243243</v>
      </c>
      <c r="E497" s="245">
        <f t="shared" si="51"/>
        <v>6.0519484824324321</v>
      </c>
    </row>
    <row r="498" spans="1:5" ht="15" customHeight="1">
      <c r="A498" s="142"/>
      <c r="B498" s="136" t="s">
        <v>273</v>
      </c>
      <c r="C498" s="137" t="s">
        <v>274</v>
      </c>
      <c r="D498" s="229">
        <v>597.06145945945934</v>
      </c>
      <c r="E498" s="245">
        <f t="shared" si="51"/>
        <v>13.314470545945943</v>
      </c>
    </row>
    <row r="499" spans="1:5" ht="15" customHeight="1">
      <c r="A499" s="142"/>
      <c r="B499" s="136">
        <v>4623486</v>
      </c>
      <c r="C499" s="137" t="s">
        <v>270</v>
      </c>
      <c r="D499" s="229">
        <v>50.231554054054044</v>
      </c>
      <c r="E499" s="245">
        <f t="shared" si="51"/>
        <v>1.1201636554054053</v>
      </c>
    </row>
    <row r="500" spans="1:5" ht="15" customHeight="1">
      <c r="A500" s="142"/>
      <c r="B500" s="136">
        <v>7640018460</v>
      </c>
      <c r="C500" s="137" t="s">
        <v>191</v>
      </c>
      <c r="D500" s="229">
        <v>1</v>
      </c>
    </row>
    <row r="501" spans="1:5" ht="15" customHeight="1">
      <c r="A501" s="142"/>
      <c r="B501" s="134" t="s">
        <v>192</v>
      </c>
      <c r="C501" s="137"/>
      <c r="D501" s="229"/>
    </row>
    <row r="502" spans="1:5" ht="15" customHeight="1">
      <c r="A502" s="142"/>
      <c r="B502" s="136">
        <v>7640015657</v>
      </c>
      <c r="C502" s="137" t="s">
        <v>275</v>
      </c>
      <c r="D502" s="229">
        <v>137.43243243243242</v>
      </c>
      <c r="E502" s="245">
        <f t="shared" ref="E502:E504" si="52">D502*0.0223</f>
        <v>3.0647432432432429</v>
      </c>
    </row>
    <row r="503" spans="1:5" ht="15" customHeight="1">
      <c r="A503" s="142"/>
      <c r="B503" s="136">
        <v>7640019024</v>
      </c>
      <c r="C503" s="137" t="s">
        <v>276</v>
      </c>
      <c r="D503" s="229">
        <v>274.86486486486484</v>
      </c>
      <c r="E503" s="245">
        <f t="shared" si="52"/>
        <v>6.1294864864864858</v>
      </c>
    </row>
    <row r="504" spans="1:5" ht="15" customHeight="1">
      <c r="A504" s="142"/>
      <c r="B504" s="136">
        <v>7640020787</v>
      </c>
      <c r="C504" s="137" t="s">
        <v>277</v>
      </c>
      <c r="D504" s="229">
        <v>274.86</v>
      </c>
      <c r="E504" s="245">
        <f t="shared" si="52"/>
        <v>6.129378</v>
      </c>
    </row>
    <row r="505" spans="1:5" ht="15" customHeight="1">
      <c r="A505" s="142"/>
      <c r="B505" s="136">
        <v>7640019485</v>
      </c>
      <c r="C505" s="137" t="s">
        <v>195</v>
      </c>
      <c r="D505" s="229">
        <v>1</v>
      </c>
    </row>
    <row r="506" spans="1:5" ht="15" customHeight="1" thickBot="1">
      <c r="A506" s="142"/>
      <c r="B506" s="143">
        <v>7640012602</v>
      </c>
      <c r="C506" s="137" t="s">
        <v>1051</v>
      </c>
      <c r="D506" s="229">
        <v>1</v>
      </c>
    </row>
    <row r="507" spans="1:5" ht="30.6" customHeight="1">
      <c r="A507" s="338" t="s">
        <v>1110</v>
      </c>
      <c r="B507" s="339" t="s">
        <v>1111</v>
      </c>
      <c r="C507" s="340" t="s">
        <v>2298</v>
      </c>
      <c r="D507" s="329"/>
      <c r="E507" s="330"/>
    </row>
    <row r="508" spans="1:5" ht="15" customHeight="1">
      <c r="A508" s="341" t="s">
        <v>139</v>
      </c>
      <c r="B508" s="336"/>
      <c r="C508" s="337"/>
      <c r="D508" s="335"/>
      <c r="E508" s="332"/>
    </row>
    <row r="509" spans="1:5" ht="15" customHeight="1">
      <c r="A509" s="342"/>
      <c r="B509" s="336" t="s">
        <v>222</v>
      </c>
      <c r="C509" s="337" t="s">
        <v>221</v>
      </c>
      <c r="D509" s="335"/>
      <c r="E509" s="332"/>
    </row>
    <row r="510" spans="1:5" ht="15" customHeight="1">
      <c r="A510" s="342"/>
      <c r="B510" s="336" t="s">
        <v>230</v>
      </c>
      <c r="C510" s="337" t="s">
        <v>231</v>
      </c>
      <c r="D510" s="335"/>
      <c r="E510" s="332"/>
    </row>
    <row r="511" spans="1:5" ht="15" customHeight="1">
      <c r="A511" s="342"/>
      <c r="B511" s="336" t="s">
        <v>281</v>
      </c>
      <c r="C511" s="337" t="s">
        <v>282</v>
      </c>
      <c r="D511" s="335"/>
      <c r="E511" s="332"/>
    </row>
    <row r="512" spans="1:5" ht="15" customHeight="1" thickBot="1">
      <c r="A512" s="343"/>
      <c r="B512" s="344" t="s">
        <v>232</v>
      </c>
      <c r="C512" s="345"/>
      <c r="D512" s="346"/>
      <c r="E512" s="334"/>
    </row>
    <row r="513" spans="1:5" ht="15" customHeight="1">
      <c r="A513" s="142"/>
      <c r="B513" s="134" t="s">
        <v>219</v>
      </c>
      <c r="C513" s="137"/>
      <c r="D513" s="229"/>
    </row>
    <row r="514" spans="1:5" ht="15" customHeight="1">
      <c r="A514" s="142"/>
      <c r="B514" s="136" t="s">
        <v>279</v>
      </c>
      <c r="C514" s="137" t="s">
        <v>280</v>
      </c>
      <c r="D514" s="229">
        <v>301.16943243243236</v>
      </c>
      <c r="E514" s="245">
        <f t="shared" ref="E514:E520" si="53">D514*0.0223</f>
        <v>6.7160783432432414</v>
      </c>
    </row>
    <row r="515" spans="1:5" ht="15" customHeight="1">
      <c r="A515" s="142"/>
      <c r="B515" s="143" t="s">
        <v>222</v>
      </c>
      <c r="C515" s="162" t="s">
        <v>223</v>
      </c>
      <c r="D515" s="229">
        <v>484.91659459459453</v>
      </c>
      <c r="E515" s="245">
        <f t="shared" si="53"/>
        <v>10.813640059459457</v>
      </c>
    </row>
    <row r="516" spans="1:5" ht="15" customHeight="1">
      <c r="A516" s="142"/>
      <c r="B516" s="136" t="s">
        <v>224</v>
      </c>
      <c r="C516" s="137" t="s">
        <v>225</v>
      </c>
      <c r="D516" s="229">
        <v>682.39325675675673</v>
      </c>
      <c r="E516" s="245">
        <f t="shared" si="53"/>
        <v>15.217369625675675</v>
      </c>
    </row>
    <row r="517" spans="1:5" ht="15" customHeight="1">
      <c r="A517" s="142"/>
      <c r="B517" s="136">
        <v>135700</v>
      </c>
      <c r="C517" s="137" t="s">
        <v>226</v>
      </c>
      <c r="D517" s="229">
        <v>89.331081081081081</v>
      </c>
      <c r="E517" s="245">
        <f t="shared" si="53"/>
        <v>1.9920831081081081</v>
      </c>
    </row>
    <row r="518" spans="1:5" ht="15" customHeight="1">
      <c r="A518" s="142"/>
      <c r="B518" s="136" t="s">
        <v>227</v>
      </c>
      <c r="C518" s="137" t="s">
        <v>228</v>
      </c>
      <c r="D518" s="229">
        <v>709.97594594594591</v>
      </c>
      <c r="E518" s="245">
        <f t="shared" si="53"/>
        <v>15.832463594594595</v>
      </c>
    </row>
    <row r="519" spans="1:5" ht="15" customHeight="1">
      <c r="A519" s="142"/>
      <c r="B519" s="136" t="s">
        <v>283</v>
      </c>
      <c r="C519" s="137" t="s">
        <v>284</v>
      </c>
      <c r="D519" s="229">
        <v>1331.0605945945945</v>
      </c>
      <c r="E519" s="245">
        <f t="shared" si="53"/>
        <v>29.682651259459458</v>
      </c>
    </row>
    <row r="520" spans="1:5" ht="15" customHeight="1">
      <c r="A520" s="142"/>
      <c r="B520" s="136" t="s">
        <v>264</v>
      </c>
      <c r="C520" s="137" t="s">
        <v>265</v>
      </c>
      <c r="D520" s="229">
        <v>376.49614864864856</v>
      </c>
      <c r="E520" s="245">
        <f t="shared" si="53"/>
        <v>8.3958641148648638</v>
      </c>
    </row>
    <row r="521" spans="1:5" ht="15" customHeight="1">
      <c r="A521" s="142"/>
      <c r="B521" s="134" t="s">
        <v>146</v>
      </c>
      <c r="C521" s="137"/>
      <c r="D521" s="229"/>
    </row>
    <row r="522" spans="1:5" ht="15" customHeight="1">
      <c r="A522" s="142"/>
      <c r="B522" s="136" t="s">
        <v>285</v>
      </c>
      <c r="C522" s="137" t="s">
        <v>286</v>
      </c>
      <c r="D522" s="229">
        <v>57.13066216216216</v>
      </c>
      <c r="E522" s="245">
        <f t="shared" ref="E522:E532" si="54">D522*0.0223</f>
        <v>1.2740137662162161</v>
      </c>
    </row>
    <row r="523" spans="1:5" ht="15" customHeight="1">
      <c r="A523" s="142"/>
      <c r="B523" s="136" t="s">
        <v>299</v>
      </c>
      <c r="C523" s="137" t="s">
        <v>300</v>
      </c>
      <c r="D523" s="229">
        <v>244.45106756756752</v>
      </c>
      <c r="E523" s="245">
        <f t="shared" si="54"/>
        <v>5.4512588067567558</v>
      </c>
    </row>
    <row r="524" spans="1:5" ht="15" customHeight="1">
      <c r="A524" s="142"/>
      <c r="B524" s="136" t="s">
        <v>197</v>
      </c>
      <c r="C524" s="137" t="s">
        <v>198</v>
      </c>
      <c r="D524" s="229">
        <v>558.44294594594589</v>
      </c>
      <c r="E524" s="245">
        <f t="shared" si="54"/>
        <v>12.453277694594593</v>
      </c>
    </row>
    <row r="525" spans="1:5" ht="15" customHeight="1">
      <c r="A525" s="142"/>
      <c r="B525" s="136" t="s">
        <v>301</v>
      </c>
      <c r="C525" s="137" t="s">
        <v>302</v>
      </c>
      <c r="D525" s="229">
        <v>37.766432432432431</v>
      </c>
      <c r="E525" s="245">
        <f t="shared" si="54"/>
        <v>0.84219144324324324</v>
      </c>
    </row>
    <row r="526" spans="1:5" ht="15" customHeight="1">
      <c r="A526" s="142"/>
      <c r="B526" s="136" t="s">
        <v>287</v>
      </c>
      <c r="C526" s="137" t="s">
        <v>288</v>
      </c>
      <c r="D526" s="229">
        <v>1275.6478378378379</v>
      </c>
      <c r="E526" s="245">
        <f t="shared" si="54"/>
        <v>28.446946783783783</v>
      </c>
    </row>
    <row r="527" spans="1:5" ht="15" customHeight="1">
      <c r="A527" s="142"/>
      <c r="B527" s="136" t="s">
        <v>289</v>
      </c>
      <c r="C527" s="137" t="s">
        <v>290</v>
      </c>
      <c r="D527" s="229">
        <v>1880.7628378378377</v>
      </c>
      <c r="E527" s="245">
        <f t="shared" si="54"/>
        <v>41.94101128378378</v>
      </c>
    </row>
    <row r="528" spans="1:5" ht="15" customHeight="1">
      <c r="A528" s="142"/>
      <c r="B528" s="136" t="s">
        <v>303</v>
      </c>
      <c r="C528" s="137" t="s">
        <v>304</v>
      </c>
      <c r="D528" s="229">
        <v>312.28771621621615</v>
      </c>
      <c r="E528" s="245">
        <f t="shared" si="54"/>
        <v>6.9640160716216206</v>
      </c>
    </row>
    <row r="529" spans="1:5" ht="15" customHeight="1">
      <c r="A529" s="142"/>
      <c r="B529" s="136" t="s">
        <v>291</v>
      </c>
      <c r="C529" s="137" t="s">
        <v>292</v>
      </c>
      <c r="D529" s="229">
        <v>347.53913513513515</v>
      </c>
      <c r="E529" s="245">
        <f t="shared" si="54"/>
        <v>7.7501227135135142</v>
      </c>
    </row>
    <row r="530" spans="1:5" ht="15" customHeight="1">
      <c r="A530" s="142"/>
      <c r="B530" s="136" t="s">
        <v>293</v>
      </c>
      <c r="C530" s="137" t="s">
        <v>294</v>
      </c>
      <c r="D530" s="229">
        <v>244.71218918918913</v>
      </c>
      <c r="E530" s="245">
        <f t="shared" si="54"/>
        <v>5.4570818189189181</v>
      </c>
    </row>
    <row r="531" spans="1:5" ht="15" customHeight="1">
      <c r="A531" s="142"/>
      <c r="B531" s="136" t="s">
        <v>295</v>
      </c>
      <c r="C531" s="137" t="s">
        <v>296</v>
      </c>
      <c r="D531" s="229">
        <v>2926.2800675675676</v>
      </c>
      <c r="E531" s="245">
        <f t="shared" si="54"/>
        <v>65.256045506756763</v>
      </c>
    </row>
    <row r="532" spans="1:5" ht="15" customHeight="1">
      <c r="A532" s="142"/>
      <c r="B532" s="136" t="s">
        <v>297</v>
      </c>
      <c r="C532" s="137" t="s">
        <v>298</v>
      </c>
      <c r="D532" s="229">
        <v>566.62017567567557</v>
      </c>
      <c r="E532" s="245">
        <f t="shared" si="54"/>
        <v>12.635629917567565</v>
      </c>
    </row>
    <row r="533" spans="1:5" ht="15" customHeight="1">
      <c r="A533" s="142"/>
      <c r="B533" s="134" t="s">
        <v>234</v>
      </c>
      <c r="C533" s="137"/>
      <c r="D533" s="229"/>
    </row>
    <row r="534" spans="1:5" ht="15" customHeight="1">
      <c r="A534" s="142"/>
      <c r="B534" s="136" t="s">
        <v>235</v>
      </c>
      <c r="C534" s="137" t="s">
        <v>236</v>
      </c>
      <c r="D534" s="229">
        <v>436.85647297297294</v>
      </c>
      <c r="E534" s="245">
        <f t="shared" ref="E534:E537" si="55">D534*0.0223</f>
        <v>9.7418993472972968</v>
      </c>
    </row>
    <row r="535" spans="1:5" ht="15" customHeight="1">
      <c r="A535" s="142"/>
      <c r="B535" s="136">
        <v>4614506</v>
      </c>
      <c r="C535" s="137" t="s">
        <v>237</v>
      </c>
      <c r="D535" s="229">
        <v>19.501662162162159</v>
      </c>
      <c r="E535" s="245">
        <f t="shared" si="55"/>
        <v>0.43488706621621614</v>
      </c>
    </row>
    <row r="536" spans="1:5" ht="15" customHeight="1">
      <c r="A536" s="142"/>
      <c r="B536" s="136">
        <v>4614511</v>
      </c>
      <c r="C536" s="137" t="s">
        <v>238</v>
      </c>
      <c r="D536" s="229">
        <v>10.843418918918918</v>
      </c>
      <c r="E536" s="245">
        <f t="shared" si="55"/>
        <v>0.24180824189189187</v>
      </c>
    </row>
    <row r="537" spans="1:5" ht="15" customHeight="1">
      <c r="A537" s="142"/>
      <c r="B537" s="136" t="s">
        <v>239</v>
      </c>
      <c r="C537" s="137" t="s">
        <v>240</v>
      </c>
      <c r="D537" s="229">
        <v>49.063378378378374</v>
      </c>
      <c r="E537" s="245">
        <f t="shared" si="55"/>
        <v>1.0941133378378378</v>
      </c>
    </row>
    <row r="538" spans="1:5" ht="15" customHeight="1">
      <c r="A538" s="142"/>
      <c r="B538" s="134" t="s">
        <v>241</v>
      </c>
      <c r="C538" s="137"/>
      <c r="D538" s="229"/>
    </row>
    <row r="539" spans="1:5" ht="15" customHeight="1">
      <c r="A539" s="142"/>
      <c r="B539" s="136" t="s">
        <v>242</v>
      </c>
      <c r="C539" s="137" t="s">
        <v>243</v>
      </c>
      <c r="D539" s="229">
        <v>3111.1954054054054</v>
      </c>
      <c r="E539" s="245">
        <f t="shared" ref="E539:E547" si="56">D539*0.0223</f>
        <v>69.379657540540535</v>
      </c>
    </row>
    <row r="540" spans="1:5" ht="15" customHeight="1">
      <c r="A540" s="142"/>
      <c r="B540" s="136" t="s">
        <v>244</v>
      </c>
      <c r="C540" s="137" t="s">
        <v>245</v>
      </c>
      <c r="D540" s="229">
        <v>183.60972972972974</v>
      </c>
      <c r="E540" s="245">
        <f t="shared" si="56"/>
        <v>4.0944969729729728</v>
      </c>
    </row>
    <row r="541" spans="1:5" ht="15" customHeight="1">
      <c r="A541" s="142"/>
      <c r="B541" s="136">
        <v>45111142</v>
      </c>
      <c r="C541" s="137" t="s">
        <v>248</v>
      </c>
      <c r="D541" s="229">
        <v>581.1742702702702</v>
      </c>
      <c r="E541" s="245">
        <f t="shared" si="56"/>
        <v>12.960186227027025</v>
      </c>
    </row>
    <row r="542" spans="1:5" ht="15" customHeight="1">
      <c r="A542" s="142"/>
      <c r="B542" s="136">
        <v>45111094</v>
      </c>
      <c r="C542" s="137" t="s">
        <v>249</v>
      </c>
      <c r="D542" s="229">
        <v>566.22162162162158</v>
      </c>
      <c r="E542" s="245">
        <f t="shared" si="56"/>
        <v>12.626742162162161</v>
      </c>
    </row>
    <row r="543" spans="1:5" ht="15" customHeight="1">
      <c r="A543" s="142"/>
      <c r="B543" s="136">
        <v>45202146</v>
      </c>
      <c r="C543" s="137" t="s">
        <v>250</v>
      </c>
      <c r="D543" s="229">
        <v>0</v>
      </c>
      <c r="E543" s="245">
        <f t="shared" si="56"/>
        <v>0</v>
      </c>
    </row>
    <row r="544" spans="1:5" ht="15" customHeight="1">
      <c r="A544" s="142"/>
      <c r="B544" s="136">
        <v>45206712</v>
      </c>
      <c r="C544" s="137" t="s">
        <v>251</v>
      </c>
      <c r="D544" s="229">
        <v>1993.1963108108105</v>
      </c>
      <c r="E544" s="245">
        <f t="shared" si="56"/>
        <v>44.448277731081077</v>
      </c>
    </row>
    <row r="545" spans="1:5" ht="15" customHeight="1">
      <c r="A545" s="142"/>
      <c r="B545" s="136">
        <v>45206716</v>
      </c>
      <c r="C545" s="137" t="s">
        <v>252</v>
      </c>
      <c r="D545" s="229">
        <v>834.90202702702697</v>
      </c>
      <c r="E545" s="245">
        <f t="shared" si="56"/>
        <v>18.618315202702703</v>
      </c>
    </row>
    <row r="546" spans="1:5" ht="15" customHeight="1">
      <c r="A546" s="142"/>
      <c r="B546" s="136">
        <v>45206719</v>
      </c>
      <c r="C546" s="137" t="s">
        <v>253</v>
      </c>
      <c r="D546" s="229">
        <v>2363.8378378378375</v>
      </c>
      <c r="E546" s="245">
        <f t="shared" si="56"/>
        <v>52.713583783783776</v>
      </c>
    </row>
    <row r="547" spans="1:5" ht="15" customHeight="1">
      <c r="A547" s="142"/>
      <c r="B547" s="136">
        <v>45111156</v>
      </c>
      <c r="C547" s="137" t="s">
        <v>254</v>
      </c>
      <c r="D547" s="229">
        <v>3820.5803918918914</v>
      </c>
      <c r="E547" s="245">
        <f t="shared" si="56"/>
        <v>85.198942739189178</v>
      </c>
    </row>
    <row r="548" spans="1:5" ht="15" customHeight="1">
      <c r="A548" s="142"/>
      <c r="B548" s="134" t="s">
        <v>149</v>
      </c>
      <c r="C548" s="137"/>
      <c r="D548" s="229"/>
    </row>
    <row r="549" spans="1:5" ht="15" customHeight="1">
      <c r="A549" s="142"/>
      <c r="B549" s="136" t="s">
        <v>150</v>
      </c>
      <c r="C549" s="137" t="s">
        <v>151</v>
      </c>
      <c r="D549" s="229">
        <v>584.08783783783781</v>
      </c>
      <c r="E549" s="245">
        <f t="shared" ref="E549:E556" si="57">D549*0.0223</f>
        <v>13.025158783783784</v>
      </c>
    </row>
    <row r="550" spans="1:5" ht="15" customHeight="1">
      <c r="A550" s="142"/>
      <c r="B550" s="136" t="s">
        <v>152</v>
      </c>
      <c r="C550" s="137" t="s">
        <v>153</v>
      </c>
      <c r="D550" s="229">
        <v>447.04021621621621</v>
      </c>
      <c r="E550" s="245">
        <f t="shared" si="57"/>
        <v>9.9689968216216212</v>
      </c>
    </row>
    <row r="551" spans="1:5" ht="15" customHeight="1">
      <c r="A551" s="142"/>
      <c r="B551" s="136" t="s">
        <v>154</v>
      </c>
      <c r="C551" s="137" t="s">
        <v>155</v>
      </c>
      <c r="D551" s="229">
        <v>467.54513513513507</v>
      </c>
      <c r="E551" s="245">
        <f t="shared" si="57"/>
        <v>10.426256513513513</v>
      </c>
    </row>
    <row r="552" spans="1:5" ht="15" customHeight="1">
      <c r="A552" s="142"/>
      <c r="B552" s="136" t="s">
        <v>156</v>
      </c>
      <c r="C552" s="137" t="s">
        <v>157</v>
      </c>
      <c r="D552" s="229">
        <v>392.9468108108108</v>
      </c>
      <c r="E552" s="245">
        <f t="shared" si="57"/>
        <v>8.7627138810810816</v>
      </c>
    </row>
    <row r="553" spans="1:5" ht="15" customHeight="1">
      <c r="A553" s="142"/>
      <c r="B553" s="136" t="s">
        <v>158</v>
      </c>
      <c r="C553" s="137" t="s">
        <v>159</v>
      </c>
      <c r="D553" s="229">
        <v>108.77777027027025</v>
      </c>
      <c r="E553" s="245">
        <f t="shared" si="57"/>
        <v>2.4257442770270266</v>
      </c>
    </row>
    <row r="554" spans="1:5" ht="15" customHeight="1">
      <c r="A554" s="142"/>
      <c r="B554" s="136" t="s">
        <v>160</v>
      </c>
      <c r="C554" s="137" t="s">
        <v>161</v>
      </c>
      <c r="D554" s="229">
        <v>271.92381081081078</v>
      </c>
      <c r="E554" s="245">
        <f t="shared" si="57"/>
        <v>6.0639009810810807</v>
      </c>
    </row>
    <row r="555" spans="1:5" ht="15" customHeight="1">
      <c r="A555" s="142"/>
      <c r="B555" s="136" t="s">
        <v>162</v>
      </c>
      <c r="C555" s="137" t="s">
        <v>163</v>
      </c>
      <c r="D555" s="229">
        <v>142.36625675675674</v>
      </c>
      <c r="E555" s="245">
        <f t="shared" si="57"/>
        <v>3.1747675256756756</v>
      </c>
    </row>
    <row r="556" spans="1:5" ht="15" customHeight="1">
      <c r="A556" s="142"/>
      <c r="B556" s="136" t="s">
        <v>164</v>
      </c>
      <c r="C556" s="137" t="s">
        <v>165</v>
      </c>
      <c r="D556" s="229">
        <v>182.63395945945942</v>
      </c>
      <c r="E556" s="245">
        <f t="shared" si="57"/>
        <v>4.0727372959459451</v>
      </c>
    </row>
    <row r="557" spans="1:5" ht="15" customHeight="1">
      <c r="A557" s="142"/>
      <c r="B557" s="134" t="s">
        <v>170</v>
      </c>
      <c r="C557" s="137"/>
      <c r="D557" s="229"/>
    </row>
    <row r="558" spans="1:5" ht="15" customHeight="1">
      <c r="A558" s="142"/>
      <c r="B558" s="136" t="s">
        <v>173</v>
      </c>
      <c r="C558" s="137" t="s">
        <v>174</v>
      </c>
      <c r="D558" s="229">
        <v>119.12643243243244</v>
      </c>
      <c r="E558" s="245">
        <f t="shared" ref="E558:E575" si="58">D558*0.0223</f>
        <v>2.6565194432432433</v>
      </c>
    </row>
    <row r="559" spans="1:5" ht="15" customHeight="1">
      <c r="A559" s="142"/>
      <c r="B559" s="136" t="s">
        <v>208</v>
      </c>
      <c r="C559" s="137" t="s">
        <v>255</v>
      </c>
      <c r="D559" s="229">
        <v>67.891621621621624</v>
      </c>
      <c r="E559" s="245">
        <f t="shared" si="58"/>
        <v>1.5139831621621622</v>
      </c>
    </row>
    <row r="560" spans="1:5" ht="15" customHeight="1">
      <c r="A560" s="142"/>
      <c r="B560" s="136" t="s">
        <v>183</v>
      </c>
      <c r="C560" s="137" t="s">
        <v>184</v>
      </c>
      <c r="D560" s="229">
        <v>54.972972972972975</v>
      </c>
      <c r="E560" s="245">
        <f t="shared" si="58"/>
        <v>1.2258972972972975</v>
      </c>
    </row>
    <row r="561" spans="1:5" ht="15" customHeight="1">
      <c r="A561" s="142"/>
      <c r="B561" s="136" t="s">
        <v>209</v>
      </c>
      <c r="C561" s="137" t="s">
        <v>256</v>
      </c>
      <c r="D561" s="229">
        <v>104.44864864864864</v>
      </c>
      <c r="E561" s="245">
        <f t="shared" si="58"/>
        <v>2.3292048648648649</v>
      </c>
    </row>
    <row r="562" spans="1:5" ht="15" customHeight="1">
      <c r="A562" s="142"/>
      <c r="B562" s="136" t="s">
        <v>210</v>
      </c>
      <c r="C562" s="137" t="s">
        <v>257</v>
      </c>
      <c r="D562" s="229">
        <v>151.17567567567565</v>
      </c>
      <c r="E562" s="245">
        <f t="shared" si="58"/>
        <v>3.3712175675675669</v>
      </c>
    </row>
    <row r="563" spans="1:5" ht="15" customHeight="1">
      <c r="A563" s="142"/>
      <c r="B563" s="136" t="s">
        <v>211</v>
      </c>
      <c r="C563" s="137" t="s">
        <v>258</v>
      </c>
      <c r="D563" s="229">
        <v>52.224324324324321</v>
      </c>
      <c r="E563" s="245">
        <f t="shared" si="58"/>
        <v>1.1646024324324324</v>
      </c>
    </row>
    <row r="564" spans="1:5" ht="15" customHeight="1">
      <c r="A564" s="142"/>
      <c r="B564" s="136" t="s">
        <v>212</v>
      </c>
      <c r="C564" s="137" t="s">
        <v>259</v>
      </c>
      <c r="D564" s="229">
        <v>539.06497297297301</v>
      </c>
      <c r="E564" s="245">
        <f t="shared" si="58"/>
        <v>12.021148897297298</v>
      </c>
    </row>
    <row r="565" spans="1:5" ht="15" customHeight="1">
      <c r="A565" s="142"/>
      <c r="B565" s="136" t="s">
        <v>166</v>
      </c>
      <c r="C565" s="137" t="s">
        <v>167</v>
      </c>
      <c r="D565" s="229">
        <v>167.66756756756752</v>
      </c>
      <c r="E565" s="245">
        <f t="shared" si="58"/>
        <v>3.7389867567567556</v>
      </c>
    </row>
    <row r="566" spans="1:5" ht="15" customHeight="1">
      <c r="A566" s="142"/>
      <c r="B566" s="136">
        <v>7640013468</v>
      </c>
      <c r="C566" s="137" t="s">
        <v>260</v>
      </c>
      <c r="D566" s="229">
        <v>77.855472972972976</v>
      </c>
      <c r="E566" s="245">
        <f t="shared" si="58"/>
        <v>1.7361770472972975</v>
      </c>
    </row>
    <row r="567" spans="1:5" ht="15" customHeight="1">
      <c r="A567" s="142"/>
      <c r="B567" s="136" t="s">
        <v>185</v>
      </c>
      <c r="C567" s="137" t="s">
        <v>186</v>
      </c>
      <c r="D567" s="229">
        <v>127.81216216216215</v>
      </c>
      <c r="E567" s="245">
        <f t="shared" si="58"/>
        <v>2.8502112162162159</v>
      </c>
    </row>
    <row r="568" spans="1:5" ht="15" customHeight="1">
      <c r="A568" s="142"/>
      <c r="B568" s="136" t="s">
        <v>187</v>
      </c>
      <c r="C568" s="137" t="s">
        <v>188</v>
      </c>
      <c r="D568" s="229">
        <v>128.16948648648648</v>
      </c>
      <c r="E568" s="245">
        <f t="shared" si="58"/>
        <v>2.8581795486486485</v>
      </c>
    </row>
    <row r="569" spans="1:5" ht="15" customHeight="1">
      <c r="A569" s="142"/>
      <c r="B569" s="136" t="s">
        <v>189</v>
      </c>
      <c r="C569" s="137" t="s">
        <v>190</v>
      </c>
      <c r="D569" s="229">
        <v>322.74632432432423</v>
      </c>
      <c r="E569" s="245">
        <f t="shared" si="58"/>
        <v>7.1972430324324304</v>
      </c>
    </row>
    <row r="570" spans="1:5" ht="15" customHeight="1">
      <c r="A570" s="142"/>
      <c r="B570" s="136" t="s">
        <v>261</v>
      </c>
      <c r="C570" s="137" t="s">
        <v>262</v>
      </c>
      <c r="D570" s="229">
        <v>617.19531081081084</v>
      </c>
      <c r="E570" s="245">
        <f t="shared" si="58"/>
        <v>13.763455431081082</v>
      </c>
    </row>
    <row r="571" spans="1:5" ht="15" customHeight="1">
      <c r="A571" s="142"/>
      <c r="B571" s="136" t="s">
        <v>217</v>
      </c>
      <c r="C571" s="137" t="s">
        <v>263</v>
      </c>
      <c r="D571" s="229">
        <v>34.165702702702696</v>
      </c>
      <c r="E571" s="245">
        <f t="shared" si="58"/>
        <v>0.76189517027027009</v>
      </c>
    </row>
    <row r="572" spans="1:5" ht="15" customHeight="1">
      <c r="A572" s="142"/>
      <c r="B572" s="136" t="s">
        <v>266</v>
      </c>
      <c r="C572" s="137" t="s">
        <v>267</v>
      </c>
      <c r="D572" s="229">
        <v>17.082851351351348</v>
      </c>
      <c r="E572" s="245">
        <f t="shared" si="58"/>
        <v>0.38094758513513505</v>
      </c>
    </row>
    <row r="573" spans="1:5" ht="15" customHeight="1">
      <c r="A573" s="142"/>
      <c r="B573" s="136" t="s">
        <v>268</v>
      </c>
      <c r="C573" s="137" t="s">
        <v>269</v>
      </c>
      <c r="D573" s="229">
        <v>151.86283783783784</v>
      </c>
      <c r="E573" s="245">
        <f t="shared" si="58"/>
        <v>3.3865412837837838</v>
      </c>
    </row>
    <row r="574" spans="1:5" ht="15" customHeight="1">
      <c r="A574" s="142"/>
      <c r="B574" s="136" t="s">
        <v>273</v>
      </c>
      <c r="C574" s="137" t="s">
        <v>1107</v>
      </c>
      <c r="D574" s="229">
        <v>597.06145945945934</v>
      </c>
      <c r="E574" s="245">
        <f t="shared" si="58"/>
        <v>13.314470545945943</v>
      </c>
    </row>
    <row r="575" spans="1:5" ht="15" customHeight="1">
      <c r="A575" s="142"/>
      <c r="B575" s="136">
        <v>4623486</v>
      </c>
      <c r="C575" s="137" t="s">
        <v>270</v>
      </c>
      <c r="D575" s="229">
        <v>50.231554054054044</v>
      </c>
      <c r="E575" s="245">
        <f t="shared" si="58"/>
        <v>1.1201636554054053</v>
      </c>
    </row>
    <row r="576" spans="1:5" ht="15" customHeight="1">
      <c r="A576" s="142"/>
      <c r="B576" s="136">
        <v>7640018460</v>
      </c>
      <c r="C576" s="137" t="s">
        <v>191</v>
      </c>
      <c r="D576" s="229">
        <v>0</v>
      </c>
    </row>
    <row r="577" spans="1:5" ht="15" customHeight="1">
      <c r="A577" s="142"/>
      <c r="B577" s="134" t="s">
        <v>192</v>
      </c>
      <c r="C577" s="137"/>
      <c r="D577" s="229"/>
    </row>
    <row r="578" spans="1:5" ht="15" customHeight="1">
      <c r="A578" s="142"/>
      <c r="B578" s="136">
        <v>7640015657</v>
      </c>
      <c r="C578" s="137" t="s">
        <v>275</v>
      </c>
      <c r="D578" s="229">
        <v>137.43243243243242</v>
      </c>
      <c r="E578" s="245">
        <f t="shared" ref="E578:E580" si="59">D578*0.0223</f>
        <v>3.0647432432432429</v>
      </c>
    </row>
    <row r="579" spans="1:5" ht="15" customHeight="1">
      <c r="A579" s="142"/>
      <c r="B579" s="136">
        <v>7640019024</v>
      </c>
      <c r="C579" s="137" t="s">
        <v>276</v>
      </c>
      <c r="D579" s="229">
        <v>274.86486486486484</v>
      </c>
      <c r="E579" s="245">
        <f t="shared" si="59"/>
        <v>6.1294864864864858</v>
      </c>
    </row>
    <row r="580" spans="1:5" ht="15" customHeight="1">
      <c r="A580" s="142"/>
      <c r="B580" s="136">
        <v>7640020787</v>
      </c>
      <c r="C580" s="137" t="s">
        <v>277</v>
      </c>
      <c r="D580" s="229">
        <v>274.86</v>
      </c>
      <c r="E580" s="245">
        <f t="shared" si="59"/>
        <v>6.129378</v>
      </c>
    </row>
    <row r="581" spans="1:5" ht="15" customHeight="1">
      <c r="A581" s="142"/>
      <c r="B581" s="136">
        <v>7640019485</v>
      </c>
      <c r="C581" s="137" t="s">
        <v>195</v>
      </c>
      <c r="D581" s="242">
        <v>1</v>
      </c>
    </row>
    <row r="582" spans="1:5" ht="15" customHeight="1" thickBot="1">
      <c r="A582" s="142"/>
      <c r="B582" s="143">
        <v>7640012602</v>
      </c>
      <c r="C582" s="137" t="s">
        <v>1051</v>
      </c>
      <c r="D582" s="229">
        <v>1</v>
      </c>
    </row>
    <row r="583" spans="1:5" ht="22.5" customHeight="1">
      <c r="A583" s="338" t="s">
        <v>306</v>
      </c>
      <c r="B583" s="339" t="s">
        <v>1112</v>
      </c>
      <c r="C583" s="340" t="s">
        <v>2299</v>
      </c>
      <c r="D583" s="351"/>
      <c r="E583" s="330"/>
    </row>
    <row r="584" spans="1:5" ht="15" customHeight="1">
      <c r="A584" s="341" t="s">
        <v>136</v>
      </c>
      <c r="B584" s="336"/>
      <c r="C584" s="337"/>
      <c r="D584" s="335"/>
      <c r="E584" s="332"/>
    </row>
    <row r="585" spans="1:5" ht="15" customHeight="1">
      <c r="A585" s="342"/>
      <c r="B585" s="336" t="s">
        <v>230</v>
      </c>
      <c r="C585" s="337" t="s">
        <v>231</v>
      </c>
      <c r="D585" s="335"/>
      <c r="E585" s="332"/>
    </row>
    <row r="586" spans="1:5" ht="15" customHeight="1">
      <c r="A586" s="342"/>
      <c r="B586" s="336" t="s">
        <v>307</v>
      </c>
      <c r="C586" s="337" t="s">
        <v>282</v>
      </c>
      <c r="D586" s="335"/>
      <c r="E586" s="332"/>
    </row>
    <row r="587" spans="1:5" ht="15" customHeight="1" thickBot="1">
      <c r="A587" s="343"/>
      <c r="B587" s="344" t="s">
        <v>232</v>
      </c>
      <c r="C587" s="345" t="s">
        <v>233</v>
      </c>
      <c r="D587" s="346"/>
      <c r="E587" s="334"/>
    </row>
    <row r="588" spans="1:5" ht="15" customHeight="1">
      <c r="A588" s="142"/>
      <c r="B588" s="134" t="s">
        <v>140</v>
      </c>
      <c r="C588" s="137"/>
      <c r="D588" s="229"/>
    </row>
    <row r="589" spans="1:5" ht="15" customHeight="1">
      <c r="A589" s="142"/>
      <c r="B589" s="136" t="s">
        <v>308</v>
      </c>
      <c r="C589" s="137" t="s">
        <v>309</v>
      </c>
      <c r="D589" s="229">
        <v>1331.0605945945945</v>
      </c>
      <c r="E589" s="245">
        <f t="shared" ref="E589:E591" si="60">D589*0.0223</f>
        <v>29.682651259459458</v>
      </c>
    </row>
    <row r="590" spans="1:5" ht="15" customHeight="1">
      <c r="A590" s="142"/>
      <c r="B590" s="143" t="s">
        <v>310</v>
      </c>
      <c r="C590" s="162" t="s">
        <v>311</v>
      </c>
      <c r="D590" s="229">
        <v>613.52586486486484</v>
      </c>
      <c r="E590" s="245">
        <f t="shared" si="60"/>
        <v>13.681626786486486</v>
      </c>
    </row>
    <row r="591" spans="1:5" ht="15" customHeight="1">
      <c r="A591" s="142"/>
      <c r="B591" s="136" t="s">
        <v>264</v>
      </c>
      <c r="C591" s="137" t="s">
        <v>265</v>
      </c>
      <c r="D591" s="229">
        <v>376.49614864864856</v>
      </c>
      <c r="E591" s="245">
        <f t="shared" si="60"/>
        <v>8.3958641148648638</v>
      </c>
    </row>
    <row r="592" spans="1:5" ht="15" customHeight="1">
      <c r="A592" s="142"/>
      <c r="B592" s="134" t="s">
        <v>146</v>
      </c>
      <c r="C592" s="137"/>
      <c r="D592" s="229"/>
    </row>
    <row r="593" spans="1:5" ht="15" customHeight="1">
      <c r="A593" s="142"/>
      <c r="B593" s="136" t="s">
        <v>312</v>
      </c>
      <c r="C593" s="137" t="s">
        <v>313</v>
      </c>
      <c r="D593" s="229">
        <v>102.09855405405406</v>
      </c>
      <c r="E593" s="245">
        <f t="shared" ref="E593:E600" si="61">D593*0.0223</f>
        <v>2.2767977554054055</v>
      </c>
    </row>
    <row r="594" spans="1:5" ht="15" customHeight="1">
      <c r="A594" s="142"/>
      <c r="B594" s="136" t="s">
        <v>287</v>
      </c>
      <c r="C594" s="137" t="s">
        <v>288</v>
      </c>
      <c r="D594" s="229">
        <v>1275.6478378378379</v>
      </c>
      <c r="E594" s="245">
        <f t="shared" si="61"/>
        <v>28.446946783783783</v>
      </c>
    </row>
    <row r="595" spans="1:5" ht="15" customHeight="1">
      <c r="A595" s="142"/>
      <c r="B595" s="136" t="s">
        <v>289</v>
      </c>
      <c r="C595" s="137" t="s">
        <v>290</v>
      </c>
      <c r="D595" s="229">
        <v>1880.7628378378377</v>
      </c>
      <c r="E595" s="245">
        <f t="shared" si="61"/>
        <v>41.94101128378378</v>
      </c>
    </row>
    <row r="596" spans="1:5" ht="15" customHeight="1">
      <c r="A596" s="142"/>
      <c r="B596" s="136" t="s">
        <v>293</v>
      </c>
      <c r="C596" s="137" t="s">
        <v>294</v>
      </c>
      <c r="D596" s="229">
        <v>244.71218918918913</v>
      </c>
      <c r="E596" s="245">
        <f t="shared" si="61"/>
        <v>5.4570818189189181</v>
      </c>
    </row>
    <row r="597" spans="1:5" ht="15" customHeight="1">
      <c r="A597" s="142"/>
      <c r="B597" s="136" t="s">
        <v>291</v>
      </c>
      <c r="C597" s="137" t="s">
        <v>292</v>
      </c>
      <c r="D597" s="229">
        <v>347.53913513513515</v>
      </c>
      <c r="E597" s="245">
        <f t="shared" si="61"/>
        <v>7.7501227135135142</v>
      </c>
    </row>
    <row r="598" spans="1:5" ht="15" customHeight="1">
      <c r="A598" s="142"/>
      <c r="B598" s="136" t="s">
        <v>297</v>
      </c>
      <c r="C598" s="137" t="s">
        <v>298</v>
      </c>
      <c r="D598" s="229">
        <v>566.62017567567557</v>
      </c>
      <c r="E598" s="245">
        <f t="shared" si="61"/>
        <v>12.635629917567565</v>
      </c>
    </row>
    <row r="599" spans="1:5" ht="15" customHeight="1">
      <c r="A599" s="142"/>
      <c r="B599" s="136" t="s">
        <v>295</v>
      </c>
      <c r="C599" s="137" t="s">
        <v>296</v>
      </c>
      <c r="D599" s="229">
        <v>2926.2800675675676</v>
      </c>
      <c r="E599" s="245">
        <f t="shared" si="61"/>
        <v>65.256045506756763</v>
      </c>
    </row>
    <row r="600" spans="1:5" ht="15" customHeight="1">
      <c r="A600" s="142"/>
      <c r="B600" s="136" t="s">
        <v>314</v>
      </c>
      <c r="C600" s="137" t="s">
        <v>315</v>
      </c>
      <c r="D600" s="229">
        <v>174.82779729729728</v>
      </c>
      <c r="E600" s="245">
        <f t="shared" si="61"/>
        <v>3.8986598797297294</v>
      </c>
    </row>
    <row r="601" spans="1:5" ht="15" customHeight="1">
      <c r="A601" s="142"/>
      <c r="B601" s="134" t="s">
        <v>234</v>
      </c>
      <c r="C601" s="137"/>
      <c r="D601" s="229"/>
    </row>
    <row r="602" spans="1:5" ht="15" customHeight="1">
      <c r="A602" s="142"/>
      <c r="B602" s="136" t="s">
        <v>235</v>
      </c>
      <c r="C602" s="137" t="s">
        <v>236</v>
      </c>
      <c r="D602" s="229">
        <v>436.85647297297294</v>
      </c>
      <c r="E602" s="245">
        <f t="shared" ref="E602:E605" si="62">D602*0.0223</f>
        <v>9.7418993472972968</v>
      </c>
    </row>
    <row r="603" spans="1:5" ht="15" customHeight="1">
      <c r="A603" s="142"/>
      <c r="B603" s="136">
        <v>4614506</v>
      </c>
      <c r="C603" s="137" t="s">
        <v>237</v>
      </c>
      <c r="D603" s="229">
        <v>19.501662162162159</v>
      </c>
      <c r="E603" s="245">
        <f t="shared" si="62"/>
        <v>0.43488706621621614</v>
      </c>
    </row>
    <row r="604" spans="1:5" ht="15" customHeight="1">
      <c r="A604" s="142"/>
      <c r="B604" s="136">
        <v>4614511</v>
      </c>
      <c r="C604" s="137" t="s">
        <v>238</v>
      </c>
      <c r="D604" s="229">
        <v>10.843418918918918</v>
      </c>
      <c r="E604" s="245">
        <f t="shared" si="62"/>
        <v>0.24180824189189187</v>
      </c>
    </row>
    <row r="605" spans="1:5" ht="15" customHeight="1">
      <c r="A605" s="142"/>
      <c r="B605" s="136" t="s">
        <v>239</v>
      </c>
      <c r="C605" s="137" t="s">
        <v>240</v>
      </c>
      <c r="D605" s="229">
        <v>49.063378378378374</v>
      </c>
      <c r="E605" s="245">
        <f t="shared" si="62"/>
        <v>1.0941133378378378</v>
      </c>
    </row>
    <row r="606" spans="1:5" ht="15" customHeight="1">
      <c r="A606" s="142"/>
      <c r="B606" s="134" t="s">
        <v>149</v>
      </c>
      <c r="C606" s="137"/>
      <c r="D606" s="229"/>
    </row>
    <row r="607" spans="1:5" ht="15" customHeight="1">
      <c r="A607" s="142"/>
      <c r="B607" s="136" t="s">
        <v>150</v>
      </c>
      <c r="C607" s="137" t="s">
        <v>151</v>
      </c>
      <c r="D607" s="229">
        <v>584.08783783783781</v>
      </c>
      <c r="E607" s="245">
        <f t="shared" ref="E607:E614" si="63">D607*0.0223</f>
        <v>13.025158783783784</v>
      </c>
    </row>
    <row r="608" spans="1:5" ht="15" customHeight="1">
      <c r="A608" s="142"/>
      <c r="B608" s="136" t="s">
        <v>152</v>
      </c>
      <c r="C608" s="137" t="s">
        <v>153</v>
      </c>
      <c r="D608" s="229">
        <v>447.04021621621621</v>
      </c>
      <c r="E608" s="245">
        <f t="shared" si="63"/>
        <v>9.9689968216216212</v>
      </c>
    </row>
    <row r="609" spans="1:5" ht="15" customHeight="1">
      <c r="A609" s="142"/>
      <c r="B609" s="136" t="s">
        <v>154</v>
      </c>
      <c r="C609" s="137" t="s">
        <v>155</v>
      </c>
      <c r="D609" s="229">
        <v>467.54513513513507</v>
      </c>
      <c r="E609" s="245">
        <f t="shared" si="63"/>
        <v>10.426256513513513</v>
      </c>
    </row>
    <row r="610" spans="1:5" ht="15" customHeight="1">
      <c r="A610" s="142"/>
      <c r="B610" s="136" t="s">
        <v>156</v>
      </c>
      <c r="C610" s="137" t="s">
        <v>157</v>
      </c>
      <c r="D610" s="229">
        <v>392.9468108108108</v>
      </c>
      <c r="E610" s="245">
        <f t="shared" si="63"/>
        <v>8.7627138810810816</v>
      </c>
    </row>
    <row r="611" spans="1:5" ht="15" customHeight="1">
      <c r="A611" s="142"/>
      <c r="B611" s="136" t="s">
        <v>158</v>
      </c>
      <c r="C611" s="137" t="s">
        <v>159</v>
      </c>
      <c r="D611" s="229">
        <v>108.77777027027025</v>
      </c>
      <c r="E611" s="245">
        <f t="shared" si="63"/>
        <v>2.4257442770270266</v>
      </c>
    </row>
    <row r="612" spans="1:5" ht="15" customHeight="1">
      <c r="A612" s="142"/>
      <c r="B612" s="136" t="s">
        <v>160</v>
      </c>
      <c r="C612" s="137" t="s">
        <v>161</v>
      </c>
      <c r="D612" s="229">
        <v>271.92381081081078</v>
      </c>
      <c r="E612" s="245">
        <f t="shared" si="63"/>
        <v>6.0639009810810807</v>
      </c>
    </row>
    <row r="613" spans="1:5" ht="15" customHeight="1">
      <c r="A613" s="142"/>
      <c r="B613" s="136" t="s">
        <v>162</v>
      </c>
      <c r="C613" s="137" t="s">
        <v>163</v>
      </c>
      <c r="D613" s="229">
        <v>142.36625675675674</v>
      </c>
      <c r="E613" s="245">
        <f t="shared" si="63"/>
        <v>3.1747675256756756</v>
      </c>
    </row>
    <row r="614" spans="1:5" ht="15" customHeight="1">
      <c r="A614" s="142"/>
      <c r="B614" s="136" t="s">
        <v>164</v>
      </c>
      <c r="C614" s="137" t="s">
        <v>165</v>
      </c>
      <c r="D614" s="229">
        <v>182.63395945945942</v>
      </c>
      <c r="E614" s="245">
        <f t="shared" si="63"/>
        <v>4.0727372959459451</v>
      </c>
    </row>
    <row r="615" spans="1:5" ht="15" customHeight="1">
      <c r="A615" s="142"/>
      <c r="B615" s="134" t="s">
        <v>170</v>
      </c>
      <c r="C615" s="137"/>
      <c r="D615" s="229"/>
    </row>
    <row r="616" spans="1:5" ht="15" customHeight="1">
      <c r="A616" s="142"/>
      <c r="B616" s="136" t="s">
        <v>173</v>
      </c>
      <c r="C616" s="137" t="s">
        <v>174</v>
      </c>
      <c r="D616" s="229">
        <v>119.12643243243244</v>
      </c>
      <c r="E616" s="245">
        <f t="shared" ref="E616:E634" si="64">D616*0.0223</f>
        <v>2.6565194432432433</v>
      </c>
    </row>
    <row r="617" spans="1:5" ht="15" customHeight="1">
      <c r="A617" s="142"/>
      <c r="B617" s="136" t="s">
        <v>208</v>
      </c>
      <c r="C617" s="137" t="s">
        <v>255</v>
      </c>
      <c r="D617" s="229">
        <v>67.891621621621624</v>
      </c>
      <c r="E617" s="245">
        <f t="shared" si="64"/>
        <v>1.5139831621621622</v>
      </c>
    </row>
    <row r="618" spans="1:5" ht="15" customHeight="1">
      <c r="A618" s="142"/>
      <c r="B618" s="136" t="s">
        <v>183</v>
      </c>
      <c r="C618" s="137" t="s">
        <v>184</v>
      </c>
      <c r="D618" s="229">
        <v>54.972972972972975</v>
      </c>
      <c r="E618" s="245">
        <f t="shared" si="64"/>
        <v>1.2258972972972975</v>
      </c>
    </row>
    <row r="619" spans="1:5" ht="15" customHeight="1">
      <c r="A619" s="142"/>
      <c r="B619" s="136" t="s">
        <v>209</v>
      </c>
      <c r="C619" s="137" t="s">
        <v>256</v>
      </c>
      <c r="D619" s="229">
        <v>104.44864864864864</v>
      </c>
      <c r="E619" s="245">
        <f t="shared" si="64"/>
        <v>2.3292048648648649</v>
      </c>
    </row>
    <row r="620" spans="1:5" ht="15" customHeight="1">
      <c r="A620" s="142"/>
      <c r="B620" s="136" t="s">
        <v>210</v>
      </c>
      <c r="C620" s="137" t="s">
        <v>257</v>
      </c>
      <c r="D620" s="229">
        <v>151.17567567567565</v>
      </c>
      <c r="E620" s="245">
        <f t="shared" si="64"/>
        <v>3.3712175675675669</v>
      </c>
    </row>
    <row r="621" spans="1:5" ht="15" customHeight="1">
      <c r="A621" s="142"/>
      <c r="B621" s="136" t="s">
        <v>211</v>
      </c>
      <c r="C621" s="137" t="s">
        <v>258</v>
      </c>
      <c r="D621" s="229">
        <v>52.224324324324321</v>
      </c>
      <c r="E621" s="245">
        <f t="shared" si="64"/>
        <v>1.1646024324324324</v>
      </c>
    </row>
    <row r="622" spans="1:5" ht="15" customHeight="1">
      <c r="A622" s="142"/>
      <c r="B622" s="136" t="s">
        <v>316</v>
      </c>
      <c r="C622" s="137" t="s">
        <v>317</v>
      </c>
      <c r="D622" s="229">
        <v>725.45083783783775</v>
      </c>
      <c r="E622" s="245">
        <f t="shared" si="64"/>
        <v>16.177553683783781</v>
      </c>
    </row>
    <row r="623" spans="1:5" ht="15" customHeight="1">
      <c r="A623" s="142"/>
      <c r="B623" s="136" t="s">
        <v>212</v>
      </c>
      <c r="C623" s="137" t="s">
        <v>259</v>
      </c>
      <c r="D623" s="229">
        <v>539.06497297297301</v>
      </c>
      <c r="E623" s="245">
        <f t="shared" si="64"/>
        <v>12.021148897297298</v>
      </c>
    </row>
    <row r="624" spans="1:5" ht="15" customHeight="1">
      <c r="A624" s="142"/>
      <c r="B624" s="136">
        <v>7640013468</v>
      </c>
      <c r="C624" s="137" t="s">
        <v>260</v>
      </c>
      <c r="D624" s="229">
        <v>77.855472972972976</v>
      </c>
      <c r="E624" s="245">
        <f t="shared" si="64"/>
        <v>1.7361770472972975</v>
      </c>
    </row>
    <row r="625" spans="1:5" ht="15" customHeight="1">
      <c r="A625" s="142"/>
      <c r="B625" s="136" t="s">
        <v>166</v>
      </c>
      <c r="C625" s="137" t="s">
        <v>167</v>
      </c>
      <c r="D625" s="229">
        <v>167.66756756756752</v>
      </c>
      <c r="E625" s="245">
        <f t="shared" si="64"/>
        <v>3.7389867567567556</v>
      </c>
    </row>
    <row r="626" spans="1:5" ht="15" customHeight="1">
      <c r="A626" s="142"/>
      <c r="B626" s="136" t="s">
        <v>318</v>
      </c>
      <c r="C626" s="137" t="s">
        <v>319</v>
      </c>
      <c r="D626" s="229">
        <v>329.82409459459461</v>
      </c>
      <c r="E626" s="245">
        <f t="shared" si="64"/>
        <v>7.3550773094594604</v>
      </c>
    </row>
    <row r="627" spans="1:5" ht="15" customHeight="1">
      <c r="A627" s="142"/>
      <c r="B627" s="136" t="s">
        <v>217</v>
      </c>
      <c r="C627" s="137" t="s">
        <v>263</v>
      </c>
      <c r="D627" s="229">
        <v>34.165702702702696</v>
      </c>
      <c r="E627" s="245">
        <f t="shared" si="64"/>
        <v>0.76189517027027009</v>
      </c>
    </row>
    <row r="628" spans="1:5" ht="15" customHeight="1">
      <c r="A628" s="142"/>
      <c r="B628" s="136" t="s">
        <v>266</v>
      </c>
      <c r="C628" s="137" t="s">
        <v>267</v>
      </c>
      <c r="D628" s="229">
        <v>17.082851351351348</v>
      </c>
      <c r="E628" s="245">
        <f t="shared" si="64"/>
        <v>0.38094758513513505</v>
      </c>
    </row>
    <row r="629" spans="1:5" ht="15" customHeight="1">
      <c r="A629" s="142"/>
      <c r="B629" s="136" t="s">
        <v>268</v>
      </c>
      <c r="C629" s="137" t="s">
        <v>269</v>
      </c>
      <c r="D629" s="229">
        <v>151.86283783783784</v>
      </c>
      <c r="E629" s="245">
        <f t="shared" si="64"/>
        <v>3.3865412837837838</v>
      </c>
    </row>
    <row r="630" spans="1:5" ht="15" customHeight="1">
      <c r="A630" s="142"/>
      <c r="B630" s="136" t="s">
        <v>271</v>
      </c>
      <c r="C630" s="137" t="s">
        <v>272</v>
      </c>
      <c r="D630" s="229">
        <v>271.3878243243243</v>
      </c>
      <c r="E630" s="245">
        <f t="shared" si="64"/>
        <v>6.0519484824324321</v>
      </c>
    </row>
    <row r="631" spans="1:5" ht="15" customHeight="1">
      <c r="A631" s="142"/>
      <c r="B631" s="136" t="s">
        <v>273</v>
      </c>
      <c r="C631" s="137" t="s">
        <v>274</v>
      </c>
      <c r="D631" s="229">
        <v>597.06145945945934</v>
      </c>
      <c r="E631" s="245">
        <f t="shared" si="64"/>
        <v>13.314470545945943</v>
      </c>
    </row>
    <row r="632" spans="1:5" ht="15" customHeight="1">
      <c r="A632" s="142"/>
      <c r="B632" s="136">
        <v>4623486</v>
      </c>
      <c r="C632" s="137" t="s">
        <v>270</v>
      </c>
      <c r="D632" s="229">
        <v>50.231554054054044</v>
      </c>
      <c r="E632" s="245">
        <f t="shared" si="64"/>
        <v>1.1201636554054053</v>
      </c>
    </row>
    <row r="633" spans="1:5" ht="15" customHeight="1">
      <c r="A633" s="142"/>
      <c r="B633" s="136">
        <v>7640018460</v>
      </c>
      <c r="C633" s="137" t="s">
        <v>191</v>
      </c>
      <c r="D633" s="229">
        <v>0</v>
      </c>
      <c r="E633" s="245">
        <f t="shared" si="64"/>
        <v>0</v>
      </c>
    </row>
    <row r="634" spans="1:5" ht="15" customHeight="1">
      <c r="A634" s="142"/>
      <c r="B634" s="136" t="s">
        <v>261</v>
      </c>
      <c r="C634" s="137" t="s">
        <v>262</v>
      </c>
      <c r="D634" s="229">
        <v>617.19531081081084</v>
      </c>
      <c r="E634" s="245">
        <f t="shared" si="64"/>
        <v>13.763455431081082</v>
      </c>
    </row>
    <row r="635" spans="1:5" ht="15" customHeight="1">
      <c r="A635" s="142"/>
      <c r="B635" s="134" t="s">
        <v>192</v>
      </c>
      <c r="C635" s="137"/>
      <c r="D635" s="229"/>
    </row>
    <row r="636" spans="1:5" ht="15" customHeight="1">
      <c r="A636" s="142"/>
      <c r="B636" s="136">
        <v>7640015657</v>
      </c>
      <c r="C636" s="137" t="s">
        <v>275</v>
      </c>
      <c r="D636" s="229">
        <v>137.43243243243242</v>
      </c>
      <c r="E636" s="245">
        <f t="shared" ref="E636:E638" si="65">D636*0.0223</f>
        <v>3.0647432432432429</v>
      </c>
    </row>
    <row r="637" spans="1:5" ht="15" customHeight="1">
      <c r="A637" s="142"/>
      <c r="B637" s="136">
        <v>7640019024</v>
      </c>
      <c r="C637" s="137" t="s">
        <v>276</v>
      </c>
      <c r="D637" s="229">
        <v>274.86486486486484</v>
      </c>
      <c r="E637" s="245">
        <f t="shared" si="65"/>
        <v>6.1294864864864858</v>
      </c>
    </row>
    <row r="638" spans="1:5" ht="15" customHeight="1">
      <c r="A638" s="142"/>
      <c r="B638" s="136">
        <v>7640020787</v>
      </c>
      <c r="C638" s="137" t="s">
        <v>277</v>
      </c>
      <c r="D638" s="229">
        <v>274.86</v>
      </c>
      <c r="E638" s="245">
        <f t="shared" si="65"/>
        <v>6.129378</v>
      </c>
    </row>
    <row r="639" spans="1:5" ht="15" customHeight="1">
      <c r="A639" s="142"/>
      <c r="B639" s="136">
        <v>7640019485</v>
      </c>
      <c r="C639" s="137" t="s">
        <v>195</v>
      </c>
      <c r="D639" s="229">
        <v>1</v>
      </c>
    </row>
    <row r="640" spans="1:5" ht="15" customHeight="1" thickBot="1">
      <c r="A640" s="142"/>
      <c r="B640" s="143">
        <v>7640012602</v>
      </c>
      <c r="C640" s="137" t="s">
        <v>1051</v>
      </c>
      <c r="D640" s="229">
        <v>1</v>
      </c>
    </row>
    <row r="641" spans="1:5" ht="36" customHeight="1">
      <c r="A641" s="338" t="s">
        <v>306</v>
      </c>
      <c r="B641" s="339" t="s">
        <v>1113</v>
      </c>
      <c r="C641" s="340" t="s">
        <v>2300</v>
      </c>
      <c r="D641" s="329"/>
      <c r="E641" s="330"/>
    </row>
    <row r="642" spans="1:5" ht="15" customHeight="1">
      <c r="A642" s="341" t="s">
        <v>139</v>
      </c>
      <c r="B642" s="336"/>
      <c r="C642" s="337"/>
      <c r="D642" s="335"/>
      <c r="E642" s="332"/>
    </row>
    <row r="643" spans="1:5" ht="15" customHeight="1">
      <c r="A643" s="342"/>
      <c r="B643" s="336" t="s">
        <v>222</v>
      </c>
      <c r="C643" s="337" t="s">
        <v>223</v>
      </c>
      <c r="D643" s="335"/>
      <c r="E643" s="332"/>
    </row>
    <row r="644" spans="1:5" ht="15" customHeight="1">
      <c r="A644" s="342"/>
      <c r="B644" s="336" t="s">
        <v>230</v>
      </c>
      <c r="C644" s="337" t="s">
        <v>231</v>
      </c>
      <c r="D644" s="335"/>
      <c r="E644" s="332"/>
    </row>
    <row r="645" spans="1:5" ht="15" customHeight="1">
      <c r="A645" s="342"/>
      <c r="B645" s="336" t="s">
        <v>281</v>
      </c>
      <c r="C645" s="337" t="s">
        <v>282</v>
      </c>
      <c r="D645" s="335"/>
      <c r="E645" s="332"/>
    </row>
    <row r="646" spans="1:5" ht="15" customHeight="1" thickBot="1">
      <c r="A646" s="343"/>
      <c r="B646" s="344" t="s">
        <v>232</v>
      </c>
      <c r="C646" s="345" t="s">
        <v>233</v>
      </c>
      <c r="D646" s="346"/>
      <c r="E646" s="334"/>
    </row>
    <row r="647" spans="1:5" ht="15" customHeight="1">
      <c r="A647" s="142"/>
      <c r="B647" s="134" t="s">
        <v>219</v>
      </c>
      <c r="C647" s="137"/>
      <c r="D647" s="229"/>
    </row>
    <row r="648" spans="1:5" ht="15" customHeight="1">
      <c r="A648" s="142"/>
      <c r="B648" s="143" t="s">
        <v>279</v>
      </c>
      <c r="C648" s="162" t="s">
        <v>280</v>
      </c>
      <c r="D648" s="229">
        <v>301.16943243243236</v>
      </c>
      <c r="E648" s="245">
        <f t="shared" ref="E648:E654" si="66">D648*0.0223</f>
        <v>6.7160783432432414</v>
      </c>
    </row>
    <row r="649" spans="1:5" ht="15" customHeight="1">
      <c r="A649" s="142"/>
      <c r="B649" s="136" t="s">
        <v>220</v>
      </c>
      <c r="C649" s="137" t="s">
        <v>221</v>
      </c>
      <c r="D649" s="229">
        <v>428.78918918918919</v>
      </c>
      <c r="E649" s="245">
        <f t="shared" si="66"/>
        <v>9.5619989189189187</v>
      </c>
    </row>
    <row r="650" spans="1:5" ht="15" customHeight="1">
      <c r="A650" s="142"/>
      <c r="B650" s="136" t="s">
        <v>224</v>
      </c>
      <c r="C650" s="137" t="s">
        <v>225</v>
      </c>
      <c r="D650" s="229">
        <v>682.39325675675673</v>
      </c>
      <c r="E650" s="245">
        <f t="shared" si="66"/>
        <v>15.217369625675675</v>
      </c>
    </row>
    <row r="651" spans="1:5" ht="15" customHeight="1">
      <c r="A651" s="142"/>
      <c r="B651" s="136">
        <v>135700</v>
      </c>
      <c r="C651" s="137" t="s">
        <v>226</v>
      </c>
      <c r="D651" s="229">
        <v>89.331081081081081</v>
      </c>
      <c r="E651" s="245">
        <f t="shared" si="66"/>
        <v>1.9920831081081081</v>
      </c>
    </row>
    <row r="652" spans="1:5" ht="15" customHeight="1">
      <c r="A652" s="142"/>
      <c r="B652" s="136" t="s">
        <v>283</v>
      </c>
      <c r="C652" s="137" t="s">
        <v>284</v>
      </c>
      <c r="D652" s="229">
        <v>1331.0605945945945</v>
      </c>
      <c r="E652" s="245">
        <f t="shared" si="66"/>
        <v>29.682651259459458</v>
      </c>
    </row>
    <row r="653" spans="1:5" ht="15" customHeight="1">
      <c r="A653" s="142"/>
      <c r="B653" s="143" t="s">
        <v>227</v>
      </c>
      <c r="C653" s="162" t="s">
        <v>228</v>
      </c>
      <c r="D653" s="229">
        <v>709.97594594594591</v>
      </c>
      <c r="E653" s="245">
        <f t="shared" si="66"/>
        <v>15.832463594594595</v>
      </c>
    </row>
    <row r="654" spans="1:5" ht="15" customHeight="1">
      <c r="A654" s="142"/>
      <c r="B654" s="136" t="s">
        <v>264</v>
      </c>
      <c r="C654" s="137" t="s">
        <v>265</v>
      </c>
      <c r="D654" s="229">
        <v>376.49614864864856</v>
      </c>
      <c r="E654" s="245">
        <f t="shared" si="66"/>
        <v>8.3958641148648638</v>
      </c>
    </row>
    <row r="655" spans="1:5" ht="15" customHeight="1">
      <c r="A655" s="142"/>
      <c r="B655" s="134" t="s">
        <v>146</v>
      </c>
      <c r="C655" s="137"/>
      <c r="D655" s="229"/>
    </row>
    <row r="656" spans="1:5" ht="15" customHeight="1">
      <c r="A656" s="142"/>
      <c r="B656" s="136" t="s">
        <v>285</v>
      </c>
      <c r="C656" s="137" t="s">
        <v>286</v>
      </c>
      <c r="D656" s="229">
        <v>57.13066216216216</v>
      </c>
      <c r="E656" s="245">
        <f t="shared" ref="E656:E662" si="67">D656*0.0223</f>
        <v>1.2740137662162161</v>
      </c>
    </row>
    <row r="657" spans="1:5" ht="15" customHeight="1">
      <c r="A657" s="142"/>
      <c r="B657" s="136" t="s">
        <v>287</v>
      </c>
      <c r="C657" s="137" t="s">
        <v>288</v>
      </c>
      <c r="D657" s="229">
        <v>1275.6478378378379</v>
      </c>
      <c r="E657" s="245">
        <f t="shared" si="67"/>
        <v>28.446946783783783</v>
      </c>
    </row>
    <row r="658" spans="1:5" ht="15" customHeight="1">
      <c r="A658" s="142"/>
      <c r="B658" s="136" t="s">
        <v>289</v>
      </c>
      <c r="C658" s="137" t="s">
        <v>290</v>
      </c>
      <c r="D658" s="229">
        <v>1880.7628378378377</v>
      </c>
      <c r="E658" s="245">
        <f t="shared" si="67"/>
        <v>41.94101128378378</v>
      </c>
    </row>
    <row r="659" spans="1:5" ht="15" customHeight="1">
      <c r="A659" s="142"/>
      <c r="B659" s="136" t="s">
        <v>291</v>
      </c>
      <c r="C659" s="137" t="s">
        <v>292</v>
      </c>
      <c r="D659" s="229">
        <v>347.53913513513515</v>
      </c>
      <c r="E659" s="245">
        <f t="shared" si="67"/>
        <v>7.7501227135135142</v>
      </c>
    </row>
    <row r="660" spans="1:5" ht="15" customHeight="1">
      <c r="A660" s="142"/>
      <c r="B660" s="136" t="s">
        <v>293</v>
      </c>
      <c r="C660" s="137" t="s">
        <v>294</v>
      </c>
      <c r="D660" s="229">
        <v>244.71218918918913</v>
      </c>
      <c r="E660" s="245">
        <f t="shared" si="67"/>
        <v>5.4570818189189181</v>
      </c>
    </row>
    <row r="661" spans="1:5" ht="15" customHeight="1">
      <c r="A661" s="142"/>
      <c r="B661" s="136" t="s">
        <v>295</v>
      </c>
      <c r="C661" s="137" t="s">
        <v>296</v>
      </c>
      <c r="D661" s="229">
        <v>2926.2800675675676</v>
      </c>
      <c r="E661" s="245">
        <f t="shared" si="67"/>
        <v>65.256045506756763</v>
      </c>
    </row>
    <row r="662" spans="1:5" ht="15" customHeight="1">
      <c r="A662" s="142"/>
      <c r="B662" s="136" t="s">
        <v>297</v>
      </c>
      <c r="C662" s="137" t="s">
        <v>298</v>
      </c>
      <c r="D662" s="229">
        <v>566.62017567567557</v>
      </c>
      <c r="E662" s="245">
        <f t="shared" si="67"/>
        <v>12.635629917567565</v>
      </c>
    </row>
    <row r="663" spans="1:5" ht="15" customHeight="1">
      <c r="A663" s="142"/>
      <c r="B663" s="134" t="s">
        <v>234</v>
      </c>
      <c r="C663" s="137"/>
      <c r="D663" s="229"/>
    </row>
    <row r="664" spans="1:5" ht="15" customHeight="1">
      <c r="A664" s="142"/>
      <c r="B664" s="136" t="s">
        <v>235</v>
      </c>
      <c r="C664" s="137" t="s">
        <v>236</v>
      </c>
      <c r="D664" s="229">
        <v>436.85647297297294</v>
      </c>
      <c r="E664" s="245">
        <f t="shared" ref="E664:E667" si="68">D664*0.0223</f>
        <v>9.7418993472972968</v>
      </c>
    </row>
    <row r="665" spans="1:5" ht="15" customHeight="1">
      <c r="A665" s="142"/>
      <c r="B665" s="136">
        <v>4614506</v>
      </c>
      <c r="C665" s="137" t="s">
        <v>237</v>
      </c>
      <c r="D665" s="229">
        <v>19.501662162162159</v>
      </c>
      <c r="E665" s="245">
        <f t="shared" si="68"/>
        <v>0.43488706621621614</v>
      </c>
    </row>
    <row r="666" spans="1:5" ht="15" customHeight="1">
      <c r="A666" s="142"/>
      <c r="B666" s="136">
        <v>4614511</v>
      </c>
      <c r="C666" s="137" t="s">
        <v>238</v>
      </c>
      <c r="D666" s="229">
        <v>10.843418918918918</v>
      </c>
      <c r="E666" s="245">
        <f t="shared" si="68"/>
        <v>0.24180824189189187</v>
      </c>
    </row>
    <row r="667" spans="1:5" ht="15" customHeight="1">
      <c r="A667" s="142"/>
      <c r="B667" s="136" t="s">
        <v>239</v>
      </c>
      <c r="C667" s="137" t="s">
        <v>240</v>
      </c>
      <c r="D667" s="229">
        <v>49.063378378378374</v>
      </c>
      <c r="E667" s="245">
        <f t="shared" si="68"/>
        <v>1.0941133378378378</v>
      </c>
    </row>
    <row r="668" spans="1:5" ht="15" customHeight="1">
      <c r="A668" s="142"/>
      <c r="B668" s="134" t="s">
        <v>241</v>
      </c>
      <c r="C668" s="137"/>
      <c r="D668" s="229"/>
    </row>
    <row r="669" spans="1:5" ht="15" customHeight="1">
      <c r="A669" s="142"/>
      <c r="B669" s="136" t="s">
        <v>242</v>
      </c>
      <c r="C669" s="137" t="s">
        <v>243</v>
      </c>
      <c r="D669" s="229">
        <v>3111.1954054054054</v>
      </c>
      <c r="E669" s="245">
        <f t="shared" ref="E669:E677" si="69">D669*0.0223</f>
        <v>69.379657540540535</v>
      </c>
    </row>
    <row r="670" spans="1:5" ht="15" customHeight="1">
      <c r="A670" s="142"/>
      <c r="B670" s="136" t="s">
        <v>244</v>
      </c>
      <c r="C670" s="137" t="s">
        <v>245</v>
      </c>
      <c r="D670" s="229">
        <v>183.60972972972974</v>
      </c>
      <c r="E670" s="245">
        <f t="shared" si="69"/>
        <v>4.0944969729729728</v>
      </c>
    </row>
    <row r="671" spans="1:5" ht="15" customHeight="1">
      <c r="A671" s="142"/>
      <c r="B671" s="136">
        <v>45111142</v>
      </c>
      <c r="C671" s="137" t="s">
        <v>248</v>
      </c>
      <c r="D671" s="229">
        <v>581.1742702702702</v>
      </c>
      <c r="E671" s="245">
        <f t="shared" si="69"/>
        <v>12.960186227027025</v>
      </c>
    </row>
    <row r="672" spans="1:5" ht="15" customHeight="1">
      <c r="A672" s="142"/>
      <c r="B672" s="136">
        <v>45111094</v>
      </c>
      <c r="C672" s="137" t="s">
        <v>249</v>
      </c>
      <c r="D672" s="229">
        <v>566.22162162162158</v>
      </c>
      <c r="E672" s="245">
        <f t="shared" si="69"/>
        <v>12.626742162162161</v>
      </c>
    </row>
    <row r="673" spans="1:5" ht="15" customHeight="1">
      <c r="A673" s="142"/>
      <c r="B673" s="136">
        <v>45202146</v>
      </c>
      <c r="C673" s="137" t="s">
        <v>250</v>
      </c>
      <c r="D673" s="229">
        <v>0</v>
      </c>
      <c r="E673" s="245">
        <f t="shared" si="69"/>
        <v>0</v>
      </c>
    </row>
    <row r="674" spans="1:5" ht="15" customHeight="1">
      <c r="A674" s="142"/>
      <c r="B674" s="136">
        <v>45206712</v>
      </c>
      <c r="C674" s="137" t="s">
        <v>251</v>
      </c>
      <c r="D674" s="229">
        <v>1993.1963108108105</v>
      </c>
      <c r="E674" s="245">
        <f t="shared" si="69"/>
        <v>44.448277731081077</v>
      </c>
    </row>
    <row r="675" spans="1:5" ht="15" customHeight="1">
      <c r="A675" s="142"/>
      <c r="B675" s="136">
        <v>45206716</v>
      </c>
      <c r="C675" s="137" t="s">
        <v>252</v>
      </c>
      <c r="D675" s="229">
        <v>834.90202702702697</v>
      </c>
      <c r="E675" s="245">
        <f t="shared" si="69"/>
        <v>18.618315202702703</v>
      </c>
    </row>
    <row r="676" spans="1:5" ht="15" customHeight="1">
      <c r="A676" s="142"/>
      <c r="B676" s="136">
        <v>45206719</v>
      </c>
      <c r="C676" s="137" t="s">
        <v>253</v>
      </c>
      <c r="D676" s="229">
        <v>2363.8378378378375</v>
      </c>
      <c r="E676" s="245">
        <f t="shared" si="69"/>
        <v>52.713583783783776</v>
      </c>
    </row>
    <row r="677" spans="1:5" ht="15" customHeight="1">
      <c r="A677" s="142"/>
      <c r="B677" s="136">
        <v>45111156</v>
      </c>
      <c r="C677" s="137" t="s">
        <v>254</v>
      </c>
      <c r="D677" s="229">
        <v>3820.5803918918914</v>
      </c>
      <c r="E677" s="245">
        <f t="shared" si="69"/>
        <v>85.198942739189178</v>
      </c>
    </row>
    <row r="678" spans="1:5" ht="15" customHeight="1">
      <c r="A678" s="142"/>
      <c r="B678" s="134" t="s">
        <v>149</v>
      </c>
      <c r="C678" s="137"/>
      <c r="D678" s="229"/>
    </row>
    <row r="679" spans="1:5" ht="15" customHeight="1">
      <c r="A679" s="142"/>
      <c r="B679" s="136" t="s">
        <v>150</v>
      </c>
      <c r="C679" s="137" t="s">
        <v>151</v>
      </c>
      <c r="D679" s="229">
        <v>584.08783783783781</v>
      </c>
      <c r="E679" s="245">
        <f t="shared" ref="E679:E686" si="70">D679*0.0223</f>
        <v>13.025158783783784</v>
      </c>
    </row>
    <row r="680" spans="1:5" ht="15" customHeight="1">
      <c r="A680" s="142"/>
      <c r="B680" s="136" t="s">
        <v>152</v>
      </c>
      <c r="C680" s="137" t="s">
        <v>153</v>
      </c>
      <c r="D680" s="229">
        <v>447.04021621621621</v>
      </c>
      <c r="E680" s="245">
        <f t="shared" si="70"/>
        <v>9.9689968216216212</v>
      </c>
    </row>
    <row r="681" spans="1:5" ht="15" customHeight="1">
      <c r="A681" s="142"/>
      <c r="B681" s="136" t="s">
        <v>154</v>
      </c>
      <c r="C681" s="137" t="s">
        <v>155</v>
      </c>
      <c r="D681" s="229">
        <v>467.54513513513507</v>
      </c>
      <c r="E681" s="245">
        <f t="shared" si="70"/>
        <v>10.426256513513513</v>
      </c>
    </row>
    <row r="682" spans="1:5" ht="15" customHeight="1">
      <c r="A682" s="142"/>
      <c r="B682" s="136" t="s">
        <v>156</v>
      </c>
      <c r="C682" s="137" t="s">
        <v>157</v>
      </c>
      <c r="D682" s="229">
        <v>392.9468108108108</v>
      </c>
      <c r="E682" s="245">
        <f t="shared" si="70"/>
        <v>8.7627138810810816</v>
      </c>
    </row>
    <row r="683" spans="1:5" ht="15" customHeight="1">
      <c r="A683" s="142"/>
      <c r="B683" s="136" t="s">
        <v>158</v>
      </c>
      <c r="C683" s="137" t="s">
        <v>159</v>
      </c>
      <c r="D683" s="229">
        <v>108.77777027027025</v>
      </c>
      <c r="E683" s="245">
        <f t="shared" si="70"/>
        <v>2.4257442770270266</v>
      </c>
    </row>
    <row r="684" spans="1:5" ht="15" customHeight="1">
      <c r="A684" s="142"/>
      <c r="B684" s="136" t="s">
        <v>160</v>
      </c>
      <c r="C684" s="137" t="s">
        <v>161</v>
      </c>
      <c r="D684" s="229">
        <v>271.92381081081078</v>
      </c>
      <c r="E684" s="245">
        <f t="shared" si="70"/>
        <v>6.0639009810810807</v>
      </c>
    </row>
    <row r="685" spans="1:5" ht="15" customHeight="1">
      <c r="A685" s="142"/>
      <c r="B685" s="136" t="s">
        <v>162</v>
      </c>
      <c r="C685" s="137" t="s">
        <v>163</v>
      </c>
      <c r="D685" s="229">
        <v>142.36625675675674</v>
      </c>
      <c r="E685" s="245">
        <f t="shared" si="70"/>
        <v>3.1747675256756756</v>
      </c>
    </row>
    <row r="686" spans="1:5" ht="15" customHeight="1">
      <c r="A686" s="152"/>
      <c r="B686" s="143" t="s">
        <v>164</v>
      </c>
      <c r="C686" s="162" t="s">
        <v>165</v>
      </c>
      <c r="D686" s="229">
        <v>182.63395945945942</v>
      </c>
      <c r="E686" s="245">
        <f t="shared" si="70"/>
        <v>4.0727372959459451</v>
      </c>
    </row>
    <row r="687" spans="1:5" ht="15" customHeight="1">
      <c r="A687" s="141"/>
      <c r="B687" s="139" t="s">
        <v>170</v>
      </c>
      <c r="C687" s="144"/>
      <c r="D687" s="229"/>
    </row>
    <row r="688" spans="1:5" ht="15" customHeight="1">
      <c r="A688" s="149"/>
      <c r="B688" s="143" t="s">
        <v>173</v>
      </c>
      <c r="C688" s="144" t="s">
        <v>174</v>
      </c>
      <c r="D688" s="229">
        <v>119.12643243243244</v>
      </c>
      <c r="E688" s="245">
        <f t="shared" ref="E688:E705" si="71">D688*0.0223</f>
        <v>2.6565194432432433</v>
      </c>
    </row>
    <row r="689" spans="1:5" ht="15" customHeight="1">
      <c r="A689" s="141"/>
      <c r="B689" s="143" t="s">
        <v>208</v>
      </c>
      <c r="C689" s="144" t="s">
        <v>255</v>
      </c>
      <c r="D689" s="229">
        <v>67.891621621621624</v>
      </c>
      <c r="E689" s="245">
        <f t="shared" si="71"/>
        <v>1.5139831621621622</v>
      </c>
    </row>
    <row r="690" spans="1:5" ht="15" customHeight="1">
      <c r="A690" s="141"/>
      <c r="B690" s="143" t="s">
        <v>183</v>
      </c>
      <c r="C690" s="144" t="s">
        <v>184</v>
      </c>
      <c r="D690" s="229">
        <v>54.972972972972975</v>
      </c>
      <c r="E690" s="245">
        <f t="shared" si="71"/>
        <v>1.2258972972972975</v>
      </c>
    </row>
    <row r="691" spans="1:5" ht="15" customHeight="1">
      <c r="A691" s="149"/>
      <c r="B691" s="143" t="s">
        <v>209</v>
      </c>
      <c r="C691" s="144" t="s">
        <v>256</v>
      </c>
      <c r="D691" s="229">
        <v>104.44864864864864</v>
      </c>
      <c r="E691" s="245">
        <f t="shared" si="71"/>
        <v>2.3292048648648649</v>
      </c>
    </row>
    <row r="692" spans="1:5" ht="15" customHeight="1">
      <c r="A692" s="141"/>
      <c r="B692" s="143" t="s">
        <v>210</v>
      </c>
      <c r="C692" s="144" t="s">
        <v>257</v>
      </c>
      <c r="D692" s="229">
        <v>151.17567567567565</v>
      </c>
      <c r="E692" s="245">
        <f t="shared" si="71"/>
        <v>3.3712175675675669</v>
      </c>
    </row>
    <row r="693" spans="1:5" ht="15" customHeight="1">
      <c r="A693" s="141"/>
      <c r="B693" s="143" t="s">
        <v>211</v>
      </c>
      <c r="C693" s="144" t="s">
        <v>258</v>
      </c>
      <c r="D693" s="229">
        <v>52.224324324324321</v>
      </c>
      <c r="E693" s="245">
        <f t="shared" si="71"/>
        <v>1.1646024324324324</v>
      </c>
    </row>
    <row r="694" spans="1:5" ht="15" customHeight="1">
      <c r="A694" s="149"/>
      <c r="B694" s="143" t="s">
        <v>212</v>
      </c>
      <c r="C694" s="144" t="s">
        <v>259</v>
      </c>
      <c r="D694" s="229">
        <v>539.06497297297301</v>
      </c>
      <c r="E694" s="245">
        <f t="shared" si="71"/>
        <v>12.021148897297298</v>
      </c>
    </row>
    <row r="695" spans="1:5" ht="15" customHeight="1">
      <c r="A695" s="141"/>
      <c r="B695" s="143" t="s">
        <v>166</v>
      </c>
      <c r="C695" s="144" t="s">
        <v>167</v>
      </c>
      <c r="D695" s="229">
        <v>167.66756756756752</v>
      </c>
      <c r="E695" s="245">
        <f t="shared" si="71"/>
        <v>3.7389867567567556</v>
      </c>
    </row>
    <row r="696" spans="1:5" ht="15" customHeight="1">
      <c r="A696" s="141"/>
      <c r="B696" s="143">
        <v>7640013468</v>
      </c>
      <c r="C696" s="144" t="s">
        <v>260</v>
      </c>
      <c r="D696" s="229">
        <v>77.855472972972976</v>
      </c>
      <c r="E696" s="245">
        <f t="shared" si="71"/>
        <v>1.7361770472972975</v>
      </c>
    </row>
    <row r="697" spans="1:5" ht="15" customHeight="1">
      <c r="A697" s="141"/>
      <c r="B697" s="143" t="s">
        <v>185</v>
      </c>
      <c r="C697" s="144" t="s">
        <v>186</v>
      </c>
      <c r="D697" s="229">
        <v>127.81216216216215</v>
      </c>
      <c r="E697" s="245">
        <f t="shared" si="71"/>
        <v>2.8502112162162159</v>
      </c>
    </row>
    <row r="698" spans="1:5" ht="15" customHeight="1">
      <c r="A698" s="141"/>
      <c r="B698" s="143" t="s">
        <v>187</v>
      </c>
      <c r="C698" s="144" t="s">
        <v>188</v>
      </c>
      <c r="D698" s="229">
        <v>128.16948648648648</v>
      </c>
      <c r="E698" s="245">
        <f t="shared" si="71"/>
        <v>2.8581795486486485</v>
      </c>
    </row>
    <row r="699" spans="1:5" ht="15" customHeight="1">
      <c r="A699" s="152"/>
      <c r="B699" s="143" t="s">
        <v>189</v>
      </c>
      <c r="C699" s="162" t="s">
        <v>190</v>
      </c>
      <c r="D699" s="229">
        <v>322.74632432432423</v>
      </c>
      <c r="E699" s="245">
        <f t="shared" si="71"/>
        <v>7.1972430324324304</v>
      </c>
    </row>
    <row r="700" spans="1:5" ht="15" customHeight="1">
      <c r="A700" s="152"/>
      <c r="B700" s="143" t="s">
        <v>261</v>
      </c>
      <c r="C700" s="137" t="s">
        <v>262</v>
      </c>
      <c r="D700" s="229">
        <v>617.19531081081084</v>
      </c>
      <c r="E700" s="245">
        <f t="shared" si="71"/>
        <v>13.763455431081082</v>
      </c>
    </row>
    <row r="701" spans="1:5" ht="15" customHeight="1">
      <c r="A701" s="235"/>
      <c r="B701" s="143" t="s">
        <v>217</v>
      </c>
      <c r="C701" s="137" t="s">
        <v>263</v>
      </c>
      <c r="D701" s="229">
        <v>34.165702702702696</v>
      </c>
      <c r="E701" s="245">
        <f t="shared" si="71"/>
        <v>0.76189517027027009</v>
      </c>
    </row>
    <row r="702" spans="1:5" ht="15" customHeight="1">
      <c r="A702" s="142"/>
      <c r="B702" s="136" t="s">
        <v>266</v>
      </c>
      <c r="C702" s="137" t="s">
        <v>267</v>
      </c>
      <c r="D702" s="229">
        <v>17.082851351351348</v>
      </c>
      <c r="E702" s="245">
        <f t="shared" si="71"/>
        <v>0.38094758513513505</v>
      </c>
    </row>
    <row r="703" spans="1:5" ht="15" customHeight="1">
      <c r="A703" s="142"/>
      <c r="B703" s="136" t="s">
        <v>268</v>
      </c>
      <c r="C703" s="137" t="s">
        <v>269</v>
      </c>
      <c r="D703" s="229">
        <v>151.86283783783784</v>
      </c>
      <c r="E703" s="245">
        <f t="shared" si="71"/>
        <v>3.3865412837837838</v>
      </c>
    </row>
    <row r="704" spans="1:5" ht="15" customHeight="1">
      <c r="A704" s="133"/>
      <c r="B704" s="136" t="s">
        <v>273</v>
      </c>
      <c r="C704" s="137" t="s">
        <v>1107</v>
      </c>
      <c r="D704" s="229">
        <v>597.06145945945934</v>
      </c>
      <c r="E704" s="245">
        <f t="shared" si="71"/>
        <v>13.314470545945943</v>
      </c>
    </row>
    <row r="705" spans="1:5" ht="15" customHeight="1">
      <c r="A705" s="163"/>
      <c r="B705" s="136">
        <v>4623486</v>
      </c>
      <c r="C705" s="137" t="s">
        <v>270</v>
      </c>
      <c r="D705" s="229">
        <v>50.231554054054044</v>
      </c>
      <c r="E705" s="245">
        <f t="shared" si="71"/>
        <v>1.1201636554054053</v>
      </c>
    </row>
    <row r="706" spans="1:5" ht="15" customHeight="1">
      <c r="A706" s="142"/>
      <c r="B706" s="136">
        <v>7640018460</v>
      </c>
      <c r="C706" s="137" t="s">
        <v>191</v>
      </c>
      <c r="D706" s="229">
        <v>0</v>
      </c>
    </row>
    <row r="707" spans="1:5" ht="15" customHeight="1">
      <c r="A707" s="138"/>
      <c r="B707" s="134" t="s">
        <v>192</v>
      </c>
      <c r="C707" s="151"/>
      <c r="D707" s="240"/>
    </row>
    <row r="708" spans="1:5" ht="15" customHeight="1">
      <c r="A708" s="141"/>
      <c r="B708" s="143">
        <v>7640015657</v>
      </c>
      <c r="C708" s="137" t="s">
        <v>275</v>
      </c>
      <c r="D708" s="229">
        <v>137.43243243243242</v>
      </c>
      <c r="E708" s="245">
        <f t="shared" ref="E708:E710" si="72">D708*0.0223</f>
        <v>3.0647432432432429</v>
      </c>
    </row>
    <row r="709" spans="1:5" ht="15" customHeight="1">
      <c r="A709" s="141"/>
      <c r="B709" s="143">
        <v>7640019024</v>
      </c>
      <c r="C709" s="137" t="s">
        <v>276</v>
      </c>
      <c r="D709" s="229">
        <v>274.86486486486484</v>
      </c>
      <c r="E709" s="245">
        <f t="shared" si="72"/>
        <v>6.1294864864864858</v>
      </c>
    </row>
    <row r="710" spans="1:5" ht="15" customHeight="1">
      <c r="A710" s="141"/>
      <c r="B710" s="143">
        <v>7640020787</v>
      </c>
      <c r="C710" s="137" t="s">
        <v>277</v>
      </c>
      <c r="D710" s="229">
        <v>274.86</v>
      </c>
      <c r="E710" s="245">
        <f t="shared" si="72"/>
        <v>6.129378</v>
      </c>
    </row>
    <row r="711" spans="1:5" ht="15" customHeight="1">
      <c r="A711" s="163"/>
      <c r="B711" s="136">
        <v>7640019485</v>
      </c>
      <c r="C711" s="137" t="s">
        <v>195</v>
      </c>
      <c r="D711" s="229">
        <v>1</v>
      </c>
    </row>
    <row r="712" spans="1:5" ht="15" customHeight="1" thickBot="1">
      <c r="A712" s="141"/>
      <c r="B712" s="143">
        <v>7640012602</v>
      </c>
      <c r="C712" s="137" t="s">
        <v>1051</v>
      </c>
      <c r="D712" s="229">
        <v>1</v>
      </c>
    </row>
    <row r="713" spans="1:5" ht="59.1" customHeight="1">
      <c r="A713" s="338" t="s">
        <v>320</v>
      </c>
      <c r="B713" s="339" t="s">
        <v>1114</v>
      </c>
      <c r="C713" s="340" t="s">
        <v>1115</v>
      </c>
      <c r="D713" s="329"/>
      <c r="E713" s="330"/>
    </row>
    <row r="714" spans="1:5" ht="15" customHeight="1">
      <c r="A714" s="341" t="s">
        <v>136</v>
      </c>
      <c r="B714" s="336"/>
      <c r="C714" s="337"/>
      <c r="D714" s="335"/>
      <c r="E714" s="332"/>
    </row>
    <row r="715" spans="1:5" ht="15" customHeight="1">
      <c r="A715" s="342"/>
      <c r="B715" s="336" t="s">
        <v>321</v>
      </c>
      <c r="C715" s="337" t="s">
        <v>322</v>
      </c>
      <c r="D715" s="335"/>
      <c r="E715" s="332"/>
    </row>
    <row r="716" spans="1:5" ht="15" customHeight="1">
      <c r="A716" s="342"/>
      <c r="B716" s="336" t="s">
        <v>323</v>
      </c>
      <c r="C716" s="337" t="s">
        <v>324</v>
      </c>
      <c r="D716" s="335"/>
      <c r="E716" s="332"/>
    </row>
    <row r="717" spans="1:5" ht="15" customHeight="1">
      <c r="A717" s="342"/>
      <c r="B717" s="336" t="s">
        <v>325</v>
      </c>
      <c r="C717" s="337" t="s">
        <v>326</v>
      </c>
      <c r="D717" s="335"/>
      <c r="E717" s="332"/>
    </row>
    <row r="718" spans="1:5" ht="15" customHeight="1">
      <c r="A718" s="342"/>
      <c r="B718" s="336" t="s">
        <v>327</v>
      </c>
      <c r="C718" s="337" t="s">
        <v>328</v>
      </c>
      <c r="D718" s="335"/>
      <c r="E718" s="332"/>
    </row>
    <row r="719" spans="1:5" ht="15" customHeight="1">
      <c r="A719" s="342"/>
      <c r="B719" s="336" t="s">
        <v>329</v>
      </c>
      <c r="C719" s="337" t="s">
        <v>1116</v>
      </c>
      <c r="D719" s="335"/>
      <c r="E719" s="332"/>
    </row>
    <row r="720" spans="1:5" ht="15" customHeight="1">
      <c r="A720" s="342"/>
      <c r="B720" s="336" t="s">
        <v>330</v>
      </c>
      <c r="C720" s="337" t="s">
        <v>331</v>
      </c>
      <c r="D720" s="335"/>
      <c r="E720" s="332"/>
    </row>
    <row r="721" spans="1:5" ht="15" customHeight="1">
      <c r="A721" s="342"/>
      <c r="B721" s="336" t="s">
        <v>332</v>
      </c>
      <c r="C721" s="337" t="s">
        <v>333</v>
      </c>
      <c r="D721" s="335"/>
      <c r="E721" s="332"/>
    </row>
    <row r="722" spans="1:5" ht="15" customHeight="1">
      <c r="A722" s="342"/>
      <c r="B722" s="336" t="s">
        <v>332</v>
      </c>
      <c r="C722" s="337" t="s">
        <v>333</v>
      </c>
      <c r="D722" s="335"/>
      <c r="E722" s="332"/>
    </row>
    <row r="723" spans="1:5" ht="15" customHeight="1">
      <c r="A723" s="342"/>
      <c r="B723" s="336">
        <v>7718800</v>
      </c>
      <c r="C723" s="337" t="s">
        <v>334</v>
      </c>
      <c r="D723" s="335"/>
      <c r="E723" s="332"/>
    </row>
    <row r="724" spans="1:5" ht="15" customHeight="1" thickBot="1">
      <c r="A724" s="343"/>
      <c r="B724" s="344">
        <v>7714915</v>
      </c>
      <c r="C724" s="345" t="s">
        <v>335</v>
      </c>
      <c r="D724" s="346"/>
      <c r="E724" s="334"/>
    </row>
    <row r="725" spans="1:5" ht="15" customHeight="1">
      <c r="A725" s="141"/>
      <c r="B725" s="139" t="s">
        <v>140</v>
      </c>
      <c r="C725" s="137"/>
      <c r="D725" s="229"/>
    </row>
    <row r="726" spans="1:5" ht="15" customHeight="1">
      <c r="A726" s="141"/>
      <c r="B726" s="143" t="s">
        <v>336</v>
      </c>
      <c r="C726" s="137" t="s">
        <v>337</v>
      </c>
      <c r="D726" s="229">
        <v>460.48110810810806</v>
      </c>
      <c r="E726" s="245">
        <f t="shared" ref="E726:E729" si="73">D726*0.0223</f>
        <v>10.268728710810811</v>
      </c>
    </row>
    <row r="727" spans="1:5" ht="15" customHeight="1">
      <c r="A727" s="141"/>
      <c r="B727" s="143" t="s">
        <v>338</v>
      </c>
      <c r="C727" s="137" t="s">
        <v>339</v>
      </c>
      <c r="D727" s="229">
        <v>2264.4329594594592</v>
      </c>
      <c r="E727" s="245">
        <f t="shared" si="73"/>
        <v>50.496854995945938</v>
      </c>
    </row>
    <row r="728" spans="1:5" ht="15" customHeight="1">
      <c r="A728" s="141"/>
      <c r="B728" s="143" t="s">
        <v>340</v>
      </c>
      <c r="C728" s="137" t="s">
        <v>341</v>
      </c>
      <c r="D728" s="229">
        <v>2775.2143378378373</v>
      </c>
      <c r="E728" s="245">
        <f t="shared" si="73"/>
        <v>61.887279733783771</v>
      </c>
    </row>
    <row r="729" spans="1:5" ht="15" customHeight="1">
      <c r="A729" s="141"/>
      <c r="B729" s="143" t="s">
        <v>342</v>
      </c>
      <c r="C729" s="137" t="s">
        <v>343</v>
      </c>
      <c r="D729" s="229">
        <v>744.56768918918908</v>
      </c>
      <c r="E729" s="245">
        <f t="shared" si="73"/>
        <v>16.603859468918916</v>
      </c>
    </row>
    <row r="730" spans="1:5" ht="15" customHeight="1">
      <c r="A730" s="141"/>
      <c r="B730" s="139" t="s">
        <v>146</v>
      </c>
      <c r="C730" s="137"/>
      <c r="D730" s="229"/>
    </row>
    <row r="731" spans="1:5" ht="15" customHeight="1">
      <c r="A731" s="141"/>
      <c r="B731" s="143" t="s">
        <v>344</v>
      </c>
      <c r="C731" s="137" t="s">
        <v>345</v>
      </c>
      <c r="D731" s="229">
        <v>9271.9752567567539</v>
      </c>
      <c r="E731" s="245">
        <f t="shared" ref="E731:E793" si="74">D731*0.0223</f>
        <v>206.76504822567563</v>
      </c>
    </row>
    <row r="732" spans="1:5" ht="15" customHeight="1">
      <c r="A732" s="141"/>
      <c r="B732" s="143" t="s">
        <v>346</v>
      </c>
      <c r="C732" s="137" t="s">
        <v>347</v>
      </c>
      <c r="D732" s="229">
        <v>4796.6942432432425</v>
      </c>
      <c r="E732" s="245">
        <f t="shared" si="74"/>
        <v>106.96628162432431</v>
      </c>
    </row>
    <row r="733" spans="1:5" ht="15" customHeight="1">
      <c r="A733" s="141"/>
      <c r="B733" s="143">
        <v>7640021823</v>
      </c>
      <c r="C733" s="137" t="s">
        <v>348</v>
      </c>
      <c r="D733" s="244">
        <v>0</v>
      </c>
      <c r="E733" s="247">
        <f t="shared" si="74"/>
        <v>0</v>
      </c>
    </row>
    <row r="734" spans="1:5" ht="15" customHeight="1">
      <c r="A734" s="141"/>
      <c r="B734" s="143" t="s">
        <v>349</v>
      </c>
      <c r="C734" s="137" t="s">
        <v>350</v>
      </c>
      <c r="D734" s="229">
        <v>608.77070270270258</v>
      </c>
      <c r="E734" s="245">
        <f t="shared" si="74"/>
        <v>13.575586670270267</v>
      </c>
    </row>
    <row r="735" spans="1:5" ht="15" customHeight="1">
      <c r="A735" s="141"/>
      <c r="B735" s="143" t="s">
        <v>1117</v>
      </c>
      <c r="C735" s="137" t="s">
        <v>1118</v>
      </c>
      <c r="D735" s="229">
        <v>1747.5908108108104</v>
      </c>
      <c r="E735" s="245">
        <f t="shared" si="74"/>
        <v>38.971275081081075</v>
      </c>
    </row>
    <row r="736" spans="1:5" ht="15" customHeight="1">
      <c r="A736" s="141"/>
      <c r="B736" s="143" t="s">
        <v>351</v>
      </c>
      <c r="C736" s="137" t="s">
        <v>352</v>
      </c>
      <c r="D736" s="229">
        <v>8059.8761756756739</v>
      </c>
      <c r="E736" s="245">
        <f t="shared" si="74"/>
        <v>179.73523871756754</v>
      </c>
    </row>
    <row r="737" spans="1:5" ht="15" customHeight="1">
      <c r="A737" s="141"/>
      <c r="B737" s="143" t="s">
        <v>353</v>
      </c>
      <c r="C737" s="137" t="s">
        <v>354</v>
      </c>
      <c r="D737" s="229">
        <v>8118.2437297297292</v>
      </c>
      <c r="E737" s="245">
        <f t="shared" si="74"/>
        <v>181.03683517297296</v>
      </c>
    </row>
    <row r="738" spans="1:5" ht="15" customHeight="1">
      <c r="A738" s="141"/>
      <c r="B738" s="143" t="s">
        <v>355</v>
      </c>
      <c r="C738" s="137" t="s">
        <v>356</v>
      </c>
      <c r="D738" s="229">
        <v>11852.750189189188</v>
      </c>
      <c r="E738" s="245">
        <f t="shared" si="74"/>
        <v>264.3163292189189</v>
      </c>
    </row>
    <row r="739" spans="1:5" ht="15" customHeight="1">
      <c r="A739" s="141"/>
      <c r="B739" s="143" t="s">
        <v>357</v>
      </c>
      <c r="C739" s="137" t="s">
        <v>358</v>
      </c>
      <c r="D739" s="229">
        <v>6907.1891351351342</v>
      </c>
      <c r="E739" s="245">
        <f t="shared" si="74"/>
        <v>154.03031771351348</v>
      </c>
    </row>
    <row r="740" spans="1:5" ht="15" customHeight="1">
      <c r="A740" s="141"/>
      <c r="B740" s="143" t="s">
        <v>359</v>
      </c>
      <c r="C740" s="137" t="s">
        <v>360</v>
      </c>
      <c r="D740" s="229">
        <v>6131.0669594594583</v>
      </c>
      <c r="E740" s="245">
        <f t="shared" si="74"/>
        <v>136.72279319594591</v>
      </c>
    </row>
    <row r="741" spans="1:5" ht="15" customHeight="1">
      <c r="A741" s="141"/>
      <c r="B741" s="143" t="s">
        <v>361</v>
      </c>
      <c r="C741" s="137" t="s">
        <v>362</v>
      </c>
      <c r="D741" s="229">
        <v>4498.3009459459454</v>
      </c>
      <c r="E741" s="245">
        <f t="shared" si="74"/>
        <v>100.31211109459458</v>
      </c>
    </row>
    <row r="742" spans="1:5" ht="15" customHeight="1">
      <c r="A742" s="141"/>
      <c r="B742" s="143" t="s">
        <v>363</v>
      </c>
      <c r="C742" s="137" t="s">
        <v>364</v>
      </c>
      <c r="D742" s="229">
        <v>4430.1482027027032</v>
      </c>
      <c r="E742" s="245">
        <f t="shared" si="74"/>
        <v>98.792304920270283</v>
      </c>
    </row>
    <row r="743" spans="1:5" ht="15" customHeight="1">
      <c r="A743" s="141"/>
      <c r="B743" s="143" t="s">
        <v>365</v>
      </c>
      <c r="C743" s="137" t="s">
        <v>366</v>
      </c>
      <c r="D743" s="229">
        <v>6747.4514189189185</v>
      </c>
      <c r="E743" s="245">
        <f t="shared" si="74"/>
        <v>150.46816664189188</v>
      </c>
    </row>
    <row r="744" spans="1:5" ht="15" customHeight="1">
      <c r="A744" s="141"/>
      <c r="B744" s="143" t="s">
        <v>367</v>
      </c>
      <c r="C744" s="137" t="s">
        <v>368</v>
      </c>
      <c r="D744" s="229">
        <v>12587.106648648647</v>
      </c>
      <c r="E744" s="245">
        <f t="shared" si="74"/>
        <v>280.69247826486486</v>
      </c>
    </row>
    <row r="745" spans="1:5" ht="15" customHeight="1">
      <c r="A745" s="141"/>
      <c r="B745" s="143" t="s">
        <v>369</v>
      </c>
      <c r="C745" s="137" t="s">
        <v>370</v>
      </c>
      <c r="D745" s="229">
        <v>446.21562162162155</v>
      </c>
      <c r="E745" s="245">
        <f t="shared" si="74"/>
        <v>9.9506083621621606</v>
      </c>
    </row>
    <row r="746" spans="1:5" ht="15" customHeight="1">
      <c r="A746" s="141"/>
      <c r="B746" s="143" t="s">
        <v>371</v>
      </c>
      <c r="C746" s="137" t="s">
        <v>372</v>
      </c>
      <c r="D746" s="229">
        <v>2998.8718783783784</v>
      </c>
      <c r="E746" s="245">
        <f t="shared" si="74"/>
        <v>66.874842887837843</v>
      </c>
    </row>
    <row r="747" spans="1:5" ht="15" customHeight="1">
      <c r="A747" s="141"/>
      <c r="B747" s="143" t="s">
        <v>373</v>
      </c>
      <c r="C747" s="137" t="s">
        <v>374</v>
      </c>
      <c r="D747" s="229">
        <v>5460.1630540540536</v>
      </c>
      <c r="E747" s="245">
        <f t="shared" si="74"/>
        <v>121.7616361054054</v>
      </c>
    </row>
    <row r="748" spans="1:5" ht="15" customHeight="1">
      <c r="A748" s="141"/>
      <c r="B748" s="143" t="s">
        <v>375</v>
      </c>
      <c r="C748" s="137" t="s">
        <v>376</v>
      </c>
      <c r="D748" s="229">
        <v>2065.5682297297294</v>
      </c>
      <c r="E748" s="245">
        <f t="shared" si="74"/>
        <v>46.062171522972967</v>
      </c>
    </row>
    <row r="749" spans="1:5" ht="15" customHeight="1">
      <c r="A749" s="141"/>
      <c r="B749" s="143" t="s">
        <v>377</v>
      </c>
      <c r="C749" s="137" t="s">
        <v>378</v>
      </c>
      <c r="D749" s="229">
        <v>2831.561635135135</v>
      </c>
      <c r="E749" s="245">
        <f t="shared" si="74"/>
        <v>63.143824463513511</v>
      </c>
    </row>
    <row r="750" spans="1:5" ht="15" customHeight="1">
      <c r="A750" s="141"/>
      <c r="B750" s="143" t="s">
        <v>379</v>
      </c>
      <c r="C750" s="137" t="s">
        <v>380</v>
      </c>
      <c r="D750" s="229">
        <v>765.82848648648633</v>
      </c>
      <c r="E750" s="245">
        <f t="shared" si="74"/>
        <v>17.077975248648645</v>
      </c>
    </row>
    <row r="751" spans="1:5" ht="15" customHeight="1">
      <c r="A751" s="141"/>
      <c r="B751" s="143">
        <v>10207010</v>
      </c>
      <c r="C751" s="137" t="s">
        <v>381</v>
      </c>
      <c r="D751" s="229">
        <v>12764.724324324321</v>
      </c>
      <c r="E751" s="245">
        <f t="shared" si="74"/>
        <v>284.65335243243237</v>
      </c>
    </row>
    <row r="752" spans="1:5" ht="15" customHeight="1">
      <c r="A752" s="141"/>
      <c r="B752" s="143">
        <v>10200011</v>
      </c>
      <c r="C752" s="137" t="s">
        <v>382</v>
      </c>
      <c r="D752" s="229">
        <v>9046.3524324324299</v>
      </c>
      <c r="E752" s="245">
        <f t="shared" si="74"/>
        <v>201.73365924324318</v>
      </c>
    </row>
    <row r="753" spans="1:5" ht="15" customHeight="1">
      <c r="A753" s="141"/>
      <c r="B753" s="143">
        <v>10307000</v>
      </c>
      <c r="C753" s="137" t="s">
        <v>383</v>
      </c>
      <c r="D753" s="229">
        <v>7556.3649729729723</v>
      </c>
      <c r="E753" s="245">
        <f t="shared" si="74"/>
        <v>168.50693889729729</v>
      </c>
    </row>
    <row r="754" spans="1:5" ht="15" customHeight="1">
      <c r="A754" s="141"/>
      <c r="B754" s="143">
        <v>10507000</v>
      </c>
      <c r="C754" s="137" t="s">
        <v>384</v>
      </c>
      <c r="D754" s="229">
        <v>7237.0819459459462</v>
      </c>
      <c r="E754" s="245">
        <f t="shared" si="74"/>
        <v>161.38692739459461</v>
      </c>
    </row>
    <row r="755" spans="1:5" ht="15" customHeight="1">
      <c r="A755" s="141"/>
      <c r="B755" s="143">
        <v>10407000</v>
      </c>
      <c r="C755" s="137" t="s">
        <v>385</v>
      </c>
      <c r="D755" s="229">
        <v>2713.9057297297286</v>
      </c>
      <c r="E755" s="245">
        <f t="shared" si="74"/>
        <v>60.520097772972946</v>
      </c>
    </row>
    <row r="756" spans="1:5" ht="15" customHeight="1">
      <c r="A756" s="141"/>
      <c r="B756" s="143">
        <v>12207000</v>
      </c>
      <c r="C756" s="137" t="s">
        <v>386</v>
      </c>
      <c r="D756" s="229">
        <v>22881.95027027027</v>
      </c>
      <c r="E756" s="245">
        <f t="shared" si="74"/>
        <v>510.26749102702706</v>
      </c>
    </row>
    <row r="757" spans="1:5" ht="15" customHeight="1">
      <c r="A757" s="141"/>
      <c r="B757" s="143">
        <v>4707000</v>
      </c>
      <c r="C757" s="137" t="s">
        <v>387</v>
      </c>
      <c r="D757" s="229">
        <v>3405.6856216216215</v>
      </c>
      <c r="E757" s="245">
        <f t="shared" si="74"/>
        <v>75.946789362162164</v>
      </c>
    </row>
    <row r="758" spans="1:5" ht="15" customHeight="1">
      <c r="A758" s="141"/>
      <c r="B758" s="143">
        <v>12200018</v>
      </c>
      <c r="C758" s="137" t="s">
        <v>388</v>
      </c>
      <c r="D758" s="229">
        <v>2979.9749189189192</v>
      </c>
      <c r="E758" s="245">
        <f t="shared" si="74"/>
        <v>66.453440691891899</v>
      </c>
    </row>
    <row r="759" spans="1:5" ht="15" customHeight="1">
      <c r="A759" s="141"/>
      <c r="B759" s="143">
        <v>7640020192</v>
      </c>
      <c r="C759" s="137" t="s">
        <v>389</v>
      </c>
      <c r="D759" s="229">
        <v>900</v>
      </c>
      <c r="E759" s="245">
        <f t="shared" si="74"/>
        <v>20.07</v>
      </c>
    </row>
    <row r="760" spans="1:5" ht="15" customHeight="1">
      <c r="A760" s="141"/>
      <c r="B760" s="143">
        <v>7714901</v>
      </c>
      <c r="C760" s="137" t="s">
        <v>390</v>
      </c>
      <c r="D760" s="229">
        <v>754.0780135135135</v>
      </c>
      <c r="E760" s="245">
        <f t="shared" si="74"/>
        <v>16.815939701351351</v>
      </c>
    </row>
    <row r="761" spans="1:5" ht="15" customHeight="1">
      <c r="A761" s="141"/>
      <c r="B761" s="143">
        <v>7714902</v>
      </c>
      <c r="C761" s="137" t="s">
        <v>391</v>
      </c>
      <c r="D761" s="229">
        <v>754.0780135135135</v>
      </c>
      <c r="E761" s="245">
        <f t="shared" si="74"/>
        <v>16.815939701351351</v>
      </c>
    </row>
    <row r="762" spans="1:5" ht="15" customHeight="1">
      <c r="A762" s="141"/>
      <c r="B762" s="143">
        <v>7714903</v>
      </c>
      <c r="C762" s="137" t="s">
        <v>392</v>
      </c>
      <c r="D762" s="229">
        <v>754.0780135135135</v>
      </c>
      <c r="E762" s="245">
        <f t="shared" si="74"/>
        <v>16.815939701351351</v>
      </c>
    </row>
    <row r="763" spans="1:5" ht="15" customHeight="1">
      <c r="A763" s="141"/>
      <c r="B763" s="143">
        <v>7714904</v>
      </c>
      <c r="C763" s="137" t="s">
        <v>393</v>
      </c>
      <c r="D763" s="229">
        <v>715.89928378378363</v>
      </c>
      <c r="E763" s="245">
        <f t="shared" si="74"/>
        <v>15.964554028378375</v>
      </c>
    </row>
    <row r="764" spans="1:5" ht="15" customHeight="1">
      <c r="A764" s="141"/>
      <c r="B764" s="143">
        <v>7714905</v>
      </c>
      <c r="C764" s="137" t="s">
        <v>394</v>
      </c>
      <c r="D764" s="229">
        <v>715.89928378378363</v>
      </c>
      <c r="E764" s="245">
        <f t="shared" si="74"/>
        <v>15.964554028378375</v>
      </c>
    </row>
    <row r="765" spans="1:5" ht="15" customHeight="1">
      <c r="A765" s="141"/>
      <c r="B765" s="143">
        <v>7714909</v>
      </c>
      <c r="C765" s="137" t="s">
        <v>395</v>
      </c>
      <c r="D765" s="229">
        <v>754.0780135135135</v>
      </c>
      <c r="E765" s="245">
        <f t="shared" si="74"/>
        <v>16.815939701351351</v>
      </c>
    </row>
    <row r="766" spans="1:5" ht="15" customHeight="1">
      <c r="A766" s="141"/>
      <c r="B766" s="143">
        <v>7714911</v>
      </c>
      <c r="C766" s="137" t="s">
        <v>396</v>
      </c>
      <c r="D766" s="229">
        <v>658.61744594594586</v>
      </c>
      <c r="E766" s="245">
        <f t="shared" si="74"/>
        <v>14.687169044594594</v>
      </c>
    </row>
    <row r="767" spans="1:5" ht="15" customHeight="1">
      <c r="A767" s="141"/>
      <c r="B767" s="143">
        <v>7714912</v>
      </c>
      <c r="C767" s="137" t="s">
        <v>397</v>
      </c>
      <c r="D767" s="229">
        <v>715.89928378378363</v>
      </c>
      <c r="E767" s="245">
        <f t="shared" si="74"/>
        <v>15.964554028378375</v>
      </c>
    </row>
    <row r="768" spans="1:5" ht="15" customHeight="1">
      <c r="A768" s="141"/>
      <c r="B768" s="143">
        <v>7714913</v>
      </c>
      <c r="C768" s="137" t="s">
        <v>398</v>
      </c>
      <c r="D768" s="229">
        <v>715.89928378378363</v>
      </c>
      <c r="E768" s="245">
        <f t="shared" si="74"/>
        <v>15.964554028378375</v>
      </c>
    </row>
    <row r="769" spans="1:5" ht="15" customHeight="1">
      <c r="A769" s="141"/>
      <c r="B769" s="143">
        <v>7714914</v>
      </c>
      <c r="C769" s="137" t="s">
        <v>399</v>
      </c>
      <c r="D769" s="229">
        <v>1670.4224999999999</v>
      </c>
      <c r="E769" s="245">
        <f t="shared" si="74"/>
        <v>37.250421750000001</v>
      </c>
    </row>
    <row r="770" spans="1:5" ht="15" customHeight="1">
      <c r="A770" s="141"/>
      <c r="B770" s="143">
        <v>7714906</v>
      </c>
      <c r="C770" s="137" t="s">
        <v>400</v>
      </c>
      <c r="D770" s="229">
        <v>715.89928378378363</v>
      </c>
      <c r="E770" s="245">
        <f t="shared" si="74"/>
        <v>15.964554028378375</v>
      </c>
    </row>
    <row r="771" spans="1:5" ht="15" customHeight="1">
      <c r="A771" s="141"/>
      <c r="B771" s="143">
        <v>7714917</v>
      </c>
      <c r="C771" s="137" t="s">
        <v>401</v>
      </c>
      <c r="D771" s="229">
        <v>2147.6841081081079</v>
      </c>
      <c r="E771" s="245">
        <f t="shared" si="74"/>
        <v>47.893355610810808</v>
      </c>
    </row>
    <row r="772" spans="1:5" ht="15" customHeight="1">
      <c r="A772" s="141"/>
      <c r="B772" s="143">
        <v>7714918</v>
      </c>
      <c r="C772" s="137" t="s">
        <v>402</v>
      </c>
      <c r="D772" s="229">
        <v>1240.8774324324322</v>
      </c>
      <c r="E772" s="245">
        <f t="shared" si="74"/>
        <v>27.67156674324324</v>
      </c>
    </row>
    <row r="773" spans="1:5" ht="15" customHeight="1">
      <c r="A773" s="141"/>
      <c r="B773" s="143">
        <v>7714919</v>
      </c>
      <c r="C773" s="137" t="s">
        <v>403</v>
      </c>
      <c r="D773" s="229">
        <v>2386.3080405405403</v>
      </c>
      <c r="E773" s="245">
        <f t="shared" si="74"/>
        <v>53.214669304054048</v>
      </c>
    </row>
    <row r="774" spans="1:5" ht="15" customHeight="1">
      <c r="A774" s="141"/>
      <c r="B774" s="143">
        <v>7723000</v>
      </c>
      <c r="C774" s="137" t="s">
        <v>404</v>
      </c>
      <c r="D774" s="229">
        <v>29128.542932432432</v>
      </c>
      <c r="E774" s="245">
        <f t="shared" si="74"/>
        <v>649.56650739324323</v>
      </c>
    </row>
    <row r="775" spans="1:5" ht="15" customHeight="1">
      <c r="A775" s="141"/>
      <c r="B775" s="143">
        <v>7714916</v>
      </c>
      <c r="C775" s="137" t="s">
        <v>405</v>
      </c>
      <c r="D775" s="229">
        <v>763.61582432432442</v>
      </c>
      <c r="E775" s="245">
        <f t="shared" si="74"/>
        <v>17.028632882432436</v>
      </c>
    </row>
    <row r="776" spans="1:5" ht="15" customHeight="1">
      <c r="A776" s="141"/>
      <c r="B776" s="143">
        <v>7717962</v>
      </c>
      <c r="C776" s="137" t="s">
        <v>406</v>
      </c>
      <c r="D776" s="229">
        <v>86.706121621621605</v>
      </c>
      <c r="E776" s="245">
        <f t="shared" si="74"/>
        <v>1.9335465121621618</v>
      </c>
    </row>
    <row r="777" spans="1:5" ht="15" customHeight="1">
      <c r="A777" s="141"/>
      <c r="B777" s="143">
        <v>7717963</v>
      </c>
      <c r="C777" s="137" t="s">
        <v>407</v>
      </c>
      <c r="D777" s="229">
        <v>75.450405405405391</v>
      </c>
      <c r="E777" s="245">
        <f t="shared" si="74"/>
        <v>1.6825440405405403</v>
      </c>
    </row>
    <row r="778" spans="1:5" ht="15" customHeight="1">
      <c r="A778" s="141"/>
      <c r="B778" s="143">
        <v>7717964</v>
      </c>
      <c r="C778" s="137" t="s">
        <v>408</v>
      </c>
      <c r="D778" s="229">
        <v>69.843162162162145</v>
      </c>
      <c r="E778" s="245">
        <f t="shared" si="74"/>
        <v>1.5575025162162159</v>
      </c>
    </row>
    <row r="779" spans="1:5" ht="15" customHeight="1">
      <c r="A779" s="141"/>
      <c r="B779" s="143">
        <v>7717965</v>
      </c>
      <c r="C779" s="137" t="s">
        <v>409</v>
      </c>
      <c r="D779" s="229">
        <v>68.441351351351344</v>
      </c>
      <c r="E779" s="245">
        <f t="shared" si="74"/>
        <v>1.526242135135135</v>
      </c>
    </row>
    <row r="780" spans="1:5" ht="15" customHeight="1">
      <c r="A780" s="141"/>
      <c r="B780" s="143">
        <v>7717966</v>
      </c>
      <c r="C780" s="137" t="s">
        <v>410</v>
      </c>
      <c r="D780" s="229">
        <v>55.261581081081076</v>
      </c>
      <c r="E780" s="245">
        <f t="shared" si="74"/>
        <v>1.2323332581081079</v>
      </c>
    </row>
    <row r="781" spans="1:5" ht="15" customHeight="1">
      <c r="A781" s="141"/>
      <c r="B781" s="143">
        <v>7717968</v>
      </c>
      <c r="C781" s="137" t="s">
        <v>411</v>
      </c>
      <c r="D781" s="229">
        <v>87.558202702702715</v>
      </c>
      <c r="E781" s="245">
        <f t="shared" si="74"/>
        <v>1.9525479202702707</v>
      </c>
    </row>
    <row r="782" spans="1:5" ht="15" customHeight="1">
      <c r="A782" s="141"/>
      <c r="B782" s="143">
        <v>7717969</v>
      </c>
      <c r="C782" s="137" t="s">
        <v>412</v>
      </c>
      <c r="D782" s="229">
        <v>76.19254054054052</v>
      </c>
      <c r="E782" s="245">
        <f t="shared" si="74"/>
        <v>1.6990936540540535</v>
      </c>
    </row>
    <row r="783" spans="1:5" ht="15" customHeight="1">
      <c r="A783" s="141"/>
      <c r="B783" s="143">
        <v>7717970</v>
      </c>
      <c r="C783" s="137" t="s">
        <v>412</v>
      </c>
      <c r="D783" s="229">
        <v>70.544067567567552</v>
      </c>
      <c r="E783" s="245">
        <f t="shared" si="74"/>
        <v>1.5731327067567564</v>
      </c>
    </row>
    <row r="784" spans="1:5" ht="15" customHeight="1">
      <c r="A784" s="141"/>
      <c r="B784" s="143">
        <v>7717971</v>
      </c>
      <c r="C784" s="137" t="s">
        <v>413</v>
      </c>
      <c r="D784" s="229">
        <v>69.101027027027015</v>
      </c>
      <c r="E784" s="245">
        <f t="shared" si="74"/>
        <v>1.5409529027027025</v>
      </c>
    </row>
    <row r="785" spans="1:5" ht="15" customHeight="1">
      <c r="A785" s="141"/>
      <c r="B785" s="143">
        <v>7717972</v>
      </c>
      <c r="C785" s="137" t="s">
        <v>414</v>
      </c>
      <c r="D785" s="229">
        <v>63.315121621621614</v>
      </c>
      <c r="E785" s="245">
        <f t="shared" si="74"/>
        <v>1.411927212162162</v>
      </c>
    </row>
    <row r="786" spans="1:5" ht="15" customHeight="1">
      <c r="A786" s="141"/>
      <c r="B786" s="143">
        <v>7717974</v>
      </c>
      <c r="C786" s="137" t="s">
        <v>415</v>
      </c>
      <c r="D786" s="229">
        <v>95.075756756756746</v>
      </c>
      <c r="E786" s="245">
        <f t="shared" si="74"/>
        <v>2.1201893756756753</v>
      </c>
    </row>
    <row r="787" spans="1:5" ht="15" customHeight="1">
      <c r="A787" s="141"/>
      <c r="B787" s="143">
        <v>7717975</v>
      </c>
      <c r="C787" s="137" t="s">
        <v>416</v>
      </c>
      <c r="D787" s="229">
        <v>82.610635135135112</v>
      </c>
      <c r="E787" s="245">
        <f t="shared" si="74"/>
        <v>1.8422171635135129</v>
      </c>
    </row>
    <row r="788" spans="1:5" ht="15" customHeight="1">
      <c r="A788" s="141"/>
      <c r="B788" s="143">
        <v>7717976</v>
      </c>
      <c r="C788" s="137" t="s">
        <v>417</v>
      </c>
      <c r="D788" s="229">
        <v>76.329972972972968</v>
      </c>
      <c r="E788" s="245">
        <f t="shared" si="74"/>
        <v>1.7021583972972971</v>
      </c>
    </row>
    <row r="789" spans="1:5" ht="15" customHeight="1">
      <c r="A789" s="141"/>
      <c r="B789" s="143">
        <v>7717977</v>
      </c>
      <c r="C789" s="137" t="s">
        <v>418</v>
      </c>
      <c r="D789" s="229">
        <v>74.859445945945936</v>
      </c>
      <c r="E789" s="245">
        <f t="shared" si="74"/>
        <v>1.6693656445945944</v>
      </c>
    </row>
    <row r="790" spans="1:5" ht="15" customHeight="1">
      <c r="A790" s="141"/>
      <c r="B790" s="143">
        <v>7717978</v>
      </c>
      <c r="C790" s="137" t="s">
        <v>419</v>
      </c>
      <c r="D790" s="229">
        <v>68.620013513513499</v>
      </c>
      <c r="E790" s="245">
        <f t="shared" si="74"/>
        <v>1.5302263013513511</v>
      </c>
    </row>
    <row r="791" spans="1:5" ht="15" customHeight="1">
      <c r="A791" s="141"/>
      <c r="B791" s="143" t="s">
        <v>420</v>
      </c>
      <c r="C791" s="137" t="s">
        <v>421</v>
      </c>
      <c r="D791" s="229">
        <v>2952.3097702702703</v>
      </c>
      <c r="E791" s="245">
        <f t="shared" si="74"/>
        <v>65.836507877027032</v>
      </c>
    </row>
    <row r="792" spans="1:5" ht="15" customHeight="1">
      <c r="A792" s="141"/>
      <c r="B792" s="143" t="s">
        <v>422</v>
      </c>
      <c r="C792" s="137" t="s">
        <v>423</v>
      </c>
      <c r="D792" s="229">
        <v>608.77070270270258</v>
      </c>
      <c r="E792" s="245">
        <f t="shared" si="74"/>
        <v>13.575586670270267</v>
      </c>
    </row>
    <row r="793" spans="1:5" ht="15" customHeight="1">
      <c r="A793" s="141"/>
      <c r="B793" s="143" t="s">
        <v>424</v>
      </c>
      <c r="C793" s="137" t="s">
        <v>425</v>
      </c>
      <c r="D793" s="229">
        <v>15364.945945945943</v>
      </c>
      <c r="E793" s="245">
        <f t="shared" si="74"/>
        <v>342.63829459459453</v>
      </c>
    </row>
    <row r="794" spans="1:5" ht="15" customHeight="1">
      <c r="A794" s="141"/>
      <c r="B794" s="143">
        <v>7640021930</v>
      </c>
      <c r="C794" s="137" t="s">
        <v>426</v>
      </c>
      <c r="D794" s="229">
        <v>5000</v>
      </c>
      <c r="E794" s="245">
        <v>116.5</v>
      </c>
    </row>
    <row r="795" spans="1:5" ht="15" customHeight="1">
      <c r="A795" s="141"/>
      <c r="B795" s="139" t="s">
        <v>427</v>
      </c>
      <c r="C795" s="137"/>
      <c r="D795" s="229"/>
    </row>
    <row r="796" spans="1:5" ht="15" customHeight="1">
      <c r="A796" s="141"/>
      <c r="B796" s="143" t="s">
        <v>428</v>
      </c>
      <c r="C796" s="137" t="s">
        <v>429</v>
      </c>
      <c r="D796" s="229">
        <v>802.97647297297283</v>
      </c>
      <c r="E796" s="245">
        <f t="shared" ref="E796:E797" si="75">D796*0.0223</f>
        <v>17.906375347297296</v>
      </c>
    </row>
    <row r="797" spans="1:5" ht="15" customHeight="1">
      <c r="A797" s="141"/>
      <c r="B797" s="143" t="s">
        <v>430</v>
      </c>
      <c r="C797" s="137" t="s">
        <v>431</v>
      </c>
      <c r="D797" s="229">
        <v>2072.948351351351</v>
      </c>
      <c r="E797" s="245">
        <f t="shared" si="75"/>
        <v>46.226748235135126</v>
      </c>
    </row>
    <row r="798" spans="1:5" ht="15" customHeight="1">
      <c r="A798" s="141"/>
      <c r="B798" s="139" t="s">
        <v>241</v>
      </c>
      <c r="C798" s="137"/>
      <c r="D798" s="229"/>
    </row>
    <row r="799" spans="1:5" ht="15" customHeight="1">
      <c r="A799" s="141"/>
      <c r="B799" s="143" t="s">
        <v>432</v>
      </c>
      <c r="C799" s="137" t="s">
        <v>433</v>
      </c>
      <c r="D799" s="229">
        <v>346.13732432432437</v>
      </c>
      <c r="E799" s="245">
        <f t="shared" ref="E799:E819" si="76">D799*0.0223</f>
        <v>7.7188623324324332</v>
      </c>
    </row>
    <row r="800" spans="1:5" ht="15" customHeight="1">
      <c r="A800" s="141"/>
      <c r="B800" s="143">
        <v>45182398</v>
      </c>
      <c r="C800" s="137" t="s">
        <v>434</v>
      </c>
      <c r="D800" s="229">
        <v>7982.0756756756737</v>
      </c>
      <c r="E800" s="245">
        <f t="shared" si="76"/>
        <v>178.00028756756754</v>
      </c>
    </row>
    <row r="801" spans="1:5" ht="15" customHeight="1">
      <c r="A801" s="141"/>
      <c r="B801" s="143">
        <v>45111149</v>
      </c>
      <c r="C801" s="137" t="s">
        <v>435</v>
      </c>
      <c r="D801" s="229">
        <v>2288.1950270270272</v>
      </c>
      <c r="E801" s="245">
        <f t="shared" si="76"/>
        <v>51.026749102702709</v>
      </c>
    </row>
    <row r="802" spans="1:5" ht="15" customHeight="1">
      <c r="A802" s="141"/>
      <c r="B802" s="143">
        <v>45181781</v>
      </c>
      <c r="C802" s="137" t="s">
        <v>436</v>
      </c>
      <c r="D802" s="229">
        <v>1649.6289729729729</v>
      </c>
      <c r="E802" s="245">
        <f t="shared" si="76"/>
        <v>36.786726097297297</v>
      </c>
    </row>
    <row r="803" spans="1:5" ht="15" customHeight="1">
      <c r="A803" s="141"/>
      <c r="B803" s="143">
        <v>45181852</v>
      </c>
      <c r="C803" s="137" t="s">
        <v>437</v>
      </c>
      <c r="D803" s="229">
        <v>1962.5351351351351</v>
      </c>
      <c r="E803" s="245">
        <f t="shared" si="76"/>
        <v>43.764533513513513</v>
      </c>
    </row>
    <row r="804" spans="1:5" ht="15" customHeight="1">
      <c r="A804" s="141"/>
      <c r="B804" s="143">
        <v>45206712</v>
      </c>
      <c r="C804" s="137" t="s">
        <v>251</v>
      </c>
      <c r="D804" s="229">
        <v>1993.1963108108105</v>
      </c>
      <c r="E804" s="245">
        <f t="shared" si="76"/>
        <v>44.448277731081077</v>
      </c>
    </row>
    <row r="805" spans="1:5" ht="15" customHeight="1">
      <c r="A805" s="141"/>
      <c r="B805" s="143">
        <v>45206716</v>
      </c>
      <c r="C805" s="137" t="s">
        <v>252</v>
      </c>
      <c r="D805" s="229">
        <v>834.90202702702697</v>
      </c>
      <c r="E805" s="245">
        <f t="shared" si="76"/>
        <v>18.618315202702703</v>
      </c>
    </row>
    <row r="806" spans="1:5" ht="15" customHeight="1">
      <c r="A806" s="141"/>
      <c r="B806" s="143">
        <v>45206719</v>
      </c>
      <c r="C806" s="137" t="s">
        <v>253</v>
      </c>
      <c r="D806" s="229">
        <v>2363.8378378378375</v>
      </c>
      <c r="E806" s="245">
        <f t="shared" si="76"/>
        <v>52.713583783783776</v>
      </c>
    </row>
    <row r="807" spans="1:5" ht="15" customHeight="1">
      <c r="A807" s="141"/>
      <c r="B807" s="143">
        <v>45206722</v>
      </c>
      <c r="C807" s="137" t="s">
        <v>438</v>
      </c>
      <c r="D807" s="229">
        <v>1616.2054054054049</v>
      </c>
      <c r="E807" s="245">
        <f t="shared" si="76"/>
        <v>36.04138054054053</v>
      </c>
    </row>
    <row r="808" spans="1:5" ht="15" customHeight="1">
      <c r="A808" s="141"/>
      <c r="B808" s="143">
        <v>45206725</v>
      </c>
      <c r="C808" s="137" t="s">
        <v>439</v>
      </c>
      <c r="D808" s="229">
        <v>2308.8648648648646</v>
      </c>
      <c r="E808" s="245">
        <f t="shared" si="76"/>
        <v>51.487686486486481</v>
      </c>
    </row>
    <row r="809" spans="1:5" ht="15" customHeight="1">
      <c r="A809" s="141"/>
      <c r="B809" s="143">
        <v>45112781</v>
      </c>
      <c r="C809" s="137" t="s">
        <v>440</v>
      </c>
      <c r="D809" s="229">
        <v>4281.2951351351348</v>
      </c>
      <c r="E809" s="245">
        <f t="shared" si="76"/>
        <v>95.472881513513514</v>
      </c>
    </row>
    <row r="810" spans="1:5" ht="15" customHeight="1">
      <c r="A810" s="141"/>
      <c r="B810" s="143">
        <v>45202146</v>
      </c>
      <c r="C810" s="137" t="s">
        <v>250</v>
      </c>
      <c r="D810" s="229">
        <v>1144.8121621621619</v>
      </c>
      <c r="E810" s="245">
        <f t="shared" si="76"/>
        <v>25.529311216216211</v>
      </c>
    </row>
    <row r="811" spans="1:5" ht="15" customHeight="1">
      <c r="A811" s="141"/>
      <c r="B811" s="143">
        <v>100000006365</v>
      </c>
      <c r="C811" s="137" t="s">
        <v>441</v>
      </c>
      <c r="D811" s="229">
        <v>802.60540540540546</v>
      </c>
      <c r="E811" s="245">
        <f t="shared" si="76"/>
        <v>17.898100540540543</v>
      </c>
    </row>
    <row r="812" spans="1:5" ht="15" customHeight="1">
      <c r="A812" s="141"/>
      <c r="B812" s="143">
        <v>100000006366</v>
      </c>
      <c r="C812" s="137" t="s">
        <v>442</v>
      </c>
      <c r="D812" s="229">
        <v>625.31756756756749</v>
      </c>
      <c r="E812" s="245">
        <f t="shared" si="76"/>
        <v>13.944581756756754</v>
      </c>
    </row>
    <row r="813" spans="1:5" ht="15" customHeight="1">
      <c r="A813" s="141"/>
      <c r="B813" s="143">
        <v>100000006367</v>
      </c>
      <c r="C813" s="137" t="s">
        <v>443</v>
      </c>
      <c r="D813" s="229">
        <v>393.05675675675673</v>
      </c>
      <c r="E813" s="245">
        <f t="shared" si="76"/>
        <v>8.7651656756756751</v>
      </c>
    </row>
    <row r="814" spans="1:5" ht="15" customHeight="1">
      <c r="A814" s="141"/>
      <c r="B814" s="143">
        <v>45206625</v>
      </c>
      <c r="C814" s="137" t="s">
        <v>444</v>
      </c>
      <c r="D814" s="229">
        <v>341.80820270270266</v>
      </c>
      <c r="E814" s="245">
        <f t="shared" si="76"/>
        <v>7.6223229202702694</v>
      </c>
    </row>
    <row r="815" spans="1:5" ht="15" customHeight="1">
      <c r="A815" s="141"/>
      <c r="B815" s="143" t="s">
        <v>445</v>
      </c>
      <c r="C815" s="137" t="s">
        <v>446</v>
      </c>
      <c r="D815" s="229">
        <v>384.81081081081078</v>
      </c>
      <c r="E815" s="245">
        <f t="shared" si="76"/>
        <v>8.5812810810810802</v>
      </c>
    </row>
    <row r="816" spans="1:5" ht="15" customHeight="1">
      <c r="A816" s="141"/>
      <c r="B816" s="143" t="s">
        <v>447</v>
      </c>
      <c r="C816" s="137" t="s">
        <v>448</v>
      </c>
      <c r="D816" s="229">
        <v>11291.448648648646</v>
      </c>
      <c r="E816" s="245">
        <f t="shared" si="76"/>
        <v>251.79930486486481</v>
      </c>
    </row>
    <row r="817" spans="1:5" ht="15" customHeight="1">
      <c r="A817" s="141"/>
      <c r="B817" s="143" t="s">
        <v>449</v>
      </c>
      <c r="C817" s="137" t="s">
        <v>450</v>
      </c>
      <c r="D817" s="229">
        <v>3573.2432432432433</v>
      </c>
      <c r="E817" s="245">
        <f t="shared" si="76"/>
        <v>79.683324324324332</v>
      </c>
    </row>
    <row r="818" spans="1:5" ht="15" customHeight="1">
      <c r="A818" s="141"/>
      <c r="B818" s="143" t="s">
        <v>451</v>
      </c>
      <c r="C818" s="137" t="s">
        <v>452</v>
      </c>
      <c r="D818" s="229">
        <v>3573.2432432432433</v>
      </c>
      <c r="E818" s="245">
        <f t="shared" si="76"/>
        <v>79.683324324324332</v>
      </c>
    </row>
    <row r="819" spans="1:5" ht="15" customHeight="1">
      <c r="A819" s="141"/>
      <c r="B819" s="143" t="s">
        <v>453</v>
      </c>
      <c r="C819" s="137" t="s">
        <v>454</v>
      </c>
      <c r="D819" s="229">
        <v>6789.1621621621616</v>
      </c>
      <c r="E819" s="245">
        <f t="shared" si="76"/>
        <v>151.39831621621622</v>
      </c>
    </row>
    <row r="820" spans="1:5" ht="15" customHeight="1">
      <c r="A820" s="141"/>
      <c r="B820" s="139" t="s">
        <v>455</v>
      </c>
      <c r="C820" s="137"/>
      <c r="D820" s="229"/>
    </row>
    <row r="821" spans="1:5" ht="15" customHeight="1">
      <c r="A821" s="141"/>
      <c r="B821" s="143" t="s">
        <v>456</v>
      </c>
      <c r="C821" s="137" t="s">
        <v>457</v>
      </c>
      <c r="D821" s="229">
        <v>314.83021621621617</v>
      </c>
      <c r="E821" s="245">
        <f t="shared" ref="E821:E826" si="77">D821*0.0223</f>
        <v>7.0207138216216212</v>
      </c>
    </row>
    <row r="822" spans="1:5" ht="15" customHeight="1">
      <c r="A822" s="141"/>
      <c r="B822" s="143" t="s">
        <v>166</v>
      </c>
      <c r="C822" s="137" t="s">
        <v>167</v>
      </c>
      <c r="D822" s="229">
        <v>167.66756756756752</v>
      </c>
      <c r="E822" s="245">
        <f t="shared" si="77"/>
        <v>3.7389867567567556</v>
      </c>
    </row>
    <row r="823" spans="1:5" ht="15" customHeight="1">
      <c r="A823" s="141"/>
      <c r="B823" s="143" t="s">
        <v>458</v>
      </c>
      <c r="C823" s="137" t="s">
        <v>459</v>
      </c>
      <c r="D823" s="229">
        <v>664.34837837837824</v>
      </c>
      <c r="E823" s="245">
        <f t="shared" si="77"/>
        <v>14.814968837837835</v>
      </c>
    </row>
    <row r="824" spans="1:5" ht="15" customHeight="1">
      <c r="A824" s="141"/>
      <c r="B824" s="143" t="s">
        <v>460</v>
      </c>
      <c r="C824" s="137" t="s">
        <v>461</v>
      </c>
      <c r="D824" s="229">
        <v>1063.7270270270271</v>
      </c>
      <c r="E824" s="245">
        <f t="shared" si="77"/>
        <v>23.721112702702705</v>
      </c>
    </row>
    <row r="825" spans="1:5" ht="15" customHeight="1">
      <c r="A825" s="141"/>
      <c r="B825" s="143" t="s">
        <v>185</v>
      </c>
      <c r="C825" s="137" t="s">
        <v>186</v>
      </c>
      <c r="D825" s="229">
        <v>127.81216216216215</v>
      </c>
      <c r="E825" s="245">
        <f t="shared" si="77"/>
        <v>2.8502112162162159</v>
      </c>
    </row>
    <row r="826" spans="1:5" ht="15" customHeight="1">
      <c r="A826" s="141"/>
      <c r="B826" s="143" t="s">
        <v>462</v>
      </c>
      <c r="C826" s="137" t="s">
        <v>463</v>
      </c>
      <c r="D826" s="229">
        <v>645.69879729729712</v>
      </c>
      <c r="E826" s="245">
        <f t="shared" si="77"/>
        <v>14.399083179729725</v>
      </c>
    </row>
    <row r="827" spans="1:5" ht="15" customHeight="1">
      <c r="A827" s="141"/>
      <c r="B827" s="143">
        <v>7640018460</v>
      </c>
      <c r="C827" s="137" t="s">
        <v>191</v>
      </c>
      <c r="D827" s="229">
        <v>1</v>
      </c>
    </row>
    <row r="828" spans="1:5" ht="15" customHeight="1">
      <c r="A828" s="141"/>
      <c r="B828" s="139" t="s">
        <v>1119</v>
      </c>
      <c r="C828" s="137"/>
      <c r="D828" s="229"/>
    </row>
    <row r="829" spans="1:5" ht="15" customHeight="1">
      <c r="A829" s="141"/>
      <c r="B829" s="143">
        <v>7640021473</v>
      </c>
      <c r="C829" s="137" t="s">
        <v>1120</v>
      </c>
      <c r="D829" s="229">
        <v>4036.76</v>
      </c>
      <c r="E829" s="245">
        <f t="shared" ref="E829:E830" si="78">D829*0.0223</f>
        <v>90.019748000000007</v>
      </c>
    </row>
    <row r="830" spans="1:5" ht="15" customHeight="1">
      <c r="A830" s="141"/>
      <c r="B830" s="143">
        <v>7640018666</v>
      </c>
      <c r="C830" s="137" t="s">
        <v>1121</v>
      </c>
      <c r="D830" s="229">
        <v>650</v>
      </c>
      <c r="E830" s="245">
        <f t="shared" si="78"/>
        <v>14.495000000000001</v>
      </c>
    </row>
    <row r="831" spans="1:5" ht="15" customHeight="1">
      <c r="A831" s="141"/>
      <c r="B831" s="139" t="s">
        <v>192</v>
      </c>
      <c r="C831" s="137"/>
      <c r="D831" s="229"/>
    </row>
    <row r="832" spans="1:5" ht="15" customHeight="1">
      <c r="A832" s="141"/>
      <c r="B832" s="143">
        <v>7640012599</v>
      </c>
      <c r="C832" s="162" t="s">
        <v>1122</v>
      </c>
      <c r="D832" s="229">
        <v>1</v>
      </c>
    </row>
    <row r="833" spans="1:5" ht="15" customHeight="1">
      <c r="A833" s="141"/>
      <c r="B833" s="136">
        <v>7640019485</v>
      </c>
      <c r="C833" s="137" t="s">
        <v>195</v>
      </c>
      <c r="D833" s="229">
        <v>1</v>
      </c>
    </row>
    <row r="834" spans="1:5" ht="15" customHeight="1" thickBot="1">
      <c r="A834" s="141"/>
      <c r="B834" s="143">
        <v>7640021190</v>
      </c>
      <c r="C834" s="137" t="s">
        <v>464</v>
      </c>
      <c r="D834" s="229">
        <v>499</v>
      </c>
      <c r="E834" s="245">
        <f>D834*0.0223</f>
        <v>11.127700000000001</v>
      </c>
    </row>
    <row r="835" spans="1:5" ht="24.95" customHeight="1">
      <c r="A835" s="338" t="s">
        <v>1123</v>
      </c>
      <c r="B835" s="339" t="s">
        <v>1124</v>
      </c>
      <c r="C835" s="340" t="s">
        <v>1125</v>
      </c>
      <c r="D835" s="329"/>
      <c r="E835" s="330"/>
    </row>
    <row r="836" spans="1:5" ht="15" customHeight="1">
      <c r="A836" s="341" t="s">
        <v>139</v>
      </c>
      <c r="B836" s="336"/>
      <c r="C836" s="337"/>
      <c r="D836" s="335"/>
      <c r="E836" s="332"/>
    </row>
    <row r="837" spans="1:5" ht="15" customHeight="1">
      <c r="A837" s="342"/>
      <c r="B837" s="336" t="s">
        <v>465</v>
      </c>
      <c r="C837" s="337" t="s">
        <v>466</v>
      </c>
      <c r="D837" s="335"/>
      <c r="E837" s="332"/>
    </row>
    <row r="838" spans="1:5" ht="15" customHeight="1">
      <c r="A838" s="342"/>
      <c r="B838" s="336" t="s">
        <v>467</v>
      </c>
      <c r="C838" s="337" t="s">
        <v>468</v>
      </c>
      <c r="D838" s="335"/>
      <c r="E838" s="332"/>
    </row>
    <row r="839" spans="1:5" ht="15" customHeight="1">
      <c r="A839" s="342"/>
      <c r="B839" s="336" t="s">
        <v>371</v>
      </c>
      <c r="C839" s="337" t="s">
        <v>372</v>
      </c>
      <c r="D839" s="335"/>
      <c r="E839" s="332"/>
    </row>
    <row r="840" spans="1:5" ht="15" customHeight="1">
      <c r="A840" s="342"/>
      <c r="B840" s="336" t="s">
        <v>469</v>
      </c>
      <c r="C840" s="337" t="s">
        <v>470</v>
      </c>
      <c r="D840" s="335"/>
      <c r="E840" s="332"/>
    </row>
    <row r="841" spans="1:5" ht="15" customHeight="1">
      <c r="A841" s="342"/>
      <c r="B841" s="336" t="s">
        <v>471</v>
      </c>
      <c r="C841" s="337" t="s">
        <v>472</v>
      </c>
      <c r="D841" s="352"/>
      <c r="E841" s="332"/>
    </row>
    <row r="842" spans="1:5" ht="15" customHeight="1">
      <c r="A842" s="342"/>
      <c r="B842" s="336" t="s">
        <v>325</v>
      </c>
      <c r="C842" s="337" t="s">
        <v>326</v>
      </c>
      <c r="D842" s="335"/>
      <c r="E842" s="332"/>
    </row>
    <row r="843" spans="1:5" ht="15" customHeight="1">
      <c r="A843" s="342"/>
      <c r="B843" s="336" t="s">
        <v>330</v>
      </c>
      <c r="C843" s="337" t="s">
        <v>331</v>
      </c>
      <c r="D843" s="335"/>
      <c r="E843" s="332"/>
    </row>
    <row r="844" spans="1:5" ht="15" customHeight="1">
      <c r="A844" s="342"/>
      <c r="B844" s="336" t="s">
        <v>327</v>
      </c>
      <c r="C844" s="337" t="s">
        <v>328</v>
      </c>
      <c r="D844" s="335"/>
      <c r="E844" s="332"/>
    </row>
    <row r="845" spans="1:5" ht="15" customHeight="1">
      <c r="A845" s="342"/>
      <c r="B845" s="336" t="s">
        <v>473</v>
      </c>
      <c r="C845" s="337" t="s">
        <v>474</v>
      </c>
      <c r="D845" s="335"/>
      <c r="E845" s="332"/>
    </row>
    <row r="846" spans="1:5" ht="15" customHeight="1">
      <c r="A846" s="342"/>
      <c r="B846" s="336" t="s">
        <v>332</v>
      </c>
      <c r="C846" s="337" t="s">
        <v>333</v>
      </c>
      <c r="D846" s="335"/>
      <c r="E846" s="332"/>
    </row>
    <row r="847" spans="1:5" ht="15" customHeight="1">
      <c r="A847" s="342"/>
      <c r="B847" s="336" t="s">
        <v>332</v>
      </c>
      <c r="C847" s="337" t="s">
        <v>333</v>
      </c>
      <c r="D847" s="335"/>
      <c r="E847" s="332"/>
    </row>
    <row r="848" spans="1:5" ht="15" customHeight="1">
      <c r="A848" s="342"/>
      <c r="B848" s="336">
        <v>7718800</v>
      </c>
      <c r="C848" s="337" t="s">
        <v>334</v>
      </c>
      <c r="D848" s="335"/>
      <c r="E848" s="332"/>
    </row>
    <row r="849" spans="1:5" ht="15" customHeight="1" thickBot="1">
      <c r="A849" s="343"/>
      <c r="B849" s="344">
        <v>7714915</v>
      </c>
      <c r="C849" s="345" t="s">
        <v>335</v>
      </c>
      <c r="D849" s="346"/>
      <c r="E849" s="334"/>
    </row>
    <row r="850" spans="1:5" ht="15" customHeight="1">
      <c r="A850" s="141"/>
      <c r="B850" s="139" t="s">
        <v>475</v>
      </c>
      <c r="C850" s="137"/>
      <c r="D850" s="229"/>
    </row>
    <row r="851" spans="1:5" ht="15" customHeight="1">
      <c r="A851" s="141"/>
      <c r="B851" s="143" t="s">
        <v>476</v>
      </c>
      <c r="C851" s="137" t="s">
        <v>477</v>
      </c>
      <c r="D851" s="229">
        <v>52.155608108108112</v>
      </c>
      <c r="E851" s="245">
        <f>D851*0.0223</f>
        <v>1.1630700608108109</v>
      </c>
    </row>
    <row r="852" spans="1:5" ht="15" customHeight="1">
      <c r="A852" s="141"/>
      <c r="B852" s="139" t="s">
        <v>140</v>
      </c>
      <c r="C852" s="137"/>
      <c r="D852" s="229"/>
    </row>
    <row r="853" spans="1:5" ht="15" customHeight="1">
      <c r="A853" s="141"/>
      <c r="B853" s="143" t="s">
        <v>478</v>
      </c>
      <c r="C853" s="137" t="s">
        <v>479</v>
      </c>
      <c r="D853" s="229">
        <v>3657.296918918918</v>
      </c>
      <c r="E853" s="245">
        <f t="shared" ref="E853:E866" si="79">D853*0.0223</f>
        <v>81.557721291891866</v>
      </c>
    </row>
    <row r="854" spans="1:5" ht="15" customHeight="1">
      <c r="A854" s="141"/>
      <c r="B854" s="143" t="s">
        <v>480</v>
      </c>
      <c r="C854" s="137" t="s">
        <v>481</v>
      </c>
      <c r="D854" s="229">
        <v>846.10277027027007</v>
      </c>
      <c r="E854" s="245">
        <f t="shared" si="79"/>
        <v>18.868091777027022</v>
      </c>
    </row>
    <row r="855" spans="1:5" ht="15" customHeight="1">
      <c r="A855" s="141"/>
      <c r="B855" s="143" t="s">
        <v>482</v>
      </c>
      <c r="C855" s="137" t="s">
        <v>483</v>
      </c>
      <c r="D855" s="229">
        <v>1419.9518918918918</v>
      </c>
      <c r="E855" s="245">
        <f t="shared" si="79"/>
        <v>31.664927189189189</v>
      </c>
    </row>
    <row r="856" spans="1:5" ht="15" customHeight="1">
      <c r="A856" s="141"/>
      <c r="B856" s="143" t="s">
        <v>484</v>
      </c>
      <c r="C856" s="137" t="s">
        <v>485</v>
      </c>
      <c r="D856" s="229">
        <v>3192.8302702702695</v>
      </c>
      <c r="E856" s="245">
        <f t="shared" si="79"/>
        <v>71.20011502702701</v>
      </c>
    </row>
    <row r="857" spans="1:5" ht="15" customHeight="1">
      <c r="A857" s="141"/>
      <c r="B857" s="143" t="s">
        <v>486</v>
      </c>
      <c r="C857" s="137" t="s">
        <v>487</v>
      </c>
      <c r="D857" s="229">
        <v>350.45270270270271</v>
      </c>
      <c r="E857" s="245">
        <f t="shared" si="79"/>
        <v>7.8150952702702705</v>
      </c>
    </row>
    <row r="858" spans="1:5" ht="15" customHeight="1">
      <c r="A858" s="141"/>
      <c r="B858" s="143" t="s">
        <v>488</v>
      </c>
      <c r="C858" s="137" t="s">
        <v>489</v>
      </c>
      <c r="D858" s="229">
        <v>760.60605405405397</v>
      </c>
      <c r="E858" s="245">
        <f t="shared" si="79"/>
        <v>16.961515005405403</v>
      </c>
    </row>
    <row r="859" spans="1:5" ht="15" customHeight="1">
      <c r="A859" s="141"/>
      <c r="B859" s="143" t="s">
        <v>490</v>
      </c>
      <c r="C859" s="137" t="s">
        <v>491</v>
      </c>
      <c r="D859" s="229">
        <v>1045.1186756756756</v>
      </c>
      <c r="E859" s="245">
        <f t="shared" si="79"/>
        <v>23.306146467567565</v>
      </c>
    </row>
    <row r="860" spans="1:5" ht="15" customHeight="1">
      <c r="A860" s="141"/>
      <c r="B860" s="143" t="s">
        <v>342</v>
      </c>
      <c r="C860" s="137" t="s">
        <v>343</v>
      </c>
      <c r="D860" s="229">
        <v>744.56768918918908</v>
      </c>
      <c r="E860" s="245">
        <f t="shared" si="79"/>
        <v>16.603859468918916</v>
      </c>
    </row>
    <row r="861" spans="1:5" ht="15" customHeight="1">
      <c r="A861" s="141"/>
      <c r="B861" s="143" t="s">
        <v>492</v>
      </c>
      <c r="C861" s="137" t="s">
        <v>493</v>
      </c>
      <c r="D861" s="229">
        <v>3293.9393108108106</v>
      </c>
      <c r="E861" s="245">
        <f t="shared" si="79"/>
        <v>73.454846631081082</v>
      </c>
    </row>
    <row r="862" spans="1:5" ht="15" customHeight="1">
      <c r="A862" s="141"/>
      <c r="B862" s="143" t="s">
        <v>494</v>
      </c>
      <c r="C862" s="137" t="s">
        <v>495</v>
      </c>
      <c r="D862" s="229">
        <v>356.52721621621617</v>
      </c>
      <c r="E862" s="245">
        <f t="shared" si="79"/>
        <v>7.9505569216216205</v>
      </c>
    </row>
    <row r="863" spans="1:5" ht="15" customHeight="1">
      <c r="A863" s="141"/>
      <c r="B863" s="143" t="s">
        <v>496</v>
      </c>
      <c r="C863" s="137" t="s">
        <v>497</v>
      </c>
      <c r="D863" s="229">
        <v>564.06393243243235</v>
      </c>
      <c r="E863" s="245">
        <f t="shared" si="79"/>
        <v>12.578625693243241</v>
      </c>
    </row>
    <row r="864" spans="1:5" ht="15" customHeight="1">
      <c r="A864" s="141"/>
      <c r="B864" s="143" t="s">
        <v>498</v>
      </c>
      <c r="C864" s="137" t="s">
        <v>499</v>
      </c>
      <c r="D864" s="229">
        <v>478.92454054054042</v>
      </c>
      <c r="E864" s="245">
        <f t="shared" si="79"/>
        <v>10.680017254054052</v>
      </c>
    </row>
    <row r="865" spans="1:5" ht="15" customHeight="1">
      <c r="A865" s="141"/>
      <c r="B865" s="143" t="s">
        <v>500</v>
      </c>
      <c r="C865" s="137" t="s">
        <v>501</v>
      </c>
      <c r="D865" s="229">
        <v>2341.4088648648644</v>
      </c>
      <c r="E865" s="245">
        <f t="shared" si="79"/>
        <v>52.21341768648648</v>
      </c>
    </row>
    <row r="866" spans="1:5" ht="15" customHeight="1">
      <c r="A866" s="141"/>
      <c r="B866" s="143" t="s">
        <v>502</v>
      </c>
      <c r="C866" s="137" t="s">
        <v>503</v>
      </c>
      <c r="D866" s="229">
        <v>771.60064864864864</v>
      </c>
      <c r="E866" s="245">
        <f t="shared" si="79"/>
        <v>17.206694464864864</v>
      </c>
    </row>
    <row r="867" spans="1:5" ht="15" customHeight="1">
      <c r="A867" s="141"/>
      <c r="B867" s="139" t="s">
        <v>146</v>
      </c>
      <c r="C867" s="137"/>
      <c r="D867" s="229"/>
    </row>
    <row r="868" spans="1:5" ht="15" customHeight="1">
      <c r="A868" s="141"/>
      <c r="B868" s="143" t="s">
        <v>373</v>
      </c>
      <c r="C868" s="137" t="s">
        <v>374</v>
      </c>
      <c r="D868" s="229">
        <v>5460.1630540540536</v>
      </c>
      <c r="E868" s="245">
        <f t="shared" ref="E868:E931" si="80">D868*0.0223</f>
        <v>121.7616361054054</v>
      </c>
    </row>
    <row r="869" spans="1:5" ht="15" customHeight="1">
      <c r="A869" s="141"/>
      <c r="B869" s="143" t="s">
        <v>344</v>
      </c>
      <c r="C869" s="137" t="s">
        <v>345</v>
      </c>
      <c r="D869" s="229">
        <v>9271.9752567567539</v>
      </c>
      <c r="E869" s="245">
        <f t="shared" si="80"/>
        <v>206.76504822567563</v>
      </c>
    </row>
    <row r="870" spans="1:5" ht="15" customHeight="1">
      <c r="A870" s="141"/>
      <c r="B870" s="143" t="s">
        <v>504</v>
      </c>
      <c r="C870" s="137" t="s">
        <v>505</v>
      </c>
      <c r="D870" s="229">
        <v>1837.7877162162163</v>
      </c>
      <c r="E870" s="245">
        <f t="shared" si="80"/>
        <v>40.982666071621622</v>
      </c>
    </row>
    <row r="871" spans="1:5" ht="15" customHeight="1">
      <c r="A871" s="141"/>
      <c r="B871" s="143" t="s">
        <v>506</v>
      </c>
      <c r="C871" s="137" t="s">
        <v>507</v>
      </c>
      <c r="D871" s="229">
        <v>348.92720270270263</v>
      </c>
      <c r="E871" s="245">
        <f t="shared" si="80"/>
        <v>7.7810766202702686</v>
      </c>
    </row>
    <row r="872" spans="1:5" ht="15" customHeight="1">
      <c r="A872" s="141"/>
      <c r="B872" s="143" t="s">
        <v>508</v>
      </c>
      <c r="C872" s="137" t="s">
        <v>509</v>
      </c>
      <c r="D872" s="229">
        <v>2508.4992162162157</v>
      </c>
      <c r="E872" s="245">
        <f t="shared" si="80"/>
        <v>55.939532521621608</v>
      </c>
    </row>
    <row r="873" spans="1:5" ht="15" customHeight="1">
      <c r="A873" s="141"/>
      <c r="B873" s="143" t="s">
        <v>510</v>
      </c>
      <c r="C873" s="137" t="s">
        <v>511</v>
      </c>
      <c r="D873" s="229">
        <v>154.32287837837839</v>
      </c>
      <c r="E873" s="245">
        <f t="shared" si="80"/>
        <v>3.441400187837838</v>
      </c>
    </row>
    <row r="874" spans="1:5" ht="15" customHeight="1">
      <c r="A874" s="141"/>
      <c r="B874" s="143" t="s">
        <v>512</v>
      </c>
      <c r="C874" s="137" t="s">
        <v>513</v>
      </c>
      <c r="D874" s="229">
        <v>146.02195945945945</v>
      </c>
      <c r="E874" s="245">
        <f t="shared" si="80"/>
        <v>3.256289695945946</v>
      </c>
    </row>
    <row r="875" spans="1:5" ht="15" customHeight="1">
      <c r="A875" s="141"/>
      <c r="B875" s="143" t="s">
        <v>329</v>
      </c>
      <c r="C875" s="137" t="s">
        <v>514</v>
      </c>
      <c r="D875" s="229">
        <v>183.4722972972973</v>
      </c>
      <c r="E875" s="245">
        <f t="shared" si="80"/>
        <v>4.0914322297297296</v>
      </c>
    </row>
    <row r="876" spans="1:5" ht="15" customHeight="1">
      <c r="A876" s="141"/>
      <c r="B876" s="143" t="s">
        <v>379</v>
      </c>
      <c r="C876" s="137" t="s">
        <v>380</v>
      </c>
      <c r="D876" s="229">
        <v>765.82848648648633</v>
      </c>
      <c r="E876" s="245">
        <f t="shared" si="80"/>
        <v>17.077975248648645</v>
      </c>
    </row>
    <row r="877" spans="1:5" ht="15" customHeight="1">
      <c r="A877" s="141"/>
      <c r="B877" s="143" t="s">
        <v>515</v>
      </c>
      <c r="C877" s="137" t="s">
        <v>516</v>
      </c>
      <c r="D877" s="229">
        <v>18624.843243243242</v>
      </c>
      <c r="E877" s="245">
        <f t="shared" si="80"/>
        <v>415.33400432432433</v>
      </c>
    </row>
    <row r="878" spans="1:5" ht="15" customHeight="1">
      <c r="A878" s="141"/>
      <c r="B878" s="143" t="s">
        <v>517</v>
      </c>
      <c r="C878" s="137" t="s">
        <v>518</v>
      </c>
      <c r="D878" s="229">
        <v>3214.1185540540537</v>
      </c>
      <c r="E878" s="245">
        <f t="shared" si="80"/>
        <v>71.674843755405405</v>
      </c>
    </row>
    <row r="879" spans="1:5" ht="15" customHeight="1">
      <c r="A879" s="141"/>
      <c r="B879" s="143" t="s">
        <v>519</v>
      </c>
      <c r="C879" s="137" t="s">
        <v>520</v>
      </c>
      <c r="D879" s="229">
        <v>2181.7673513513514</v>
      </c>
      <c r="E879" s="245">
        <f t="shared" si="80"/>
        <v>48.653411935135139</v>
      </c>
    </row>
    <row r="880" spans="1:5" ht="15" customHeight="1">
      <c r="A880" s="141"/>
      <c r="B880" s="143" t="s">
        <v>521</v>
      </c>
      <c r="C880" s="137" t="s">
        <v>522</v>
      </c>
      <c r="D880" s="229">
        <v>1809.2704864864866</v>
      </c>
      <c r="E880" s="245">
        <f t="shared" si="80"/>
        <v>40.346731848648652</v>
      </c>
    </row>
    <row r="881" spans="1:5" ht="15" customHeight="1">
      <c r="A881" s="141"/>
      <c r="B881" s="143" t="s">
        <v>523</v>
      </c>
      <c r="C881" s="137" t="s">
        <v>524</v>
      </c>
      <c r="D881" s="229">
        <v>3618.5409729729731</v>
      </c>
      <c r="E881" s="245">
        <f t="shared" si="80"/>
        <v>80.693463697297304</v>
      </c>
    </row>
    <row r="882" spans="1:5" ht="15" customHeight="1">
      <c r="A882" s="141"/>
      <c r="B882" s="143" t="s">
        <v>525</v>
      </c>
      <c r="C882" s="137" t="s">
        <v>526</v>
      </c>
      <c r="D882" s="229">
        <v>2532.9759324324323</v>
      </c>
      <c r="E882" s="245">
        <f t="shared" si="80"/>
        <v>56.485363293243239</v>
      </c>
    </row>
    <row r="883" spans="1:5" ht="15" customHeight="1">
      <c r="A883" s="141"/>
      <c r="B883" s="143" t="s">
        <v>527</v>
      </c>
      <c r="C883" s="137" t="s">
        <v>528</v>
      </c>
      <c r="D883" s="229">
        <v>2181.7673513513514</v>
      </c>
      <c r="E883" s="245">
        <f t="shared" si="80"/>
        <v>48.653411935135139</v>
      </c>
    </row>
    <row r="884" spans="1:5" ht="15" customHeight="1">
      <c r="A884" s="141"/>
      <c r="B884" s="143" t="s">
        <v>529</v>
      </c>
      <c r="C884" s="137" t="s">
        <v>530</v>
      </c>
      <c r="D884" s="229">
        <v>2713.9057297297286</v>
      </c>
      <c r="E884" s="245">
        <f t="shared" si="80"/>
        <v>60.520097772972946</v>
      </c>
    </row>
    <row r="885" spans="1:5" ht="15" customHeight="1">
      <c r="A885" s="141"/>
      <c r="B885" s="143" t="s">
        <v>531</v>
      </c>
      <c r="C885" s="137" t="s">
        <v>532</v>
      </c>
      <c r="D885" s="229">
        <v>723.70544594594605</v>
      </c>
      <c r="E885" s="245">
        <f t="shared" si="80"/>
        <v>16.138631444594598</v>
      </c>
    </row>
    <row r="886" spans="1:5" ht="15" customHeight="1">
      <c r="A886" s="141"/>
      <c r="B886" s="143" t="s">
        <v>351</v>
      </c>
      <c r="C886" s="137" t="s">
        <v>352</v>
      </c>
      <c r="D886" s="229">
        <v>8059.8761756756739</v>
      </c>
      <c r="E886" s="245">
        <f t="shared" si="80"/>
        <v>179.73523871756754</v>
      </c>
    </row>
    <row r="887" spans="1:5" ht="15" customHeight="1">
      <c r="A887" s="141"/>
      <c r="B887" s="143" t="s">
        <v>355</v>
      </c>
      <c r="C887" s="137" t="s">
        <v>356</v>
      </c>
      <c r="D887" s="229">
        <v>11852.750189189188</v>
      </c>
      <c r="E887" s="245">
        <f t="shared" si="80"/>
        <v>264.3163292189189</v>
      </c>
    </row>
    <row r="888" spans="1:5" ht="15" customHeight="1">
      <c r="A888" s="141"/>
      <c r="B888" s="143" t="s">
        <v>357</v>
      </c>
      <c r="C888" s="137" t="s">
        <v>358</v>
      </c>
      <c r="D888" s="229">
        <v>6907.1891351351342</v>
      </c>
      <c r="E888" s="245">
        <f t="shared" si="80"/>
        <v>154.03031771351348</v>
      </c>
    </row>
    <row r="889" spans="1:5" ht="15" customHeight="1">
      <c r="A889" s="141"/>
      <c r="B889" s="143" t="s">
        <v>359</v>
      </c>
      <c r="C889" s="137" t="s">
        <v>360</v>
      </c>
      <c r="D889" s="229">
        <v>6131.0669594594583</v>
      </c>
      <c r="E889" s="245">
        <f t="shared" si="80"/>
        <v>136.72279319594591</v>
      </c>
    </row>
    <row r="890" spans="1:5" ht="15" customHeight="1">
      <c r="A890" s="141"/>
      <c r="B890" s="143" t="s">
        <v>361</v>
      </c>
      <c r="C890" s="137" t="s">
        <v>362</v>
      </c>
      <c r="D890" s="229">
        <v>4498.3009459459454</v>
      </c>
      <c r="E890" s="245">
        <f t="shared" si="80"/>
        <v>100.31211109459458</v>
      </c>
    </row>
    <row r="891" spans="1:5" ht="15" customHeight="1">
      <c r="A891" s="141"/>
      <c r="B891" s="143" t="s">
        <v>363</v>
      </c>
      <c r="C891" s="137" t="s">
        <v>364</v>
      </c>
      <c r="D891" s="229">
        <v>4430.1482027027032</v>
      </c>
      <c r="E891" s="245">
        <f t="shared" si="80"/>
        <v>98.792304920270283</v>
      </c>
    </row>
    <row r="892" spans="1:5" ht="15" customHeight="1">
      <c r="A892" s="141"/>
      <c r="B892" s="143" t="s">
        <v>365</v>
      </c>
      <c r="C892" s="137" t="s">
        <v>366</v>
      </c>
      <c r="D892" s="229">
        <v>6747.4514189189185</v>
      </c>
      <c r="E892" s="245">
        <f t="shared" si="80"/>
        <v>150.46816664189188</v>
      </c>
    </row>
    <row r="893" spans="1:5" ht="15" customHeight="1">
      <c r="A893" s="141"/>
      <c r="B893" s="143" t="s">
        <v>353</v>
      </c>
      <c r="C893" s="137" t="s">
        <v>354</v>
      </c>
      <c r="D893" s="229">
        <v>8118.2437297297292</v>
      </c>
      <c r="E893" s="245">
        <f t="shared" si="80"/>
        <v>181.03683517297296</v>
      </c>
    </row>
    <row r="894" spans="1:5" ht="15" customHeight="1">
      <c r="A894" s="141"/>
      <c r="B894" s="143" t="s">
        <v>369</v>
      </c>
      <c r="C894" s="137" t="s">
        <v>370</v>
      </c>
      <c r="D894" s="229">
        <v>446.21562162162155</v>
      </c>
      <c r="E894" s="245">
        <f t="shared" si="80"/>
        <v>9.9506083621621606</v>
      </c>
    </row>
    <row r="895" spans="1:5" ht="15" customHeight="1">
      <c r="A895" s="141"/>
      <c r="B895" s="143" t="s">
        <v>367</v>
      </c>
      <c r="C895" s="137" t="s">
        <v>368</v>
      </c>
      <c r="D895" s="229">
        <v>12587.106648648647</v>
      </c>
      <c r="E895" s="245">
        <f t="shared" si="80"/>
        <v>280.69247826486486</v>
      </c>
    </row>
    <row r="896" spans="1:5" ht="15" customHeight="1">
      <c r="A896" s="141"/>
      <c r="B896" s="143" t="s">
        <v>321</v>
      </c>
      <c r="C896" s="137" t="s">
        <v>322</v>
      </c>
      <c r="D896" s="229">
        <v>1269.4084054054051</v>
      </c>
      <c r="E896" s="245">
        <f t="shared" si="80"/>
        <v>28.307807440540536</v>
      </c>
    </row>
    <row r="897" spans="1:5" ht="15" customHeight="1">
      <c r="A897" s="141"/>
      <c r="B897" s="143">
        <v>10207010</v>
      </c>
      <c r="C897" s="137" t="s">
        <v>381</v>
      </c>
      <c r="D897" s="229">
        <v>12764.724324324321</v>
      </c>
      <c r="E897" s="245">
        <f t="shared" si="80"/>
        <v>284.65335243243237</v>
      </c>
    </row>
    <row r="898" spans="1:5" ht="15" customHeight="1">
      <c r="A898" s="141"/>
      <c r="B898" s="143">
        <v>10200011</v>
      </c>
      <c r="C898" s="137" t="s">
        <v>382</v>
      </c>
      <c r="D898" s="229">
        <v>9046.3524324324299</v>
      </c>
      <c r="E898" s="245">
        <f t="shared" si="80"/>
        <v>201.73365924324318</v>
      </c>
    </row>
    <row r="899" spans="1:5" ht="15" customHeight="1">
      <c r="A899" s="141"/>
      <c r="B899" s="143">
        <v>10307000</v>
      </c>
      <c r="C899" s="137" t="s">
        <v>383</v>
      </c>
      <c r="D899" s="229">
        <v>7556.3649729729723</v>
      </c>
      <c r="E899" s="245">
        <f t="shared" si="80"/>
        <v>168.50693889729729</v>
      </c>
    </row>
    <row r="900" spans="1:5" ht="15" customHeight="1">
      <c r="A900" s="141"/>
      <c r="B900" s="143">
        <v>10507000</v>
      </c>
      <c r="C900" s="137" t="s">
        <v>384</v>
      </c>
      <c r="D900" s="229">
        <v>7237.0819459459462</v>
      </c>
      <c r="E900" s="245">
        <f t="shared" si="80"/>
        <v>161.38692739459461</v>
      </c>
    </row>
    <row r="901" spans="1:5" ht="15" customHeight="1">
      <c r="A901" s="141"/>
      <c r="B901" s="143">
        <v>10407000</v>
      </c>
      <c r="C901" s="137" t="s">
        <v>385</v>
      </c>
      <c r="D901" s="229">
        <v>2713.9057297297286</v>
      </c>
      <c r="E901" s="245">
        <f t="shared" si="80"/>
        <v>60.520097772972946</v>
      </c>
    </row>
    <row r="902" spans="1:5" ht="15" customHeight="1">
      <c r="A902" s="141"/>
      <c r="B902" s="143">
        <v>12207000</v>
      </c>
      <c r="C902" s="137" t="s">
        <v>386</v>
      </c>
      <c r="D902" s="229">
        <v>22881.95027027027</v>
      </c>
      <c r="E902" s="245">
        <f t="shared" si="80"/>
        <v>510.26749102702706</v>
      </c>
    </row>
    <row r="903" spans="1:5" ht="15" customHeight="1">
      <c r="A903" s="141"/>
      <c r="B903" s="143">
        <v>4707000</v>
      </c>
      <c r="C903" s="137" t="s">
        <v>387</v>
      </c>
      <c r="D903" s="229">
        <v>3405.6856216216215</v>
      </c>
      <c r="E903" s="245">
        <f t="shared" si="80"/>
        <v>75.946789362162164</v>
      </c>
    </row>
    <row r="904" spans="1:5" ht="15" customHeight="1">
      <c r="A904" s="141"/>
      <c r="B904" s="143">
        <v>12200018</v>
      </c>
      <c r="C904" s="137" t="s">
        <v>388</v>
      </c>
      <c r="D904" s="229">
        <v>2979.9749189189192</v>
      </c>
      <c r="E904" s="245">
        <f t="shared" si="80"/>
        <v>66.453440691891899</v>
      </c>
    </row>
    <row r="905" spans="1:5" ht="15" customHeight="1">
      <c r="A905" s="141"/>
      <c r="B905" s="143">
        <v>7640020192</v>
      </c>
      <c r="C905" s="137" t="s">
        <v>389</v>
      </c>
      <c r="D905" s="229">
        <v>0</v>
      </c>
      <c r="E905" s="245">
        <f t="shared" si="80"/>
        <v>0</v>
      </c>
    </row>
    <row r="906" spans="1:5" ht="15" customHeight="1">
      <c r="A906" s="141"/>
      <c r="B906" s="143">
        <v>7714901</v>
      </c>
      <c r="C906" s="137" t="s">
        <v>390</v>
      </c>
      <c r="D906" s="229">
        <v>754.0780135135135</v>
      </c>
      <c r="E906" s="245">
        <f t="shared" si="80"/>
        <v>16.815939701351351</v>
      </c>
    </row>
    <row r="907" spans="1:5" ht="15" customHeight="1">
      <c r="A907" s="141"/>
      <c r="B907" s="143">
        <v>7714902</v>
      </c>
      <c r="C907" s="137" t="s">
        <v>391</v>
      </c>
      <c r="D907" s="229">
        <v>754.0780135135135</v>
      </c>
      <c r="E907" s="245">
        <f t="shared" si="80"/>
        <v>16.815939701351351</v>
      </c>
    </row>
    <row r="908" spans="1:5" ht="15" customHeight="1">
      <c r="A908" s="141"/>
      <c r="B908" s="143">
        <v>7714903</v>
      </c>
      <c r="C908" s="137" t="s">
        <v>392</v>
      </c>
      <c r="D908" s="229">
        <v>754.0780135135135</v>
      </c>
      <c r="E908" s="245">
        <f t="shared" si="80"/>
        <v>16.815939701351351</v>
      </c>
    </row>
    <row r="909" spans="1:5" ht="15" customHeight="1">
      <c r="A909" s="141"/>
      <c r="B909" s="143">
        <v>7714904</v>
      </c>
      <c r="C909" s="137" t="s">
        <v>393</v>
      </c>
      <c r="D909" s="229">
        <v>715.89928378378363</v>
      </c>
      <c r="E909" s="245">
        <f t="shared" si="80"/>
        <v>15.964554028378375</v>
      </c>
    </row>
    <row r="910" spans="1:5" ht="15" customHeight="1">
      <c r="A910" s="141"/>
      <c r="B910" s="143">
        <v>7714905</v>
      </c>
      <c r="C910" s="137" t="s">
        <v>394</v>
      </c>
      <c r="D910" s="229">
        <v>715.89928378378363</v>
      </c>
      <c r="E910" s="245">
        <f t="shared" si="80"/>
        <v>15.964554028378375</v>
      </c>
    </row>
    <row r="911" spans="1:5" ht="15" customHeight="1">
      <c r="A911" s="141"/>
      <c r="B911" s="143">
        <v>7714909</v>
      </c>
      <c r="C911" s="137" t="s">
        <v>395</v>
      </c>
      <c r="D911" s="229">
        <v>754.0780135135135</v>
      </c>
      <c r="E911" s="245">
        <f t="shared" si="80"/>
        <v>16.815939701351351</v>
      </c>
    </row>
    <row r="912" spans="1:5" ht="15" customHeight="1">
      <c r="A912" s="141"/>
      <c r="B912" s="143">
        <v>7714911</v>
      </c>
      <c r="C912" s="137" t="s">
        <v>396</v>
      </c>
      <c r="D912" s="229">
        <v>658.61744594594586</v>
      </c>
      <c r="E912" s="245">
        <f t="shared" si="80"/>
        <v>14.687169044594594</v>
      </c>
    </row>
    <row r="913" spans="1:5" ht="15" customHeight="1">
      <c r="A913" s="141"/>
      <c r="B913" s="143">
        <v>7714912</v>
      </c>
      <c r="C913" s="137" t="s">
        <v>397</v>
      </c>
      <c r="D913" s="229">
        <v>715.89928378378363</v>
      </c>
      <c r="E913" s="245">
        <f t="shared" si="80"/>
        <v>15.964554028378375</v>
      </c>
    </row>
    <row r="914" spans="1:5" ht="15" customHeight="1">
      <c r="A914" s="141"/>
      <c r="B914" s="143">
        <v>7714913</v>
      </c>
      <c r="C914" s="137" t="s">
        <v>398</v>
      </c>
      <c r="D914" s="229">
        <v>715.89928378378363</v>
      </c>
      <c r="E914" s="245">
        <f t="shared" si="80"/>
        <v>15.964554028378375</v>
      </c>
    </row>
    <row r="915" spans="1:5" ht="15" customHeight="1">
      <c r="A915" s="141"/>
      <c r="B915" s="143">
        <v>7714914</v>
      </c>
      <c r="C915" s="137" t="s">
        <v>399</v>
      </c>
      <c r="D915" s="229">
        <v>1670.4224999999999</v>
      </c>
      <c r="E915" s="245">
        <f t="shared" si="80"/>
        <v>37.250421750000001</v>
      </c>
    </row>
    <row r="916" spans="1:5" ht="15" customHeight="1">
      <c r="A916" s="141"/>
      <c r="B916" s="143">
        <v>7714906</v>
      </c>
      <c r="C916" s="137" t="s">
        <v>400</v>
      </c>
      <c r="D916" s="229">
        <v>715.89928378378363</v>
      </c>
      <c r="E916" s="245">
        <f t="shared" si="80"/>
        <v>15.964554028378375</v>
      </c>
    </row>
    <row r="917" spans="1:5" ht="15" customHeight="1">
      <c r="A917" s="141"/>
      <c r="B917" s="143">
        <v>7714917</v>
      </c>
      <c r="C917" s="137" t="s">
        <v>401</v>
      </c>
      <c r="D917" s="229">
        <v>2147.6841081081079</v>
      </c>
      <c r="E917" s="245">
        <f t="shared" si="80"/>
        <v>47.893355610810808</v>
      </c>
    </row>
    <row r="918" spans="1:5" ht="15" customHeight="1">
      <c r="A918" s="141"/>
      <c r="B918" s="143">
        <v>7714918</v>
      </c>
      <c r="C918" s="137" t="s">
        <v>402</v>
      </c>
      <c r="D918" s="229">
        <v>1240.8774324324322</v>
      </c>
      <c r="E918" s="245">
        <f t="shared" si="80"/>
        <v>27.67156674324324</v>
      </c>
    </row>
    <row r="919" spans="1:5" ht="15" customHeight="1">
      <c r="A919" s="141"/>
      <c r="B919" s="143">
        <v>7714919</v>
      </c>
      <c r="C919" s="137" t="s">
        <v>403</v>
      </c>
      <c r="D919" s="229">
        <v>2386.3080405405403</v>
      </c>
      <c r="E919" s="245">
        <f t="shared" si="80"/>
        <v>53.214669304054048</v>
      </c>
    </row>
    <row r="920" spans="1:5" ht="15" customHeight="1">
      <c r="A920" s="141"/>
      <c r="B920" s="143">
        <v>7723000</v>
      </c>
      <c r="C920" s="137" t="s">
        <v>404</v>
      </c>
      <c r="D920" s="229">
        <v>29128.542932432432</v>
      </c>
      <c r="E920" s="245">
        <f t="shared" si="80"/>
        <v>649.56650739324323</v>
      </c>
    </row>
    <row r="921" spans="1:5" ht="15" customHeight="1">
      <c r="A921" s="141"/>
      <c r="B921" s="143">
        <v>7714916</v>
      </c>
      <c r="C921" s="137" t="s">
        <v>405</v>
      </c>
      <c r="D921" s="229">
        <v>763.61582432432442</v>
      </c>
      <c r="E921" s="245">
        <f t="shared" si="80"/>
        <v>17.028632882432436</v>
      </c>
    </row>
    <row r="922" spans="1:5" ht="15" customHeight="1">
      <c r="A922" s="141"/>
      <c r="B922" s="143">
        <v>7717962</v>
      </c>
      <c r="C922" s="137" t="s">
        <v>406</v>
      </c>
      <c r="D922" s="229">
        <v>86.706121621621605</v>
      </c>
      <c r="E922" s="245">
        <f t="shared" si="80"/>
        <v>1.9335465121621618</v>
      </c>
    </row>
    <row r="923" spans="1:5" ht="15" customHeight="1">
      <c r="A923" s="141"/>
      <c r="B923" s="143">
        <v>7717963</v>
      </c>
      <c r="C923" s="137" t="s">
        <v>407</v>
      </c>
      <c r="D923" s="229">
        <v>75.450405405405391</v>
      </c>
      <c r="E923" s="245">
        <f t="shared" si="80"/>
        <v>1.6825440405405403</v>
      </c>
    </row>
    <row r="924" spans="1:5" ht="15" customHeight="1">
      <c r="A924" s="141"/>
      <c r="B924" s="143">
        <v>7717964</v>
      </c>
      <c r="C924" s="137" t="s">
        <v>408</v>
      </c>
      <c r="D924" s="229">
        <v>69.843162162162145</v>
      </c>
      <c r="E924" s="245">
        <f t="shared" si="80"/>
        <v>1.5575025162162159</v>
      </c>
    </row>
    <row r="925" spans="1:5" ht="15" customHeight="1">
      <c r="A925" s="141"/>
      <c r="B925" s="143">
        <v>7717965</v>
      </c>
      <c r="C925" s="137" t="s">
        <v>409</v>
      </c>
      <c r="D925" s="229">
        <v>68.441351351351344</v>
      </c>
      <c r="E925" s="245">
        <f t="shared" si="80"/>
        <v>1.526242135135135</v>
      </c>
    </row>
    <row r="926" spans="1:5" ht="15" customHeight="1">
      <c r="A926" s="141"/>
      <c r="B926" s="143">
        <v>7717966</v>
      </c>
      <c r="C926" s="137" t="s">
        <v>410</v>
      </c>
      <c r="D926" s="229">
        <v>62.792878378378369</v>
      </c>
      <c r="E926" s="245">
        <f t="shared" si="80"/>
        <v>1.4002811878378376</v>
      </c>
    </row>
    <row r="927" spans="1:5" ht="15" customHeight="1">
      <c r="A927" s="141"/>
      <c r="B927" s="143">
        <v>7717968</v>
      </c>
      <c r="C927" s="137" t="s">
        <v>411</v>
      </c>
      <c r="D927" s="229">
        <v>87.558202702702715</v>
      </c>
      <c r="E927" s="245">
        <f t="shared" si="80"/>
        <v>1.9525479202702707</v>
      </c>
    </row>
    <row r="928" spans="1:5" ht="15" customHeight="1">
      <c r="A928" s="141"/>
      <c r="B928" s="143">
        <v>7717969</v>
      </c>
      <c r="C928" s="137" t="s">
        <v>412</v>
      </c>
      <c r="D928" s="229">
        <v>76.19254054054052</v>
      </c>
      <c r="E928" s="245">
        <f t="shared" si="80"/>
        <v>1.6990936540540535</v>
      </c>
    </row>
    <row r="929" spans="1:5" ht="15" customHeight="1">
      <c r="A929" s="141"/>
      <c r="B929" s="143">
        <v>7717970</v>
      </c>
      <c r="C929" s="137" t="s">
        <v>533</v>
      </c>
      <c r="D929" s="229">
        <v>70.544067567567552</v>
      </c>
      <c r="E929" s="245">
        <f t="shared" si="80"/>
        <v>1.5731327067567564</v>
      </c>
    </row>
    <row r="930" spans="1:5" ht="15" customHeight="1">
      <c r="A930" s="141"/>
      <c r="B930" s="143">
        <v>7717971</v>
      </c>
      <c r="C930" s="137" t="s">
        <v>413</v>
      </c>
      <c r="D930" s="229">
        <v>69.101027027027015</v>
      </c>
      <c r="E930" s="245">
        <f t="shared" si="80"/>
        <v>1.5409529027027025</v>
      </c>
    </row>
    <row r="931" spans="1:5" ht="15" customHeight="1">
      <c r="A931" s="141"/>
      <c r="B931" s="143">
        <v>7717972</v>
      </c>
      <c r="C931" s="137" t="s">
        <v>414</v>
      </c>
      <c r="D931" s="229">
        <v>63.315121621621614</v>
      </c>
      <c r="E931" s="245">
        <f t="shared" si="80"/>
        <v>1.411927212162162</v>
      </c>
    </row>
    <row r="932" spans="1:5" ht="15" customHeight="1">
      <c r="A932" s="141"/>
      <c r="B932" s="143">
        <v>7717974</v>
      </c>
      <c r="C932" s="137" t="s">
        <v>415</v>
      </c>
      <c r="D932" s="229">
        <v>95.075756756756746</v>
      </c>
      <c r="E932" s="245">
        <f t="shared" ref="E932:E938" si="81">D932*0.0223</f>
        <v>2.1201893756756753</v>
      </c>
    </row>
    <row r="933" spans="1:5" ht="15" customHeight="1">
      <c r="A933" s="141"/>
      <c r="B933" s="143">
        <v>7717975</v>
      </c>
      <c r="C933" s="137" t="s">
        <v>416</v>
      </c>
      <c r="D933" s="229">
        <v>82.610635135135112</v>
      </c>
      <c r="E933" s="245">
        <f t="shared" si="81"/>
        <v>1.8422171635135129</v>
      </c>
    </row>
    <row r="934" spans="1:5" ht="15" customHeight="1">
      <c r="A934" s="141"/>
      <c r="B934" s="143">
        <v>7717976</v>
      </c>
      <c r="C934" s="137" t="s">
        <v>417</v>
      </c>
      <c r="D934" s="229">
        <v>76.329972972972968</v>
      </c>
      <c r="E934" s="245">
        <f t="shared" si="81"/>
        <v>1.7021583972972971</v>
      </c>
    </row>
    <row r="935" spans="1:5" ht="15" customHeight="1">
      <c r="A935" s="141"/>
      <c r="B935" s="143">
        <v>7717977</v>
      </c>
      <c r="C935" s="137" t="s">
        <v>418</v>
      </c>
      <c r="D935" s="229">
        <v>74.859445945945936</v>
      </c>
      <c r="E935" s="245">
        <f t="shared" si="81"/>
        <v>1.6693656445945944</v>
      </c>
    </row>
    <row r="936" spans="1:5" ht="15" customHeight="1">
      <c r="A936" s="141"/>
      <c r="B936" s="143">
        <v>7717978</v>
      </c>
      <c r="C936" s="137" t="s">
        <v>419</v>
      </c>
      <c r="D936" s="229">
        <v>68.620013513513499</v>
      </c>
      <c r="E936" s="245">
        <f t="shared" si="81"/>
        <v>1.5302263013513511</v>
      </c>
    </row>
    <row r="937" spans="1:5" ht="15" customHeight="1">
      <c r="A937" s="141"/>
      <c r="B937" s="143" t="s">
        <v>420</v>
      </c>
      <c r="C937" s="137" t="s">
        <v>421</v>
      </c>
      <c r="D937" s="229">
        <v>2952.3097702702703</v>
      </c>
      <c r="E937" s="245">
        <f t="shared" si="81"/>
        <v>65.836507877027032</v>
      </c>
    </row>
    <row r="938" spans="1:5" ht="15" customHeight="1">
      <c r="A938" s="141"/>
      <c r="B938" s="143" t="s">
        <v>346</v>
      </c>
      <c r="C938" s="137" t="s">
        <v>347</v>
      </c>
      <c r="D938" s="229">
        <v>4796.6942432432425</v>
      </c>
      <c r="E938" s="245">
        <f t="shared" si="81"/>
        <v>106.96628162432431</v>
      </c>
    </row>
    <row r="939" spans="1:5" ht="15" customHeight="1">
      <c r="A939" s="141"/>
      <c r="B939" s="143"/>
      <c r="C939" s="137"/>
      <c r="D939" s="229"/>
    </row>
    <row r="940" spans="1:5" ht="15" customHeight="1">
      <c r="A940" s="152"/>
      <c r="B940" s="143" t="s">
        <v>534</v>
      </c>
      <c r="C940" s="137" t="s">
        <v>535</v>
      </c>
      <c r="D940" s="229">
        <v>3072.9891891891889</v>
      </c>
      <c r="E940" s="245">
        <f t="shared" ref="E940:E941" si="82">D940*0.0223</f>
        <v>68.527658918918917</v>
      </c>
    </row>
    <row r="941" spans="1:5" ht="15" customHeight="1">
      <c r="A941" s="141"/>
      <c r="B941" s="143" t="s">
        <v>424</v>
      </c>
      <c r="C941" s="137" t="s">
        <v>425</v>
      </c>
      <c r="D941" s="229">
        <v>15364.945945945943</v>
      </c>
      <c r="E941" s="245">
        <f t="shared" si="82"/>
        <v>342.63829459459453</v>
      </c>
    </row>
    <row r="942" spans="1:5" ht="15" customHeight="1">
      <c r="A942" s="141"/>
      <c r="B942" s="143"/>
      <c r="C942" s="137"/>
      <c r="D942" s="229"/>
    </row>
    <row r="943" spans="1:5" ht="15" customHeight="1">
      <c r="A943" s="141"/>
      <c r="B943" s="143" t="s">
        <v>1126</v>
      </c>
      <c r="C943" s="137" t="s">
        <v>1127</v>
      </c>
      <c r="D943" s="229">
        <v>1711.2674189189186</v>
      </c>
      <c r="E943" s="245">
        <f t="shared" ref="E943:E948" si="83">D943*0.0223</f>
        <v>38.161263441891883</v>
      </c>
    </row>
    <row r="944" spans="1:5" ht="15" customHeight="1">
      <c r="A944" s="141"/>
      <c r="B944" s="143" t="s">
        <v>1128</v>
      </c>
      <c r="C944" s="137" t="s">
        <v>1129</v>
      </c>
      <c r="D944" s="229">
        <v>1518.1885945945944</v>
      </c>
      <c r="E944" s="245">
        <f t="shared" si="83"/>
        <v>33.855605659459457</v>
      </c>
    </row>
    <row r="945" spans="1:5" ht="15" customHeight="1">
      <c r="A945" s="163"/>
      <c r="B945" s="165" t="s">
        <v>1130</v>
      </c>
      <c r="C945" s="137" t="s">
        <v>1131</v>
      </c>
      <c r="D945" s="229">
        <v>1518.1885945945944</v>
      </c>
      <c r="E945" s="245">
        <f t="shared" si="83"/>
        <v>33.855605659459457</v>
      </c>
    </row>
    <row r="946" spans="1:5" ht="15" customHeight="1">
      <c r="A946" s="141"/>
      <c r="B946" s="143" t="s">
        <v>1132</v>
      </c>
      <c r="C946" s="137" t="s">
        <v>1133</v>
      </c>
      <c r="D946" s="229">
        <v>53.598648648648648</v>
      </c>
      <c r="E946" s="245">
        <f t="shared" si="83"/>
        <v>1.1952498648648648</v>
      </c>
    </row>
    <row r="947" spans="1:5" ht="15" customHeight="1">
      <c r="A947" s="141"/>
      <c r="B947" s="143" t="s">
        <v>1134</v>
      </c>
      <c r="C947" s="137" t="s">
        <v>1135</v>
      </c>
      <c r="D947" s="229">
        <v>53.598648648648648</v>
      </c>
      <c r="E947" s="245">
        <f t="shared" si="83"/>
        <v>1.1952498648648648</v>
      </c>
    </row>
    <row r="948" spans="1:5" ht="15" customHeight="1">
      <c r="A948" s="141"/>
      <c r="B948" s="143" t="s">
        <v>1136</v>
      </c>
      <c r="C948" s="137" t="s">
        <v>1137</v>
      </c>
      <c r="D948" s="229">
        <v>53.598648648648648</v>
      </c>
      <c r="E948" s="245">
        <f t="shared" si="83"/>
        <v>1.1952498648648648</v>
      </c>
    </row>
    <row r="949" spans="1:5" ht="15" customHeight="1">
      <c r="A949" s="141"/>
      <c r="B949" s="139" t="s">
        <v>241</v>
      </c>
      <c r="C949" s="137"/>
      <c r="D949" s="242"/>
    </row>
    <row r="950" spans="1:5" ht="15" customHeight="1">
      <c r="A950" s="141"/>
      <c r="B950" s="143" t="s">
        <v>536</v>
      </c>
      <c r="C950" s="137" t="s">
        <v>537</v>
      </c>
      <c r="D950" s="229">
        <v>13622.742486486486</v>
      </c>
      <c r="E950" s="245">
        <f t="shared" ref="E950:E983" si="84">D950*0.0223</f>
        <v>303.78715744864866</v>
      </c>
    </row>
    <row r="951" spans="1:5" ht="15" customHeight="1">
      <c r="A951" s="133"/>
      <c r="B951" s="136">
        <v>45201479</v>
      </c>
      <c r="C951" s="137" t="s">
        <v>538</v>
      </c>
      <c r="D951" s="229">
        <v>1376.7019054054056</v>
      </c>
      <c r="E951" s="245">
        <f t="shared" si="84"/>
        <v>30.700452490540545</v>
      </c>
    </row>
    <row r="952" spans="1:5" ht="15" customHeight="1">
      <c r="A952" s="142"/>
      <c r="B952" s="136">
        <v>45201481</v>
      </c>
      <c r="C952" s="137" t="s">
        <v>539</v>
      </c>
      <c r="D952" s="229">
        <v>2609.6769729729726</v>
      </c>
      <c r="E952" s="245">
        <f t="shared" si="84"/>
        <v>58.195796497297287</v>
      </c>
    </row>
    <row r="953" spans="1:5" ht="15" customHeight="1">
      <c r="A953" s="163"/>
      <c r="B953" s="136">
        <v>45201483</v>
      </c>
      <c r="C953" s="137" t="s">
        <v>540</v>
      </c>
      <c r="D953" s="229">
        <v>3706.4977297297291</v>
      </c>
      <c r="E953" s="245">
        <f t="shared" si="84"/>
        <v>82.654899372972963</v>
      </c>
    </row>
    <row r="954" spans="1:5" ht="15" customHeight="1">
      <c r="A954" s="141"/>
      <c r="B954" s="143">
        <v>45201485</v>
      </c>
      <c r="C954" s="137" t="s">
        <v>541</v>
      </c>
      <c r="D954" s="229">
        <v>4387.283027027026</v>
      </c>
      <c r="E954" s="245">
        <f t="shared" si="84"/>
        <v>97.836411502702688</v>
      </c>
    </row>
    <row r="955" spans="1:5" ht="15" customHeight="1">
      <c r="A955" s="141"/>
      <c r="B955" s="143">
        <v>45201487</v>
      </c>
      <c r="C955" s="137" t="s">
        <v>542</v>
      </c>
      <c r="D955" s="229">
        <v>5143.711135135135</v>
      </c>
      <c r="E955" s="245">
        <f t="shared" si="84"/>
        <v>114.70475831351351</v>
      </c>
    </row>
    <row r="956" spans="1:5" ht="15" customHeight="1">
      <c r="A956" s="152"/>
      <c r="B956" s="143">
        <v>45206712</v>
      </c>
      <c r="C956" s="162" t="s">
        <v>251</v>
      </c>
      <c r="D956" s="229">
        <v>1993.1963108108105</v>
      </c>
      <c r="E956" s="245">
        <f t="shared" si="84"/>
        <v>44.448277731081077</v>
      </c>
    </row>
    <row r="957" spans="1:5" ht="15" customHeight="1">
      <c r="A957" s="138"/>
      <c r="B957" s="136">
        <v>45206716</v>
      </c>
      <c r="C957" s="137" t="s">
        <v>252</v>
      </c>
      <c r="D957" s="229">
        <v>834.90202702702697</v>
      </c>
      <c r="E957" s="245">
        <f t="shared" si="84"/>
        <v>18.618315202702703</v>
      </c>
    </row>
    <row r="958" spans="1:5" ht="15" customHeight="1">
      <c r="A958" s="141"/>
      <c r="B958" s="143">
        <v>45206719</v>
      </c>
      <c r="C958" s="137" t="s">
        <v>253</v>
      </c>
      <c r="D958" s="229">
        <v>2363.8378378378375</v>
      </c>
      <c r="E958" s="245">
        <f t="shared" si="84"/>
        <v>52.713583783783776</v>
      </c>
    </row>
    <row r="959" spans="1:5" ht="15" customHeight="1">
      <c r="A959" s="141"/>
      <c r="B959" s="143">
        <v>45206722</v>
      </c>
      <c r="C959" s="137" t="s">
        <v>438</v>
      </c>
      <c r="D959" s="229">
        <v>3212.208243243243</v>
      </c>
      <c r="E959" s="245">
        <f t="shared" si="84"/>
        <v>71.63224382432432</v>
      </c>
    </row>
    <row r="960" spans="1:5" ht="15" customHeight="1">
      <c r="A960" s="141"/>
      <c r="B960" s="143">
        <v>45206725</v>
      </c>
      <c r="C960" s="137" t="s">
        <v>439</v>
      </c>
      <c r="D960" s="229">
        <v>4762.0337837837842</v>
      </c>
      <c r="E960" s="245">
        <f t="shared" si="84"/>
        <v>106.19335337837839</v>
      </c>
    </row>
    <row r="961" spans="1:5" ht="15" customHeight="1">
      <c r="A961" s="141"/>
      <c r="B961" s="143">
        <v>100000006366</v>
      </c>
      <c r="C961" s="137" t="s">
        <v>442</v>
      </c>
      <c r="D961" s="229">
        <v>625.31756756756749</v>
      </c>
      <c r="E961" s="245">
        <f t="shared" si="84"/>
        <v>13.944581756756754</v>
      </c>
    </row>
    <row r="962" spans="1:5" ht="15" customHeight="1">
      <c r="A962" s="141"/>
      <c r="B962" s="143">
        <v>100000006367</v>
      </c>
      <c r="C962" s="137" t="s">
        <v>443</v>
      </c>
      <c r="D962" s="229">
        <v>393.05675675675673</v>
      </c>
      <c r="E962" s="245">
        <f t="shared" si="84"/>
        <v>8.7651656756756751</v>
      </c>
    </row>
    <row r="963" spans="1:5" ht="15" customHeight="1">
      <c r="A963" s="141"/>
      <c r="B963" s="143">
        <v>45112781</v>
      </c>
      <c r="C963" s="137" t="s">
        <v>440</v>
      </c>
      <c r="D963" s="229">
        <v>4281.2951351351348</v>
      </c>
      <c r="E963" s="245">
        <f t="shared" si="84"/>
        <v>95.472881513513514</v>
      </c>
    </row>
    <row r="964" spans="1:5" ht="15" customHeight="1">
      <c r="A964" s="141"/>
      <c r="B964" s="143">
        <v>100000006365</v>
      </c>
      <c r="C964" s="137" t="s">
        <v>441</v>
      </c>
      <c r="D964" s="229">
        <v>802.60540540540546</v>
      </c>
      <c r="E964" s="245">
        <f t="shared" si="84"/>
        <v>17.898100540540543</v>
      </c>
    </row>
    <row r="965" spans="1:5" ht="15" customHeight="1">
      <c r="A965" s="138"/>
      <c r="B965" s="165">
        <v>45162875</v>
      </c>
      <c r="C965" s="137" t="s">
        <v>543</v>
      </c>
      <c r="D965" s="229">
        <v>2174.7308108108109</v>
      </c>
      <c r="E965" s="245">
        <f t="shared" si="84"/>
        <v>48.496497081081081</v>
      </c>
    </row>
    <row r="966" spans="1:5" ht="15" customHeight="1">
      <c r="A966" s="145"/>
      <c r="B966" s="146">
        <v>45150140</v>
      </c>
      <c r="C966" s="137" t="s">
        <v>544</v>
      </c>
      <c r="D966" s="229">
        <v>893.53070270270246</v>
      </c>
      <c r="E966" s="245">
        <f t="shared" si="84"/>
        <v>19.925734670270266</v>
      </c>
    </row>
    <row r="967" spans="1:5" ht="15" customHeight="1">
      <c r="A967" s="145"/>
      <c r="B967" s="146">
        <v>45204332</v>
      </c>
      <c r="C967" s="137" t="s">
        <v>545</v>
      </c>
      <c r="D967" s="229">
        <v>10194.050675675673</v>
      </c>
      <c r="E967" s="245">
        <f t="shared" si="84"/>
        <v>227.32733006756752</v>
      </c>
    </row>
    <row r="968" spans="1:5" ht="15" customHeight="1">
      <c r="A968" s="141"/>
      <c r="B968" s="143">
        <v>45204557</v>
      </c>
      <c r="C968" s="137" t="s">
        <v>546</v>
      </c>
      <c r="D968" s="229">
        <v>9069.578513513512</v>
      </c>
      <c r="E968" s="245">
        <f t="shared" si="84"/>
        <v>202.25160085135133</v>
      </c>
    </row>
    <row r="969" spans="1:5" ht="15" customHeight="1">
      <c r="A969" s="141"/>
      <c r="B969" s="143">
        <v>45206625</v>
      </c>
      <c r="C969" s="137" t="s">
        <v>444</v>
      </c>
      <c r="D969" s="229">
        <v>341.80820270270266</v>
      </c>
      <c r="E969" s="245">
        <f t="shared" si="84"/>
        <v>7.6223229202702694</v>
      </c>
    </row>
    <row r="970" spans="1:5" ht="15" customHeight="1">
      <c r="A970" s="141"/>
      <c r="B970" s="143" t="s">
        <v>547</v>
      </c>
      <c r="C970" s="137" t="s">
        <v>548</v>
      </c>
      <c r="D970" s="229">
        <v>6205.0743243243242</v>
      </c>
      <c r="E970" s="245">
        <f t="shared" si="84"/>
        <v>138.37315743243244</v>
      </c>
    </row>
    <row r="971" spans="1:5" ht="15" customHeight="1">
      <c r="A971" s="141"/>
      <c r="B971" s="143">
        <v>45198237</v>
      </c>
      <c r="C971" s="137" t="s">
        <v>549</v>
      </c>
      <c r="D971" s="229">
        <v>717.85082432432421</v>
      </c>
      <c r="E971" s="245">
        <f t="shared" si="84"/>
        <v>16.008073382432428</v>
      </c>
    </row>
    <row r="972" spans="1:5" ht="15" customHeight="1">
      <c r="A972" s="141"/>
      <c r="B972" s="143">
        <v>45201515</v>
      </c>
      <c r="C972" s="137" t="s">
        <v>550</v>
      </c>
      <c r="D972" s="229">
        <v>1360.1412972972971</v>
      </c>
      <c r="E972" s="245">
        <f t="shared" si="84"/>
        <v>30.331150929729727</v>
      </c>
    </row>
    <row r="973" spans="1:5" ht="15" customHeight="1">
      <c r="A973" s="141"/>
      <c r="B973" s="143">
        <v>45201517</v>
      </c>
      <c r="C973" s="137" t="s">
        <v>551</v>
      </c>
      <c r="D973" s="229">
        <v>1934.4302027027024</v>
      </c>
      <c r="E973" s="245">
        <f t="shared" si="84"/>
        <v>43.137793520270264</v>
      </c>
    </row>
    <row r="974" spans="1:5" ht="15" customHeight="1">
      <c r="A974" s="141"/>
      <c r="B974" s="143">
        <v>45201519</v>
      </c>
      <c r="C974" s="137" t="s">
        <v>552</v>
      </c>
      <c r="D974" s="229">
        <v>2289.5830945945945</v>
      </c>
      <c r="E974" s="245">
        <f t="shared" si="84"/>
        <v>51.057703009459459</v>
      </c>
    </row>
    <row r="975" spans="1:5" ht="15" customHeight="1">
      <c r="A975" s="141"/>
      <c r="B975" s="143">
        <v>45201521</v>
      </c>
      <c r="C975" s="137" t="s">
        <v>553</v>
      </c>
      <c r="D975" s="229">
        <v>2682.5161621621623</v>
      </c>
      <c r="E975" s="245">
        <f t="shared" si="84"/>
        <v>59.820110416216224</v>
      </c>
    </row>
    <row r="976" spans="1:5" ht="15" customHeight="1">
      <c r="A976" s="141"/>
      <c r="B976" s="143">
        <v>45199274</v>
      </c>
      <c r="C976" s="137" t="s">
        <v>554</v>
      </c>
      <c r="D976" s="229">
        <v>604.51029729729726</v>
      </c>
      <c r="E976" s="245">
        <f t="shared" si="84"/>
        <v>13.480579629729728</v>
      </c>
    </row>
    <row r="977" spans="1:5" ht="15" customHeight="1">
      <c r="A977" s="141"/>
      <c r="B977" s="143">
        <v>45201523</v>
      </c>
      <c r="C977" s="137" t="s">
        <v>555</v>
      </c>
      <c r="D977" s="229">
        <v>1148.5640675675675</v>
      </c>
      <c r="E977" s="245">
        <f t="shared" si="84"/>
        <v>25.612978706756756</v>
      </c>
    </row>
    <row r="978" spans="1:5" ht="15" customHeight="1">
      <c r="A978" s="141"/>
      <c r="B978" s="143">
        <v>45201525</v>
      </c>
      <c r="C978" s="137" t="s">
        <v>556</v>
      </c>
      <c r="D978" s="229">
        <v>1624.61627027027</v>
      </c>
      <c r="E978" s="245">
        <f t="shared" si="84"/>
        <v>36.228942827027019</v>
      </c>
    </row>
    <row r="979" spans="1:5" ht="15" customHeight="1">
      <c r="A979" s="141"/>
      <c r="B979" s="143">
        <v>45201527</v>
      </c>
      <c r="C979" s="137" t="s">
        <v>557</v>
      </c>
      <c r="D979" s="229">
        <v>1926.8714189189184</v>
      </c>
      <c r="E979" s="245">
        <f t="shared" si="84"/>
        <v>42.969232641891878</v>
      </c>
    </row>
    <row r="980" spans="1:5" ht="15" customHeight="1">
      <c r="A980" s="145"/>
      <c r="B980" s="146">
        <v>45201529</v>
      </c>
      <c r="C980" s="137" t="s">
        <v>558</v>
      </c>
      <c r="D980" s="229">
        <v>2259.3479594594592</v>
      </c>
      <c r="E980" s="245">
        <f t="shared" si="84"/>
        <v>50.383459495945942</v>
      </c>
    </row>
    <row r="981" spans="1:5" ht="15" customHeight="1">
      <c r="A981" s="145"/>
      <c r="B981" s="146">
        <v>45111142</v>
      </c>
      <c r="C981" s="137" t="s">
        <v>248</v>
      </c>
      <c r="D981" s="229">
        <v>581.1742702702702</v>
      </c>
      <c r="E981" s="245">
        <f t="shared" si="84"/>
        <v>12.960186227027025</v>
      </c>
    </row>
    <row r="982" spans="1:5" ht="15" customHeight="1">
      <c r="A982" s="141"/>
      <c r="B982" s="143" t="s">
        <v>559</v>
      </c>
      <c r="C982" s="137" t="s">
        <v>560</v>
      </c>
      <c r="D982" s="229">
        <v>346.32972972972971</v>
      </c>
      <c r="E982" s="245">
        <f t="shared" si="84"/>
        <v>7.7231529729729722</v>
      </c>
    </row>
    <row r="983" spans="1:5" ht="15" customHeight="1">
      <c r="A983" s="141"/>
      <c r="B983" s="143" t="s">
        <v>561</v>
      </c>
      <c r="C983" s="137" t="s">
        <v>562</v>
      </c>
      <c r="D983" s="242">
        <v>996.16524324324314</v>
      </c>
      <c r="E983" s="245">
        <f t="shared" si="84"/>
        <v>22.214484924324321</v>
      </c>
    </row>
    <row r="984" spans="1:5" ht="15" customHeight="1">
      <c r="A984" s="141"/>
      <c r="B984" s="143"/>
      <c r="C984" s="137"/>
      <c r="D984" s="242"/>
    </row>
    <row r="985" spans="1:5" ht="15" customHeight="1">
      <c r="A985" s="141"/>
      <c r="B985" s="143"/>
      <c r="C985" s="137"/>
      <c r="D985" s="229"/>
    </row>
    <row r="986" spans="1:5" ht="15" customHeight="1">
      <c r="A986" s="141"/>
      <c r="B986" s="139" t="s">
        <v>170</v>
      </c>
      <c r="C986" s="137"/>
      <c r="D986" s="229"/>
    </row>
    <row r="987" spans="1:5" ht="15" customHeight="1">
      <c r="A987" s="142"/>
      <c r="B987" s="136" t="s">
        <v>563</v>
      </c>
      <c r="C987" s="137" t="s">
        <v>564</v>
      </c>
      <c r="D987" s="229">
        <v>286.20304054054048</v>
      </c>
      <c r="E987" s="245">
        <f t="shared" ref="E987:E992" si="85">D987*0.0223</f>
        <v>6.3823278040540528</v>
      </c>
    </row>
    <row r="988" spans="1:5" ht="15" customHeight="1">
      <c r="A988" s="141"/>
      <c r="B988" s="143" t="s">
        <v>166</v>
      </c>
      <c r="C988" s="140" t="s">
        <v>167</v>
      </c>
      <c r="D988" s="229">
        <v>167.66756756756752</v>
      </c>
      <c r="E988" s="245">
        <f t="shared" si="85"/>
        <v>3.7389867567567556</v>
      </c>
    </row>
    <row r="989" spans="1:5" ht="15" customHeight="1">
      <c r="A989" s="141"/>
      <c r="B989" s="143" t="s">
        <v>458</v>
      </c>
      <c r="C989" s="137" t="s">
        <v>459</v>
      </c>
      <c r="D989" s="229">
        <v>664.34837837837824</v>
      </c>
      <c r="E989" s="245">
        <f t="shared" si="85"/>
        <v>14.814968837837835</v>
      </c>
    </row>
    <row r="990" spans="1:5" ht="15" customHeight="1">
      <c r="A990" s="141"/>
      <c r="B990" s="143" t="s">
        <v>460</v>
      </c>
      <c r="C990" s="137" t="s">
        <v>461</v>
      </c>
      <c r="D990" s="229">
        <v>1063.7270270270271</v>
      </c>
      <c r="E990" s="245">
        <f t="shared" si="85"/>
        <v>23.721112702702705</v>
      </c>
    </row>
    <row r="991" spans="1:5" ht="15" customHeight="1">
      <c r="A991" s="141"/>
      <c r="B991" s="143" t="s">
        <v>185</v>
      </c>
      <c r="C991" s="137" t="s">
        <v>186</v>
      </c>
      <c r="D991" s="229">
        <v>127.81216216216215</v>
      </c>
      <c r="E991" s="245">
        <f t="shared" si="85"/>
        <v>2.8502112162162159</v>
      </c>
    </row>
    <row r="992" spans="1:5" ht="15" customHeight="1">
      <c r="A992" s="141"/>
      <c r="B992" s="143" t="s">
        <v>462</v>
      </c>
      <c r="C992" s="137" t="s">
        <v>463</v>
      </c>
      <c r="D992" s="229">
        <v>645.69879729729712</v>
      </c>
      <c r="E992" s="245">
        <f t="shared" si="85"/>
        <v>14.399083179729725</v>
      </c>
    </row>
    <row r="993" spans="1:5" ht="15" customHeight="1">
      <c r="A993" s="141"/>
      <c r="B993" s="143">
        <v>7640018460</v>
      </c>
      <c r="C993" s="137" t="s">
        <v>191</v>
      </c>
      <c r="D993" s="229">
        <v>1</v>
      </c>
    </row>
    <row r="994" spans="1:5" ht="15" customHeight="1">
      <c r="A994" s="141"/>
      <c r="B994" s="143"/>
      <c r="C994" s="137"/>
      <c r="D994" s="229"/>
    </row>
    <row r="995" spans="1:5" ht="15" customHeight="1">
      <c r="A995" s="141"/>
      <c r="B995" s="139" t="s">
        <v>192</v>
      </c>
      <c r="C995" s="137"/>
      <c r="D995" s="229"/>
    </row>
    <row r="996" spans="1:5" ht="15" customHeight="1">
      <c r="A996" s="141"/>
      <c r="B996" s="143">
        <v>7640012602</v>
      </c>
      <c r="C996" s="137" t="s">
        <v>1051</v>
      </c>
      <c r="D996" s="229">
        <v>1</v>
      </c>
    </row>
    <row r="997" spans="1:5" ht="15" customHeight="1">
      <c r="A997" s="141"/>
      <c r="B997" s="136">
        <v>7640019485</v>
      </c>
      <c r="C997" s="137" t="s">
        <v>195</v>
      </c>
      <c r="D997" s="229">
        <v>1</v>
      </c>
    </row>
    <row r="998" spans="1:5" ht="15" customHeight="1">
      <c r="A998" s="166"/>
      <c r="B998" s="167">
        <v>7640021190</v>
      </c>
      <c r="C998" s="168" t="s">
        <v>464</v>
      </c>
      <c r="D998" s="241">
        <v>499</v>
      </c>
      <c r="E998" s="245">
        <f>D998*0.0223</f>
        <v>11.127700000000001</v>
      </c>
    </row>
  </sheetData>
  <mergeCells count="3">
    <mergeCell ref="A6:D6"/>
    <mergeCell ref="A7:D7"/>
    <mergeCell ref="A8:D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G1578"/>
  <sheetViews>
    <sheetView topLeftCell="A768" workbookViewId="0">
      <selection activeCell="M788" sqref="M788"/>
    </sheetView>
  </sheetViews>
  <sheetFormatPr defaultColWidth="8.875" defaultRowHeight="15.75"/>
  <cols>
    <col min="1" max="1" width="10.375" customWidth="1"/>
    <col min="2" max="2" width="25.5" customWidth="1"/>
    <col min="3" max="3" width="36.875" customWidth="1"/>
    <col min="4" max="4" width="8.875" customWidth="1"/>
    <col min="5" max="5" width="17.125" style="258" customWidth="1"/>
    <col min="7" max="7" width="9.875" bestFit="1" customWidth="1"/>
    <col min="257" max="257" width="10.375" customWidth="1"/>
    <col min="258" max="258" width="25.5" customWidth="1"/>
    <col min="259" max="259" width="36.875" customWidth="1"/>
    <col min="260" max="260" width="7.625" bestFit="1" customWidth="1"/>
    <col min="513" max="513" width="10.375" customWidth="1"/>
    <col min="514" max="514" width="25.5" customWidth="1"/>
    <col min="515" max="515" width="36.875" customWidth="1"/>
    <col min="516" max="516" width="7.625" bestFit="1" customWidth="1"/>
    <col min="769" max="769" width="10.375" customWidth="1"/>
    <col min="770" max="770" width="25.5" customWidth="1"/>
    <col min="771" max="771" width="36.875" customWidth="1"/>
    <col min="772" max="772" width="7.625" bestFit="1" customWidth="1"/>
    <col min="1025" max="1025" width="10.375" customWidth="1"/>
    <col min="1026" max="1026" width="25.5" customWidth="1"/>
    <col min="1027" max="1027" width="36.875" customWidth="1"/>
    <col min="1028" max="1028" width="7.625" bestFit="1" customWidth="1"/>
    <col min="1281" max="1281" width="10.375" customWidth="1"/>
    <col min="1282" max="1282" width="25.5" customWidth="1"/>
    <col min="1283" max="1283" width="36.875" customWidth="1"/>
    <col min="1284" max="1284" width="7.625" bestFit="1" customWidth="1"/>
    <col min="1537" max="1537" width="10.375" customWidth="1"/>
    <col min="1538" max="1538" width="25.5" customWidth="1"/>
    <col min="1539" max="1539" width="36.875" customWidth="1"/>
    <col min="1540" max="1540" width="7.625" bestFit="1" customWidth="1"/>
    <col min="1793" max="1793" width="10.375" customWidth="1"/>
    <col min="1794" max="1794" width="25.5" customWidth="1"/>
    <col min="1795" max="1795" width="36.875" customWidth="1"/>
    <col min="1796" max="1796" width="7.625" bestFit="1" customWidth="1"/>
    <col min="2049" max="2049" width="10.375" customWidth="1"/>
    <col min="2050" max="2050" width="25.5" customWidth="1"/>
    <col min="2051" max="2051" width="36.875" customWidth="1"/>
    <col min="2052" max="2052" width="7.625" bestFit="1" customWidth="1"/>
    <col min="2305" max="2305" width="10.375" customWidth="1"/>
    <col min="2306" max="2306" width="25.5" customWidth="1"/>
    <col min="2307" max="2307" width="36.875" customWidth="1"/>
    <col min="2308" max="2308" width="7.625" bestFit="1" customWidth="1"/>
    <col min="2561" max="2561" width="10.375" customWidth="1"/>
    <col min="2562" max="2562" width="25.5" customWidth="1"/>
    <col min="2563" max="2563" width="36.875" customWidth="1"/>
    <col min="2564" max="2564" width="7.625" bestFit="1" customWidth="1"/>
    <col min="2817" max="2817" width="10.375" customWidth="1"/>
    <col min="2818" max="2818" width="25.5" customWidth="1"/>
    <col min="2819" max="2819" width="36.875" customWidth="1"/>
    <col min="2820" max="2820" width="7.625" bestFit="1" customWidth="1"/>
    <col min="3073" max="3073" width="10.375" customWidth="1"/>
    <col min="3074" max="3074" width="25.5" customWidth="1"/>
    <col min="3075" max="3075" width="36.875" customWidth="1"/>
    <col min="3076" max="3076" width="7.625" bestFit="1" customWidth="1"/>
    <col min="3329" max="3329" width="10.375" customWidth="1"/>
    <col min="3330" max="3330" width="25.5" customWidth="1"/>
    <col min="3331" max="3331" width="36.875" customWidth="1"/>
    <col min="3332" max="3332" width="7.625" bestFit="1" customWidth="1"/>
    <col min="3585" max="3585" width="10.375" customWidth="1"/>
    <col min="3586" max="3586" width="25.5" customWidth="1"/>
    <col min="3587" max="3587" width="36.875" customWidth="1"/>
    <col min="3588" max="3588" width="7.625" bestFit="1" customWidth="1"/>
    <col min="3841" max="3841" width="10.375" customWidth="1"/>
    <col min="3842" max="3842" width="25.5" customWidth="1"/>
    <col min="3843" max="3843" width="36.875" customWidth="1"/>
    <col min="3844" max="3844" width="7.625" bestFit="1" customWidth="1"/>
    <col min="4097" max="4097" width="10.375" customWidth="1"/>
    <col min="4098" max="4098" width="25.5" customWidth="1"/>
    <col min="4099" max="4099" width="36.875" customWidth="1"/>
    <col min="4100" max="4100" width="7.625" bestFit="1" customWidth="1"/>
    <col min="4353" max="4353" width="10.375" customWidth="1"/>
    <col min="4354" max="4354" width="25.5" customWidth="1"/>
    <col min="4355" max="4355" width="36.875" customWidth="1"/>
    <col min="4356" max="4356" width="7.625" bestFit="1" customWidth="1"/>
    <col min="4609" max="4609" width="10.375" customWidth="1"/>
    <col min="4610" max="4610" width="25.5" customWidth="1"/>
    <col min="4611" max="4611" width="36.875" customWidth="1"/>
    <col min="4612" max="4612" width="7.625" bestFit="1" customWidth="1"/>
    <col min="4865" max="4865" width="10.375" customWidth="1"/>
    <col min="4866" max="4866" width="25.5" customWidth="1"/>
    <col min="4867" max="4867" width="36.875" customWidth="1"/>
    <col min="4868" max="4868" width="7.625" bestFit="1" customWidth="1"/>
    <col min="5121" max="5121" width="10.375" customWidth="1"/>
    <col min="5122" max="5122" width="25.5" customWidth="1"/>
    <col min="5123" max="5123" width="36.875" customWidth="1"/>
    <col min="5124" max="5124" width="7.625" bestFit="1" customWidth="1"/>
    <col min="5377" max="5377" width="10.375" customWidth="1"/>
    <col min="5378" max="5378" width="25.5" customWidth="1"/>
    <col min="5379" max="5379" width="36.875" customWidth="1"/>
    <col min="5380" max="5380" width="7.625" bestFit="1" customWidth="1"/>
    <col min="5633" max="5633" width="10.375" customWidth="1"/>
    <col min="5634" max="5634" width="25.5" customWidth="1"/>
    <col min="5635" max="5635" width="36.875" customWidth="1"/>
    <col min="5636" max="5636" width="7.625" bestFit="1" customWidth="1"/>
    <col min="5889" max="5889" width="10.375" customWidth="1"/>
    <col min="5890" max="5890" width="25.5" customWidth="1"/>
    <col min="5891" max="5891" width="36.875" customWidth="1"/>
    <col min="5892" max="5892" width="7.625" bestFit="1" customWidth="1"/>
    <col min="6145" max="6145" width="10.375" customWidth="1"/>
    <col min="6146" max="6146" width="25.5" customWidth="1"/>
    <col min="6147" max="6147" width="36.875" customWidth="1"/>
    <col min="6148" max="6148" width="7.625" bestFit="1" customWidth="1"/>
    <col min="6401" max="6401" width="10.375" customWidth="1"/>
    <col min="6402" max="6402" width="25.5" customWidth="1"/>
    <col min="6403" max="6403" width="36.875" customWidth="1"/>
    <col min="6404" max="6404" width="7.625" bestFit="1" customWidth="1"/>
    <col min="6657" max="6657" width="10.375" customWidth="1"/>
    <col min="6658" max="6658" width="25.5" customWidth="1"/>
    <col min="6659" max="6659" width="36.875" customWidth="1"/>
    <col min="6660" max="6660" width="7.625" bestFit="1" customWidth="1"/>
    <col min="6913" max="6913" width="10.375" customWidth="1"/>
    <col min="6914" max="6914" width="25.5" customWidth="1"/>
    <col min="6915" max="6915" width="36.875" customWidth="1"/>
    <col min="6916" max="6916" width="7.625" bestFit="1" customWidth="1"/>
    <col min="7169" max="7169" width="10.375" customWidth="1"/>
    <col min="7170" max="7170" width="25.5" customWidth="1"/>
    <col min="7171" max="7171" width="36.875" customWidth="1"/>
    <col min="7172" max="7172" width="7.625" bestFit="1" customWidth="1"/>
    <col min="7425" max="7425" width="10.375" customWidth="1"/>
    <col min="7426" max="7426" width="25.5" customWidth="1"/>
    <col min="7427" max="7427" width="36.875" customWidth="1"/>
    <col min="7428" max="7428" width="7.625" bestFit="1" customWidth="1"/>
    <col min="7681" max="7681" width="10.375" customWidth="1"/>
    <col min="7682" max="7682" width="25.5" customWidth="1"/>
    <col min="7683" max="7683" width="36.875" customWidth="1"/>
    <col min="7684" max="7684" width="7.625" bestFit="1" customWidth="1"/>
    <col min="7937" max="7937" width="10.375" customWidth="1"/>
    <col min="7938" max="7938" width="25.5" customWidth="1"/>
    <col min="7939" max="7939" width="36.875" customWidth="1"/>
    <col min="7940" max="7940" width="7.625" bestFit="1" customWidth="1"/>
    <col min="8193" max="8193" width="10.375" customWidth="1"/>
    <col min="8194" max="8194" width="25.5" customWidth="1"/>
    <col min="8195" max="8195" width="36.875" customWidth="1"/>
    <col min="8196" max="8196" width="7.625" bestFit="1" customWidth="1"/>
    <col min="8449" max="8449" width="10.375" customWidth="1"/>
    <col min="8450" max="8450" width="25.5" customWidth="1"/>
    <col min="8451" max="8451" width="36.875" customWidth="1"/>
    <col min="8452" max="8452" width="7.625" bestFit="1" customWidth="1"/>
    <col min="8705" max="8705" width="10.375" customWidth="1"/>
    <col min="8706" max="8706" width="25.5" customWidth="1"/>
    <col min="8707" max="8707" width="36.875" customWidth="1"/>
    <col min="8708" max="8708" width="7.625" bestFit="1" customWidth="1"/>
    <col min="8961" max="8961" width="10.375" customWidth="1"/>
    <col min="8962" max="8962" width="25.5" customWidth="1"/>
    <col min="8963" max="8963" width="36.875" customWidth="1"/>
    <col min="8964" max="8964" width="7.625" bestFit="1" customWidth="1"/>
    <col min="9217" max="9217" width="10.375" customWidth="1"/>
    <col min="9218" max="9218" width="25.5" customWidth="1"/>
    <col min="9219" max="9219" width="36.875" customWidth="1"/>
    <col min="9220" max="9220" width="7.625" bestFit="1" customWidth="1"/>
    <col min="9473" max="9473" width="10.375" customWidth="1"/>
    <col min="9474" max="9474" width="25.5" customWidth="1"/>
    <col min="9475" max="9475" width="36.875" customWidth="1"/>
    <col min="9476" max="9476" width="7.625" bestFit="1" customWidth="1"/>
    <col min="9729" max="9729" width="10.375" customWidth="1"/>
    <col min="9730" max="9730" width="25.5" customWidth="1"/>
    <col min="9731" max="9731" width="36.875" customWidth="1"/>
    <col min="9732" max="9732" width="7.625" bestFit="1" customWidth="1"/>
    <col min="9985" max="9985" width="10.375" customWidth="1"/>
    <col min="9986" max="9986" width="25.5" customWidth="1"/>
    <col min="9987" max="9987" width="36.875" customWidth="1"/>
    <col min="9988" max="9988" width="7.625" bestFit="1" customWidth="1"/>
    <col min="10241" max="10241" width="10.375" customWidth="1"/>
    <col min="10242" max="10242" width="25.5" customWidth="1"/>
    <col min="10243" max="10243" width="36.875" customWidth="1"/>
    <col min="10244" max="10244" width="7.625" bestFit="1" customWidth="1"/>
    <col min="10497" max="10497" width="10.375" customWidth="1"/>
    <col min="10498" max="10498" width="25.5" customWidth="1"/>
    <col min="10499" max="10499" width="36.875" customWidth="1"/>
    <col min="10500" max="10500" width="7.625" bestFit="1" customWidth="1"/>
    <col min="10753" max="10753" width="10.375" customWidth="1"/>
    <col min="10754" max="10754" width="25.5" customWidth="1"/>
    <col min="10755" max="10755" width="36.875" customWidth="1"/>
    <col min="10756" max="10756" width="7.625" bestFit="1" customWidth="1"/>
    <col min="11009" max="11009" width="10.375" customWidth="1"/>
    <col min="11010" max="11010" width="25.5" customWidth="1"/>
    <col min="11011" max="11011" width="36.875" customWidth="1"/>
    <col min="11012" max="11012" width="7.625" bestFit="1" customWidth="1"/>
    <col min="11265" max="11265" width="10.375" customWidth="1"/>
    <col min="11266" max="11266" width="25.5" customWidth="1"/>
    <col min="11267" max="11267" width="36.875" customWidth="1"/>
    <col min="11268" max="11268" width="7.625" bestFit="1" customWidth="1"/>
    <col min="11521" max="11521" width="10.375" customWidth="1"/>
    <col min="11522" max="11522" width="25.5" customWidth="1"/>
    <col min="11523" max="11523" width="36.875" customWidth="1"/>
    <col min="11524" max="11524" width="7.625" bestFit="1" customWidth="1"/>
    <col min="11777" max="11777" width="10.375" customWidth="1"/>
    <col min="11778" max="11778" width="25.5" customWidth="1"/>
    <col min="11779" max="11779" width="36.875" customWidth="1"/>
    <col min="11780" max="11780" width="7.625" bestFit="1" customWidth="1"/>
    <col min="12033" max="12033" width="10.375" customWidth="1"/>
    <col min="12034" max="12034" width="25.5" customWidth="1"/>
    <col min="12035" max="12035" width="36.875" customWidth="1"/>
    <col min="12036" max="12036" width="7.625" bestFit="1" customWidth="1"/>
    <col min="12289" max="12289" width="10.375" customWidth="1"/>
    <col min="12290" max="12290" width="25.5" customWidth="1"/>
    <col min="12291" max="12291" width="36.875" customWidth="1"/>
    <col min="12292" max="12292" width="7.625" bestFit="1" customWidth="1"/>
    <col min="12545" max="12545" width="10.375" customWidth="1"/>
    <col min="12546" max="12546" width="25.5" customWidth="1"/>
    <col min="12547" max="12547" width="36.875" customWidth="1"/>
    <col min="12548" max="12548" width="7.625" bestFit="1" customWidth="1"/>
    <col min="12801" max="12801" width="10.375" customWidth="1"/>
    <col min="12802" max="12802" width="25.5" customWidth="1"/>
    <col min="12803" max="12803" width="36.875" customWidth="1"/>
    <col min="12804" max="12804" width="7.625" bestFit="1" customWidth="1"/>
    <col min="13057" max="13057" width="10.375" customWidth="1"/>
    <col min="13058" max="13058" width="25.5" customWidth="1"/>
    <col min="13059" max="13059" width="36.875" customWidth="1"/>
    <col min="13060" max="13060" width="7.625" bestFit="1" customWidth="1"/>
    <col min="13313" max="13313" width="10.375" customWidth="1"/>
    <col min="13314" max="13314" width="25.5" customWidth="1"/>
    <col min="13315" max="13315" width="36.875" customWidth="1"/>
    <col min="13316" max="13316" width="7.625" bestFit="1" customWidth="1"/>
    <col min="13569" max="13569" width="10.375" customWidth="1"/>
    <col min="13570" max="13570" width="25.5" customWidth="1"/>
    <col min="13571" max="13571" width="36.875" customWidth="1"/>
    <col min="13572" max="13572" width="7.625" bestFit="1" customWidth="1"/>
    <col min="13825" max="13825" width="10.375" customWidth="1"/>
    <col min="13826" max="13826" width="25.5" customWidth="1"/>
    <col min="13827" max="13827" width="36.875" customWidth="1"/>
    <col min="13828" max="13828" width="7.625" bestFit="1" customWidth="1"/>
    <col min="14081" max="14081" width="10.375" customWidth="1"/>
    <col min="14082" max="14082" width="25.5" customWidth="1"/>
    <col min="14083" max="14083" width="36.875" customWidth="1"/>
    <col min="14084" max="14084" width="7.625" bestFit="1" customWidth="1"/>
    <col min="14337" max="14337" width="10.375" customWidth="1"/>
    <col min="14338" max="14338" width="25.5" customWidth="1"/>
    <col min="14339" max="14339" width="36.875" customWidth="1"/>
    <col min="14340" max="14340" width="7.625" bestFit="1" customWidth="1"/>
    <col min="14593" max="14593" width="10.375" customWidth="1"/>
    <col min="14594" max="14594" width="25.5" customWidth="1"/>
    <col min="14595" max="14595" width="36.875" customWidth="1"/>
    <col min="14596" max="14596" width="7.625" bestFit="1" customWidth="1"/>
    <col min="14849" max="14849" width="10.375" customWidth="1"/>
    <col min="14850" max="14850" width="25.5" customWidth="1"/>
    <col min="14851" max="14851" width="36.875" customWidth="1"/>
    <col min="14852" max="14852" width="7.625" bestFit="1" customWidth="1"/>
    <col min="15105" max="15105" width="10.375" customWidth="1"/>
    <col min="15106" max="15106" width="25.5" customWidth="1"/>
    <col min="15107" max="15107" width="36.875" customWidth="1"/>
    <col min="15108" max="15108" width="7.625" bestFit="1" customWidth="1"/>
    <col min="15361" max="15361" width="10.375" customWidth="1"/>
    <col min="15362" max="15362" width="25.5" customWidth="1"/>
    <col min="15363" max="15363" width="36.875" customWidth="1"/>
    <col min="15364" max="15364" width="7.625" bestFit="1" customWidth="1"/>
    <col min="15617" max="15617" width="10.375" customWidth="1"/>
    <col min="15618" max="15618" width="25.5" customWidth="1"/>
    <col min="15619" max="15619" width="36.875" customWidth="1"/>
    <col min="15620" max="15620" width="7.625" bestFit="1" customWidth="1"/>
    <col min="15873" max="15873" width="10.375" customWidth="1"/>
    <col min="15874" max="15874" width="25.5" customWidth="1"/>
    <col min="15875" max="15875" width="36.875" customWidth="1"/>
    <col min="15876" max="15876" width="7.625" bestFit="1" customWidth="1"/>
    <col min="16129" max="16129" width="10.375" customWidth="1"/>
    <col min="16130" max="16130" width="25.5" customWidth="1"/>
    <col min="16131" max="16131" width="36.875" customWidth="1"/>
    <col min="16132" max="16132" width="7.625" bestFit="1" customWidth="1"/>
  </cols>
  <sheetData>
    <row r="7" spans="1:5" ht="15" customHeight="1">
      <c r="A7" s="420"/>
      <c r="B7" s="420"/>
      <c r="C7" s="420"/>
      <c r="D7" s="420"/>
    </row>
    <row r="8" spans="1:5" ht="15" customHeight="1">
      <c r="A8" s="421" t="s">
        <v>130</v>
      </c>
      <c r="B8" s="421"/>
      <c r="C8" s="421"/>
      <c r="D8" s="421"/>
    </row>
    <row r="9" spans="1:5" ht="15" customHeight="1" thickBot="1">
      <c r="A9" s="422"/>
      <c r="B9" s="422"/>
      <c r="C9" s="422"/>
      <c r="D9" s="422"/>
    </row>
    <row r="10" spans="1:5" ht="54" customHeight="1" thickBot="1">
      <c r="A10" s="225" t="s">
        <v>131</v>
      </c>
      <c r="B10" s="294" t="s">
        <v>132</v>
      </c>
      <c r="C10" s="226" t="s">
        <v>133</v>
      </c>
      <c r="D10" s="295" t="s">
        <v>134</v>
      </c>
      <c r="E10" s="296" t="s">
        <v>1139</v>
      </c>
    </row>
    <row r="11" spans="1:5" ht="25.5" customHeight="1">
      <c r="A11" s="158" t="s">
        <v>135</v>
      </c>
      <c r="B11" s="130" t="s">
        <v>565</v>
      </c>
      <c r="C11" s="131" t="s">
        <v>2301</v>
      </c>
      <c r="D11" s="243"/>
      <c r="E11" s="297"/>
    </row>
    <row r="12" spans="1:5" ht="15" customHeight="1">
      <c r="A12" s="157" t="s">
        <v>136</v>
      </c>
      <c r="B12" s="130"/>
      <c r="C12" s="131"/>
      <c r="D12" s="243"/>
      <c r="E12" s="297"/>
    </row>
    <row r="13" spans="1:5" ht="15" customHeight="1">
      <c r="A13" s="159"/>
      <c r="B13" s="160"/>
      <c r="C13" s="161"/>
      <c r="D13" s="249"/>
      <c r="E13" s="298"/>
    </row>
    <row r="14" spans="1:5" ht="15" customHeight="1">
      <c r="A14" s="133"/>
      <c r="B14" s="134" t="s">
        <v>140</v>
      </c>
      <c r="C14" s="135"/>
      <c r="D14" s="240"/>
    </row>
    <row r="15" spans="1:5" ht="15" customHeight="1">
      <c r="A15" s="142"/>
      <c r="B15" s="136" t="s">
        <v>141</v>
      </c>
      <c r="C15" s="137" t="s">
        <v>142</v>
      </c>
      <c r="D15" s="229">
        <v>139.01290540540541</v>
      </c>
      <c r="E15" s="258">
        <v>3.2390006959459461</v>
      </c>
    </row>
    <row r="16" spans="1:5" ht="15" customHeight="1">
      <c r="A16" s="142"/>
      <c r="B16" s="136" t="s">
        <v>143</v>
      </c>
      <c r="C16" s="137" t="s">
        <v>144</v>
      </c>
      <c r="D16" s="229">
        <v>139.01290540540541</v>
      </c>
      <c r="E16" s="258">
        <v>3.2390006959459461</v>
      </c>
    </row>
    <row r="17" spans="1:5" ht="15" customHeight="1">
      <c r="A17" s="138"/>
      <c r="B17" s="136">
        <v>135900</v>
      </c>
      <c r="C17" s="137" t="s">
        <v>145</v>
      </c>
      <c r="D17" s="229">
        <v>101.7</v>
      </c>
      <c r="E17" s="258">
        <v>2.3696100000000002</v>
      </c>
    </row>
    <row r="18" spans="1:5" ht="15" customHeight="1">
      <c r="A18" s="141"/>
      <c r="B18" s="139" t="s">
        <v>146</v>
      </c>
      <c r="C18" s="140"/>
      <c r="D18" s="229"/>
    </row>
    <row r="19" spans="1:5" ht="15" customHeight="1">
      <c r="A19" s="142"/>
      <c r="B19" s="136" t="s">
        <v>147</v>
      </c>
      <c r="C19" s="137" t="s">
        <v>148</v>
      </c>
      <c r="D19" s="229">
        <v>186.38586486486483</v>
      </c>
      <c r="E19" s="258">
        <v>4.3427906513513506</v>
      </c>
    </row>
    <row r="20" spans="1:5" ht="15" customHeight="1">
      <c r="A20" s="142"/>
      <c r="B20" s="136">
        <v>7640013463</v>
      </c>
      <c r="C20" s="137" t="s">
        <v>138</v>
      </c>
      <c r="D20" s="229">
        <v>239.57221621621622</v>
      </c>
      <c r="E20" s="258">
        <v>5.5820326378378384</v>
      </c>
    </row>
    <row r="21" spans="1:5" ht="15" customHeight="1">
      <c r="A21" s="141"/>
      <c r="B21" s="139" t="s">
        <v>149</v>
      </c>
      <c r="C21" s="137"/>
      <c r="D21" s="229"/>
    </row>
    <row r="22" spans="1:5" ht="15" customHeight="1">
      <c r="A22" s="145"/>
      <c r="B22" s="146" t="s">
        <v>152</v>
      </c>
      <c r="C22" s="137" t="s">
        <v>153</v>
      </c>
      <c r="D22" s="229">
        <v>447.04021621621621</v>
      </c>
      <c r="E22" s="258">
        <v>10.416037037837839</v>
      </c>
    </row>
    <row r="23" spans="1:5" ht="15" customHeight="1">
      <c r="A23" s="147"/>
      <c r="B23" s="148" t="s">
        <v>154</v>
      </c>
      <c r="C23" s="137" t="s">
        <v>155</v>
      </c>
      <c r="D23" s="229">
        <v>467.54513513513507</v>
      </c>
      <c r="E23" s="258">
        <v>10.893801648648648</v>
      </c>
    </row>
    <row r="24" spans="1:5" ht="15" customHeight="1">
      <c r="A24" s="141"/>
      <c r="B24" s="143" t="s">
        <v>156</v>
      </c>
      <c r="C24" s="137" t="s">
        <v>157</v>
      </c>
      <c r="D24" s="229">
        <v>392.9468108108108</v>
      </c>
      <c r="E24" s="258">
        <v>9.1556606918918924</v>
      </c>
    </row>
    <row r="25" spans="1:5" ht="15" customHeight="1">
      <c r="A25" s="141"/>
      <c r="B25" s="143" t="s">
        <v>158</v>
      </c>
      <c r="C25" s="137" t="s">
        <v>159</v>
      </c>
      <c r="D25" s="229">
        <v>108.77777027027025</v>
      </c>
      <c r="E25" s="258">
        <v>2.5345220472972971</v>
      </c>
    </row>
    <row r="26" spans="1:5" ht="15" customHeight="1">
      <c r="A26" s="149"/>
      <c r="B26" s="143" t="s">
        <v>160</v>
      </c>
      <c r="C26" s="137" t="s">
        <v>161</v>
      </c>
      <c r="D26" s="229">
        <v>271.92381081081078</v>
      </c>
      <c r="E26" s="258">
        <v>6.3358247918918913</v>
      </c>
    </row>
    <row r="27" spans="1:5" ht="15" customHeight="1">
      <c r="A27" s="141"/>
      <c r="B27" s="143" t="s">
        <v>162</v>
      </c>
      <c r="C27" s="137" t="s">
        <v>163</v>
      </c>
      <c r="D27" s="229">
        <v>142.36625675675674</v>
      </c>
      <c r="E27" s="258">
        <v>3.3171337824324323</v>
      </c>
    </row>
    <row r="28" spans="1:5" ht="15" customHeight="1">
      <c r="A28" s="141"/>
      <c r="B28" s="143" t="s">
        <v>164</v>
      </c>
      <c r="C28" s="137" t="s">
        <v>165</v>
      </c>
      <c r="D28" s="229">
        <v>182.63395945945942</v>
      </c>
      <c r="E28" s="258">
        <v>4.2553712554054046</v>
      </c>
    </row>
    <row r="29" spans="1:5" ht="15" customHeight="1">
      <c r="A29" s="150"/>
      <c r="B29" s="169" t="s">
        <v>566</v>
      </c>
      <c r="C29" s="137"/>
      <c r="D29" s="229"/>
    </row>
    <row r="30" spans="1:5" ht="15" customHeight="1">
      <c r="A30" s="141"/>
      <c r="B30" s="143" t="s">
        <v>166</v>
      </c>
      <c r="C30" s="137" t="s">
        <v>167</v>
      </c>
      <c r="D30" s="229">
        <v>167.66756756756752</v>
      </c>
      <c r="E30" s="258">
        <v>3.9066543243243235</v>
      </c>
    </row>
    <row r="31" spans="1:5" ht="15" customHeight="1">
      <c r="A31" s="142"/>
      <c r="B31" s="136" t="s">
        <v>168</v>
      </c>
      <c r="C31" s="137" t="s">
        <v>169</v>
      </c>
      <c r="D31" s="229">
        <v>36.282162162162152</v>
      </c>
      <c r="E31" s="258">
        <v>0.84537437837837814</v>
      </c>
    </row>
    <row r="32" spans="1:5" ht="15" customHeight="1">
      <c r="A32" s="141"/>
      <c r="B32" s="143"/>
      <c r="C32" s="137"/>
      <c r="D32" s="229"/>
    </row>
    <row r="33" spans="1:5" ht="15" customHeight="1">
      <c r="A33" s="141"/>
      <c r="B33" s="139" t="s">
        <v>170</v>
      </c>
      <c r="C33" s="137"/>
      <c r="D33" s="229"/>
    </row>
    <row r="34" spans="1:5" ht="15" customHeight="1">
      <c r="A34" s="141"/>
      <c r="B34" s="143" t="s">
        <v>171</v>
      </c>
      <c r="C34" s="137" t="s">
        <v>172</v>
      </c>
      <c r="D34" s="229">
        <v>41.229729729729719</v>
      </c>
      <c r="E34" s="258">
        <v>0.96065270270270253</v>
      </c>
    </row>
    <row r="35" spans="1:5" ht="15" customHeight="1">
      <c r="A35" s="142"/>
      <c r="B35" s="136" t="s">
        <v>173</v>
      </c>
      <c r="C35" s="137" t="s">
        <v>174</v>
      </c>
      <c r="D35" s="229">
        <v>119.12643243243244</v>
      </c>
      <c r="E35" s="258">
        <v>2.7756458756756759</v>
      </c>
    </row>
    <row r="36" spans="1:5" ht="15" customHeight="1">
      <c r="A36" s="138"/>
      <c r="B36" s="136" t="s">
        <v>175</v>
      </c>
      <c r="C36" s="137" t="s">
        <v>176</v>
      </c>
      <c r="D36" s="229">
        <v>67.891621621621624</v>
      </c>
      <c r="E36" s="258">
        <v>1.5818747837837839</v>
      </c>
    </row>
    <row r="37" spans="1:5" ht="15" customHeight="1">
      <c r="A37" s="141"/>
      <c r="B37" s="143" t="s">
        <v>177</v>
      </c>
      <c r="C37" s="137" t="s">
        <v>178</v>
      </c>
      <c r="D37" s="229">
        <v>104.44864864864864</v>
      </c>
      <c r="E37" s="258">
        <v>2.4336535135135136</v>
      </c>
    </row>
    <row r="38" spans="1:5" ht="15" customHeight="1">
      <c r="A38" s="141"/>
      <c r="B38" s="143" t="s">
        <v>179</v>
      </c>
      <c r="C38" s="137" t="s">
        <v>180</v>
      </c>
      <c r="D38" s="229">
        <v>151.17567567567565</v>
      </c>
      <c r="E38" s="258">
        <v>3.522393243243243</v>
      </c>
    </row>
    <row r="39" spans="1:5" ht="15" customHeight="1">
      <c r="A39" s="141"/>
      <c r="B39" s="143" t="s">
        <v>181</v>
      </c>
      <c r="C39" s="137" t="s">
        <v>182</v>
      </c>
      <c r="D39" s="242">
        <v>52.224324324324321</v>
      </c>
      <c r="E39" s="258">
        <v>1.2168267567567568</v>
      </c>
    </row>
    <row r="40" spans="1:5" ht="15" customHeight="1">
      <c r="A40" s="141"/>
      <c r="B40" s="143" t="s">
        <v>183</v>
      </c>
      <c r="C40" s="137" t="s">
        <v>184</v>
      </c>
      <c r="D40" s="242">
        <v>54.972972972972975</v>
      </c>
      <c r="E40" s="258">
        <v>1.2808702702702703</v>
      </c>
    </row>
    <row r="41" spans="1:5" ht="15" customHeight="1">
      <c r="A41" s="141"/>
      <c r="B41" s="143" t="s">
        <v>185</v>
      </c>
      <c r="C41" s="137" t="s">
        <v>186</v>
      </c>
      <c r="D41" s="242">
        <v>127.81216216216215</v>
      </c>
      <c r="E41" s="258">
        <v>2.9780233783783783</v>
      </c>
    </row>
    <row r="42" spans="1:5" ht="15" customHeight="1">
      <c r="A42" s="141"/>
      <c r="B42" s="143" t="s">
        <v>189</v>
      </c>
      <c r="C42" s="144" t="s">
        <v>190</v>
      </c>
      <c r="D42" s="242">
        <v>322.74632432432423</v>
      </c>
      <c r="E42" s="258">
        <v>7.5199893567567555</v>
      </c>
    </row>
    <row r="43" spans="1:5" ht="15" customHeight="1">
      <c r="A43" s="141"/>
      <c r="B43" s="143">
        <v>7640018460</v>
      </c>
      <c r="C43" s="144" t="s">
        <v>191</v>
      </c>
      <c r="D43" s="242">
        <v>1</v>
      </c>
      <c r="E43" s="258">
        <v>2.3300000000000001E-2</v>
      </c>
    </row>
    <row r="44" spans="1:5" ht="15" customHeight="1">
      <c r="A44" s="141"/>
      <c r="B44" s="143" t="s">
        <v>273</v>
      </c>
      <c r="C44" s="144" t="s">
        <v>274</v>
      </c>
      <c r="D44" s="242">
        <v>434.44</v>
      </c>
      <c r="E44" s="258">
        <v>10.122452000000001</v>
      </c>
    </row>
    <row r="45" spans="1:5" ht="15" customHeight="1">
      <c r="A45" s="141"/>
      <c r="B45" s="139" t="s">
        <v>192</v>
      </c>
      <c r="C45" s="144"/>
      <c r="D45" s="242"/>
    </row>
    <row r="46" spans="1:5" ht="15" customHeight="1">
      <c r="A46" s="141"/>
      <c r="B46" s="143">
        <v>7640018745</v>
      </c>
      <c r="C46" s="144" t="s">
        <v>193</v>
      </c>
      <c r="D46" s="242">
        <v>137.43243243243242</v>
      </c>
      <c r="E46" s="258">
        <v>3.2021756756756754</v>
      </c>
    </row>
    <row r="47" spans="1:5" ht="15" customHeight="1">
      <c r="A47" s="142"/>
      <c r="B47" s="136">
        <v>7640019026</v>
      </c>
      <c r="C47" s="144" t="s">
        <v>194</v>
      </c>
      <c r="D47" s="242">
        <v>274.86486486486484</v>
      </c>
      <c r="E47" s="258">
        <v>6.4043513513513508</v>
      </c>
    </row>
    <row r="48" spans="1:5" ht="15" customHeight="1">
      <c r="A48" s="141"/>
      <c r="B48" s="143"/>
      <c r="C48" s="144"/>
      <c r="D48" s="242"/>
      <c r="E48" s="300"/>
    </row>
    <row r="49" spans="1:6" ht="23.45" customHeight="1">
      <c r="A49" s="154" t="s">
        <v>135</v>
      </c>
      <c r="B49" s="173" t="s">
        <v>583</v>
      </c>
      <c r="C49" s="170" t="s">
        <v>2302</v>
      </c>
      <c r="D49" s="250"/>
      <c r="E49" s="297"/>
    </row>
    <row r="50" spans="1:6" ht="15" customHeight="1">
      <c r="A50" s="157" t="s">
        <v>139</v>
      </c>
      <c r="B50" s="130"/>
      <c r="C50" s="174"/>
      <c r="D50" s="243"/>
      <c r="E50" s="302"/>
      <c r="F50" s="301"/>
    </row>
    <row r="51" spans="1:6" ht="15" customHeight="1">
      <c r="A51" s="159"/>
      <c r="B51" s="160"/>
      <c r="C51" s="175"/>
      <c r="D51" s="249"/>
      <c r="E51" s="298"/>
    </row>
    <row r="52" spans="1:6" ht="15" customHeight="1">
      <c r="A52" s="141"/>
      <c r="B52" s="176" t="s">
        <v>141</v>
      </c>
      <c r="C52" s="177" t="s">
        <v>567</v>
      </c>
      <c r="D52" s="229">
        <v>234.23776009880848</v>
      </c>
      <c r="E52" s="258">
        <v>5.4577398103022379</v>
      </c>
    </row>
    <row r="53" spans="1:6" ht="15" customHeight="1">
      <c r="A53" s="141"/>
      <c r="B53" s="178" t="s">
        <v>143</v>
      </c>
      <c r="C53" s="177" t="s">
        <v>568</v>
      </c>
      <c r="D53" s="229">
        <v>234.23776009880848</v>
      </c>
      <c r="E53" s="258">
        <v>5.4577398103022379</v>
      </c>
    </row>
    <row r="54" spans="1:6" ht="15" customHeight="1">
      <c r="A54" s="141"/>
      <c r="B54" s="178" t="s">
        <v>569</v>
      </c>
      <c r="C54" s="177" t="s">
        <v>584</v>
      </c>
      <c r="D54" s="229">
        <v>261.77216550421389</v>
      </c>
      <c r="E54" s="258">
        <v>6.0992914562481841</v>
      </c>
    </row>
    <row r="55" spans="1:6" ht="15" customHeight="1">
      <c r="A55" s="141"/>
      <c r="B55" s="178" t="s">
        <v>147</v>
      </c>
      <c r="C55" s="177" t="s">
        <v>570</v>
      </c>
      <c r="D55" s="229">
        <v>277.4184222609706</v>
      </c>
      <c r="E55" s="258">
        <v>6.4638492386806154</v>
      </c>
    </row>
    <row r="56" spans="1:6" ht="15" customHeight="1">
      <c r="A56" s="141"/>
      <c r="B56" s="178" t="s">
        <v>571</v>
      </c>
      <c r="C56" s="177" t="s">
        <v>572</v>
      </c>
      <c r="D56" s="229">
        <v>325.89801685556517</v>
      </c>
      <c r="E56" s="258">
        <v>7.5934237927346686</v>
      </c>
    </row>
    <row r="57" spans="1:6" ht="15" customHeight="1">
      <c r="A57" s="141"/>
      <c r="B57" s="178" t="s">
        <v>152</v>
      </c>
      <c r="C57" s="177" t="s">
        <v>201</v>
      </c>
      <c r="D57" s="229">
        <v>515.00601685556524</v>
      </c>
      <c r="E57" s="258">
        <v>11.99964019273467</v>
      </c>
    </row>
    <row r="58" spans="1:6" ht="15" customHeight="1">
      <c r="A58" s="141"/>
      <c r="B58" s="178" t="s">
        <v>154</v>
      </c>
      <c r="C58" s="177" t="s">
        <v>202</v>
      </c>
      <c r="D58" s="229">
        <v>533.69634117988949</v>
      </c>
      <c r="E58" s="258">
        <v>12.435124749491425</v>
      </c>
    </row>
    <row r="59" spans="1:6" ht="15" customHeight="1">
      <c r="A59" s="141"/>
      <c r="B59" s="178" t="s">
        <v>156</v>
      </c>
      <c r="C59" s="177" t="s">
        <v>203</v>
      </c>
      <c r="D59" s="229">
        <v>465.69963847718685</v>
      </c>
      <c r="E59" s="258">
        <v>10.850801576518455</v>
      </c>
    </row>
    <row r="60" spans="1:6" ht="15" customHeight="1">
      <c r="A60" s="141"/>
      <c r="B60" s="178" t="s">
        <v>158</v>
      </c>
      <c r="C60" s="177" t="s">
        <v>204</v>
      </c>
      <c r="D60" s="229">
        <v>206.67830063934898</v>
      </c>
      <c r="E60" s="258">
        <v>4.8156044048968312</v>
      </c>
    </row>
    <row r="61" spans="1:6" ht="15" customHeight="1">
      <c r="A61" s="141"/>
      <c r="B61" s="178" t="s">
        <v>160</v>
      </c>
      <c r="C61" s="177" t="s">
        <v>205</v>
      </c>
      <c r="D61" s="229">
        <v>355.38663847718681</v>
      </c>
      <c r="E61" s="258">
        <v>8.280508676518453</v>
      </c>
    </row>
    <row r="62" spans="1:6" ht="15" customHeight="1">
      <c r="A62" s="141"/>
      <c r="B62" s="178" t="s">
        <v>162</v>
      </c>
      <c r="C62" s="177" t="s">
        <v>206</v>
      </c>
      <c r="D62" s="229">
        <v>237.29435469340308</v>
      </c>
      <c r="E62" s="258">
        <v>5.5289584643562923</v>
      </c>
    </row>
    <row r="63" spans="1:6" ht="15" customHeight="1">
      <c r="A63" s="141"/>
      <c r="B63" s="178" t="s">
        <v>164</v>
      </c>
      <c r="C63" s="177" t="s">
        <v>573</v>
      </c>
      <c r="D63" s="229">
        <v>273.99854388259223</v>
      </c>
      <c r="E63" s="258">
        <v>6.3841660724643994</v>
      </c>
    </row>
    <row r="64" spans="1:6" ht="15" customHeight="1">
      <c r="A64" s="141"/>
      <c r="B64" s="178" t="s">
        <v>166</v>
      </c>
      <c r="C64" s="177" t="s">
        <v>214</v>
      </c>
      <c r="D64" s="229">
        <v>260.35661145015979</v>
      </c>
      <c r="E64" s="258">
        <v>6.0663090467887235</v>
      </c>
    </row>
    <row r="65" spans="1:6" ht="15" customHeight="1">
      <c r="A65" s="141"/>
      <c r="B65" s="178" t="s">
        <v>168</v>
      </c>
      <c r="C65" s="177" t="s">
        <v>574</v>
      </c>
      <c r="D65" s="229">
        <v>140.59823307178146</v>
      </c>
      <c r="E65" s="258">
        <v>3.2759388305725081</v>
      </c>
    </row>
    <row r="66" spans="1:6" ht="15" customHeight="1">
      <c r="A66" s="141"/>
      <c r="B66" s="178" t="s">
        <v>576</v>
      </c>
      <c r="C66" s="177" t="s">
        <v>577</v>
      </c>
      <c r="D66" s="229">
        <v>235.57815199070038</v>
      </c>
      <c r="E66" s="258">
        <v>5.488970941383319</v>
      </c>
    </row>
    <row r="67" spans="1:6" ht="15" customHeight="1">
      <c r="A67" s="141"/>
      <c r="B67" s="178" t="s">
        <v>171</v>
      </c>
      <c r="C67" s="177" t="s">
        <v>172</v>
      </c>
      <c r="D67" s="229">
        <v>145.10796280151118</v>
      </c>
      <c r="E67" s="258">
        <v>3.3810155332752108</v>
      </c>
    </row>
    <row r="68" spans="1:6" ht="15" customHeight="1">
      <c r="A68" s="141"/>
      <c r="B68" s="178" t="s">
        <v>173</v>
      </c>
      <c r="C68" s="177" t="s">
        <v>207</v>
      </c>
      <c r="D68" s="229">
        <v>216.11115199070039</v>
      </c>
      <c r="E68" s="258">
        <v>5.0353898413833198</v>
      </c>
    </row>
    <row r="69" spans="1:6" ht="15" customHeight="1">
      <c r="A69" s="141"/>
      <c r="B69" s="178" t="s">
        <v>175</v>
      </c>
      <c r="C69" s="177" t="s">
        <v>578</v>
      </c>
      <c r="D69" s="229">
        <v>169.4103952339436</v>
      </c>
      <c r="E69" s="258">
        <v>3.9472622089508862</v>
      </c>
    </row>
    <row r="70" spans="1:6" ht="15" customHeight="1">
      <c r="A70" s="141"/>
      <c r="B70" s="178" t="s">
        <v>177</v>
      </c>
      <c r="C70" s="177" t="s">
        <v>579</v>
      </c>
      <c r="D70" s="229">
        <v>202.73228712583551</v>
      </c>
      <c r="E70" s="258">
        <v>4.7236622900319674</v>
      </c>
    </row>
    <row r="71" spans="1:6" ht="15" customHeight="1">
      <c r="A71" s="141"/>
      <c r="B71" s="178" t="s">
        <v>179</v>
      </c>
      <c r="C71" s="177" t="s">
        <v>580</v>
      </c>
      <c r="D71" s="229">
        <v>245.32417901772737</v>
      </c>
      <c r="E71" s="258">
        <v>5.7160533711130483</v>
      </c>
    </row>
    <row r="72" spans="1:6" ht="15" customHeight="1">
      <c r="A72" s="141"/>
      <c r="B72" s="178" t="s">
        <v>181</v>
      </c>
      <c r="C72" s="177" t="s">
        <v>581</v>
      </c>
      <c r="D72" s="229">
        <v>155.1295844231328</v>
      </c>
      <c r="E72" s="258">
        <v>3.6145193170589942</v>
      </c>
    </row>
    <row r="73" spans="1:6" ht="15" customHeight="1">
      <c r="A73" s="141"/>
      <c r="B73" s="178" t="s">
        <v>183</v>
      </c>
      <c r="C73" s="177" t="s">
        <v>582</v>
      </c>
      <c r="D73" s="229">
        <v>157.63498982853821</v>
      </c>
      <c r="E73" s="258">
        <v>3.6728952630049405</v>
      </c>
    </row>
    <row r="74" spans="1:6" ht="15" customHeight="1">
      <c r="A74" s="141"/>
      <c r="B74" s="178" t="s">
        <v>185</v>
      </c>
      <c r="C74" s="177" t="s">
        <v>216</v>
      </c>
      <c r="D74" s="229">
        <v>224.02823307178144</v>
      </c>
      <c r="E74" s="258">
        <v>5.2198578305725079</v>
      </c>
    </row>
    <row r="75" spans="1:6" ht="15" customHeight="1">
      <c r="A75" s="141"/>
      <c r="B75" s="179" t="s">
        <v>189</v>
      </c>
      <c r="C75" s="177" t="s">
        <v>190</v>
      </c>
      <c r="D75" s="229">
        <v>401.71158442313276</v>
      </c>
      <c r="E75" s="300">
        <v>9.3598799170589935</v>
      </c>
    </row>
    <row r="76" spans="1:6" ht="26.1" customHeight="1">
      <c r="A76" s="154" t="s">
        <v>135</v>
      </c>
      <c r="B76" s="180" t="s">
        <v>585</v>
      </c>
      <c r="C76" s="156" t="s">
        <v>2303</v>
      </c>
      <c r="D76" s="248"/>
      <c r="E76" s="297"/>
    </row>
    <row r="77" spans="1:6" ht="15" customHeight="1">
      <c r="A77" s="157" t="s">
        <v>139</v>
      </c>
      <c r="B77" s="130"/>
      <c r="C77" s="131"/>
      <c r="D77" s="243"/>
      <c r="E77" s="302"/>
      <c r="F77" s="301"/>
    </row>
    <row r="78" spans="1:6" ht="15" customHeight="1">
      <c r="A78" s="159"/>
      <c r="B78" s="160"/>
      <c r="C78" s="161"/>
      <c r="D78" s="249"/>
      <c r="E78" s="298"/>
    </row>
    <row r="79" spans="1:6" ht="15" customHeight="1">
      <c r="A79" s="141"/>
      <c r="B79" s="171" t="s">
        <v>141</v>
      </c>
      <c r="C79" s="181" t="s">
        <v>567</v>
      </c>
      <c r="D79" s="251">
        <v>234.23776009880848</v>
      </c>
      <c r="E79" s="258">
        <v>5.4577398103022379</v>
      </c>
    </row>
    <row r="80" spans="1:6" ht="15" customHeight="1">
      <c r="A80" s="141"/>
      <c r="B80" s="171" t="s">
        <v>143</v>
      </c>
      <c r="C80" s="172" t="s">
        <v>568</v>
      </c>
      <c r="D80" s="252">
        <v>234.23776009880848</v>
      </c>
      <c r="E80" s="258">
        <v>5.4577398103022379</v>
      </c>
    </row>
    <row r="81" spans="1:5" ht="15" customHeight="1">
      <c r="A81" s="141"/>
      <c r="B81" s="171" t="s">
        <v>569</v>
      </c>
      <c r="C81" s="172" t="s">
        <v>584</v>
      </c>
      <c r="D81" s="252">
        <v>261.77216550421389</v>
      </c>
      <c r="E81" s="258">
        <v>6.0992914562481841</v>
      </c>
    </row>
    <row r="82" spans="1:5" ht="15" customHeight="1">
      <c r="A82" s="141"/>
      <c r="B82" s="171" t="s">
        <v>147</v>
      </c>
      <c r="C82" s="172" t="s">
        <v>570</v>
      </c>
      <c r="D82" s="252">
        <v>277.4184222609706</v>
      </c>
      <c r="E82" s="258">
        <v>6.4638492386806154</v>
      </c>
    </row>
    <row r="83" spans="1:5" ht="15" customHeight="1">
      <c r="A83" s="141"/>
      <c r="B83" s="171" t="s">
        <v>571</v>
      </c>
      <c r="C83" s="172" t="s">
        <v>572</v>
      </c>
      <c r="D83" s="252">
        <v>325.89801685556517</v>
      </c>
      <c r="E83" s="258">
        <v>7.5934237927346686</v>
      </c>
    </row>
    <row r="84" spans="1:5" ht="15" customHeight="1">
      <c r="A84" s="141"/>
      <c r="B84" s="171" t="s">
        <v>164</v>
      </c>
      <c r="C84" s="172" t="s">
        <v>573</v>
      </c>
      <c r="D84" s="252">
        <v>273.99854388259223</v>
      </c>
      <c r="E84" s="258">
        <v>6.3841660724643994</v>
      </c>
    </row>
    <row r="85" spans="1:5" ht="15" customHeight="1">
      <c r="A85" s="141"/>
      <c r="B85" s="171" t="s">
        <v>166</v>
      </c>
      <c r="C85" s="172" t="s">
        <v>214</v>
      </c>
      <c r="D85" s="252">
        <v>260.35661145015979</v>
      </c>
      <c r="E85" s="258">
        <v>6.0663090467887235</v>
      </c>
    </row>
    <row r="86" spans="1:5" ht="15" customHeight="1">
      <c r="A86" s="141"/>
      <c r="B86" s="171" t="s">
        <v>168</v>
      </c>
      <c r="C86" s="172" t="s">
        <v>574</v>
      </c>
      <c r="D86" s="252">
        <v>140.59823307178146</v>
      </c>
      <c r="E86" s="258">
        <v>3.2759388305725081</v>
      </c>
    </row>
    <row r="87" spans="1:5" ht="15" customHeight="1">
      <c r="A87" s="141"/>
      <c r="B87" s="171" t="s">
        <v>576</v>
      </c>
      <c r="C87" s="172" t="s">
        <v>577</v>
      </c>
      <c r="D87" s="252">
        <v>235.57815199070038</v>
      </c>
      <c r="E87" s="258">
        <v>5.488970941383319</v>
      </c>
    </row>
    <row r="88" spans="1:5" ht="15" customHeight="1">
      <c r="A88" s="141"/>
      <c r="B88" s="171" t="s">
        <v>268</v>
      </c>
      <c r="C88" s="172" t="s">
        <v>586</v>
      </c>
      <c r="D88" s="252">
        <v>245.95053036907873</v>
      </c>
      <c r="E88" s="258">
        <v>5.7306473575995351</v>
      </c>
    </row>
    <row r="89" spans="1:5" ht="15" customHeight="1">
      <c r="A89" s="141"/>
      <c r="B89" s="171" t="s">
        <v>181</v>
      </c>
      <c r="C89" s="172" t="s">
        <v>581</v>
      </c>
      <c r="D89" s="252">
        <v>155.1295844231328</v>
      </c>
      <c r="E89" s="258">
        <v>3.6145193170589942</v>
      </c>
    </row>
    <row r="90" spans="1:5" ht="15" customHeight="1">
      <c r="A90" s="141"/>
      <c r="B90" s="171" t="s">
        <v>177</v>
      </c>
      <c r="C90" s="172" t="s">
        <v>579</v>
      </c>
      <c r="D90" s="252">
        <v>202.73228712583551</v>
      </c>
      <c r="E90" s="258">
        <v>4.7236622900319674</v>
      </c>
    </row>
    <row r="91" spans="1:5" ht="15" customHeight="1">
      <c r="A91" s="141"/>
      <c r="B91" s="171" t="s">
        <v>179</v>
      </c>
      <c r="C91" s="172" t="s">
        <v>580</v>
      </c>
      <c r="D91" s="252">
        <v>245.32417901772737</v>
      </c>
      <c r="E91" s="258">
        <v>5.7160533711130483</v>
      </c>
    </row>
    <row r="92" spans="1:5" ht="15" customHeight="1">
      <c r="A92" s="141"/>
      <c r="B92" s="171" t="s">
        <v>587</v>
      </c>
      <c r="C92" s="172" t="s">
        <v>588</v>
      </c>
      <c r="D92" s="252">
        <v>185.69553036907871</v>
      </c>
      <c r="E92" s="258">
        <v>4.3267058575995341</v>
      </c>
    </row>
    <row r="93" spans="1:5" ht="15" customHeight="1">
      <c r="A93" s="141"/>
      <c r="B93" s="171" t="s">
        <v>173</v>
      </c>
      <c r="C93" s="172" t="s">
        <v>207</v>
      </c>
      <c r="D93" s="252">
        <v>216.11115199070039</v>
      </c>
      <c r="E93" s="258">
        <v>5.0353898413833198</v>
      </c>
    </row>
    <row r="94" spans="1:5" ht="15" customHeight="1">
      <c r="A94" s="141"/>
      <c r="B94" s="171" t="s">
        <v>175</v>
      </c>
      <c r="C94" s="172" t="s">
        <v>578</v>
      </c>
      <c r="D94" s="252">
        <v>169.4103952339436</v>
      </c>
      <c r="E94" s="258">
        <v>3.9472622089508862</v>
      </c>
    </row>
    <row r="95" spans="1:5" ht="15" customHeight="1">
      <c r="A95" s="141"/>
      <c r="B95" s="171" t="s">
        <v>137</v>
      </c>
      <c r="C95" s="172" t="s">
        <v>589</v>
      </c>
      <c r="D95" s="252">
        <v>140.27253036907877</v>
      </c>
      <c r="E95" s="258">
        <v>3.2683499575995354</v>
      </c>
    </row>
    <row r="96" spans="1:5" ht="15" customHeight="1">
      <c r="A96" s="141"/>
      <c r="B96" s="171" t="s">
        <v>590</v>
      </c>
      <c r="C96" s="172" t="s">
        <v>591</v>
      </c>
      <c r="D96" s="252">
        <v>143.85526009880849</v>
      </c>
      <c r="E96" s="258">
        <v>3.3518275603022381</v>
      </c>
    </row>
    <row r="97" spans="1:6" ht="15" customHeight="1">
      <c r="A97" s="182"/>
      <c r="B97" s="183"/>
      <c r="C97" s="168"/>
      <c r="D97" s="253"/>
      <c r="E97" s="300"/>
    </row>
    <row r="98" spans="1:6" ht="27" customHeight="1">
      <c r="A98" s="154" t="s">
        <v>196</v>
      </c>
      <c r="B98" s="155" t="s">
        <v>592</v>
      </c>
      <c r="C98" s="156" t="s">
        <v>2304</v>
      </c>
      <c r="D98" s="248"/>
      <c r="E98" s="297"/>
    </row>
    <row r="99" spans="1:6" ht="15" customHeight="1">
      <c r="A99" s="157" t="s">
        <v>136</v>
      </c>
      <c r="B99" s="130"/>
      <c r="C99" s="131"/>
      <c r="D99" s="243"/>
      <c r="E99" s="297"/>
    </row>
    <row r="100" spans="1:6" ht="15" customHeight="1">
      <c r="A100" s="157"/>
      <c r="B100" s="130" t="s">
        <v>279</v>
      </c>
      <c r="C100" s="131" t="s">
        <v>280</v>
      </c>
      <c r="D100" s="243"/>
      <c r="E100" s="297"/>
    </row>
    <row r="101" spans="1:6" ht="15" customHeight="1">
      <c r="A101" s="158"/>
      <c r="B101" s="130" t="s">
        <v>197</v>
      </c>
      <c r="C101" s="131" t="s">
        <v>198</v>
      </c>
      <c r="D101" s="243"/>
      <c r="E101" s="302"/>
      <c r="F101" s="301"/>
    </row>
    <row r="102" spans="1:6" ht="15" customHeight="1">
      <c r="A102" s="159"/>
      <c r="B102" s="160"/>
      <c r="C102" s="161"/>
      <c r="D102" s="249"/>
      <c r="E102" s="298"/>
    </row>
    <row r="103" spans="1:6" ht="15" customHeight="1">
      <c r="A103" s="138"/>
      <c r="B103" s="134" t="s">
        <v>219</v>
      </c>
      <c r="C103" s="137"/>
      <c r="D103" s="254"/>
      <c r="E103" s="258">
        <v>0</v>
      </c>
    </row>
    <row r="104" spans="1:6" ht="15" customHeight="1">
      <c r="A104" s="141"/>
      <c r="B104" s="143" t="s">
        <v>279</v>
      </c>
      <c r="C104" s="137" t="s">
        <v>280</v>
      </c>
      <c r="D104" s="229">
        <v>301.16943243243236</v>
      </c>
      <c r="E104" s="258">
        <v>7.0172477756756741</v>
      </c>
    </row>
    <row r="105" spans="1:6" ht="15" customHeight="1">
      <c r="A105" s="141"/>
      <c r="B105" s="143" t="s">
        <v>220</v>
      </c>
      <c r="C105" s="137" t="s">
        <v>221</v>
      </c>
      <c r="D105" s="229">
        <v>428.78918918918919</v>
      </c>
      <c r="E105" s="258">
        <v>9.9907881081081094</v>
      </c>
    </row>
    <row r="106" spans="1:6" ht="15" customHeight="1">
      <c r="A106" s="149"/>
      <c r="B106" s="143" t="s">
        <v>222</v>
      </c>
      <c r="C106" s="140" t="s">
        <v>223</v>
      </c>
      <c r="D106" s="229">
        <v>484.91659459459453</v>
      </c>
      <c r="E106" s="258">
        <v>11.298556654054053</v>
      </c>
    </row>
    <row r="107" spans="1:6" ht="15" customHeight="1">
      <c r="A107" s="142"/>
      <c r="B107" s="136" t="s">
        <v>224</v>
      </c>
      <c r="C107" s="137" t="s">
        <v>225</v>
      </c>
      <c r="D107" s="229">
        <v>682.39325675675673</v>
      </c>
      <c r="E107" s="258">
        <v>15.899762882432432</v>
      </c>
    </row>
    <row r="108" spans="1:6" ht="15" customHeight="1">
      <c r="A108" s="141"/>
      <c r="B108" s="143">
        <v>135700</v>
      </c>
      <c r="C108" s="137" t="s">
        <v>226</v>
      </c>
      <c r="D108" s="229">
        <v>89.331081081081081</v>
      </c>
      <c r="E108" s="258">
        <v>2.0814141891891893</v>
      </c>
    </row>
    <row r="109" spans="1:6" ht="15" customHeight="1">
      <c r="A109" s="141"/>
      <c r="B109" s="143" t="s">
        <v>227</v>
      </c>
      <c r="C109" s="137" t="s">
        <v>228</v>
      </c>
      <c r="D109" s="229">
        <v>709.97594594594591</v>
      </c>
      <c r="E109" s="258">
        <v>16.542439540540542</v>
      </c>
    </row>
    <row r="110" spans="1:6" ht="15" customHeight="1">
      <c r="A110" s="141"/>
      <c r="B110" s="134" t="s">
        <v>146</v>
      </c>
      <c r="C110" s="137"/>
      <c r="D110" s="229"/>
    </row>
    <row r="111" spans="1:6" ht="15" customHeight="1">
      <c r="A111" s="149"/>
      <c r="B111" s="143" t="s">
        <v>199</v>
      </c>
      <c r="C111" s="137" t="s">
        <v>229</v>
      </c>
      <c r="D111" s="229">
        <v>244.45106756756752</v>
      </c>
      <c r="E111" s="258">
        <v>5.695709874324324</v>
      </c>
    </row>
    <row r="112" spans="1:6" ht="15" customHeight="1">
      <c r="A112" s="142"/>
      <c r="B112" s="136" t="s">
        <v>197</v>
      </c>
      <c r="C112" s="137" t="s">
        <v>198</v>
      </c>
      <c r="D112" s="229">
        <v>558.44294594594589</v>
      </c>
      <c r="E112" s="258">
        <v>13.01172064054054</v>
      </c>
    </row>
    <row r="113" spans="1:5" ht="15" customHeight="1">
      <c r="A113" s="141"/>
      <c r="B113" s="143" t="s">
        <v>230</v>
      </c>
      <c r="C113" s="137" t="s">
        <v>231</v>
      </c>
      <c r="D113" s="229">
        <v>528.84</v>
      </c>
      <c r="E113" s="258">
        <v>12.321972000000001</v>
      </c>
    </row>
    <row r="114" spans="1:5" ht="15" customHeight="1">
      <c r="A114" s="141"/>
      <c r="B114" s="143" t="s">
        <v>593</v>
      </c>
      <c r="C114" s="137" t="s">
        <v>594</v>
      </c>
      <c r="D114" s="229">
        <v>1046.4517702702701</v>
      </c>
      <c r="E114" s="258">
        <v>24.382326247297296</v>
      </c>
    </row>
    <row r="115" spans="1:5" ht="15" customHeight="1">
      <c r="A115" s="141"/>
      <c r="B115" s="143" t="s">
        <v>281</v>
      </c>
      <c r="C115" s="137" t="s">
        <v>282</v>
      </c>
      <c r="D115" s="229">
        <v>84.287310810810823</v>
      </c>
      <c r="E115" s="258">
        <v>1.9638943418918924</v>
      </c>
    </row>
    <row r="116" spans="1:5" ht="15" customHeight="1">
      <c r="A116" s="141"/>
      <c r="B116" s="143" t="s">
        <v>303</v>
      </c>
      <c r="C116" s="137" t="s">
        <v>304</v>
      </c>
      <c r="D116" s="229">
        <v>312.28771621621615</v>
      </c>
      <c r="E116" s="258">
        <v>7.2763037878378372</v>
      </c>
    </row>
    <row r="117" spans="1:5" ht="15" customHeight="1">
      <c r="A117" s="141"/>
      <c r="B117" s="143" t="s">
        <v>232</v>
      </c>
      <c r="C117" s="137" t="s">
        <v>233</v>
      </c>
      <c r="D117" s="229">
        <v>312.28771621621615</v>
      </c>
      <c r="E117" s="258">
        <v>7.2763037878378372</v>
      </c>
    </row>
    <row r="118" spans="1:5" ht="15" customHeight="1">
      <c r="A118" s="141"/>
      <c r="B118" s="134" t="s">
        <v>234</v>
      </c>
      <c r="C118" s="137"/>
      <c r="D118" s="229"/>
    </row>
    <row r="119" spans="1:5" ht="15" customHeight="1">
      <c r="A119" s="142"/>
      <c r="B119" s="136" t="s">
        <v>595</v>
      </c>
      <c r="C119" s="137" t="s">
        <v>596</v>
      </c>
      <c r="D119" s="229">
        <v>352.22558108108115</v>
      </c>
      <c r="E119" s="258">
        <v>8.2068560391891907</v>
      </c>
    </row>
    <row r="120" spans="1:5" ht="15" customHeight="1">
      <c r="A120" s="149"/>
      <c r="B120" s="143" t="s">
        <v>235</v>
      </c>
      <c r="C120" s="137" t="s">
        <v>236</v>
      </c>
      <c r="D120" s="229">
        <v>436.85647297297294</v>
      </c>
      <c r="E120" s="258">
        <v>10.17875582027027</v>
      </c>
    </row>
    <row r="121" spans="1:5" ht="15" customHeight="1">
      <c r="A121" s="141"/>
      <c r="B121" s="143">
        <v>4614506</v>
      </c>
      <c r="C121" s="137" t="s">
        <v>237</v>
      </c>
      <c r="D121" s="229">
        <v>19.501662162162159</v>
      </c>
      <c r="E121" s="258">
        <v>0.45438872837837835</v>
      </c>
    </row>
    <row r="122" spans="1:5" ht="15" customHeight="1">
      <c r="A122" s="141"/>
      <c r="B122" s="143">
        <v>4614511</v>
      </c>
      <c r="C122" s="140" t="s">
        <v>238</v>
      </c>
      <c r="D122" s="229">
        <v>10.843418918918918</v>
      </c>
      <c r="E122" s="258">
        <v>0.25265166081081081</v>
      </c>
    </row>
    <row r="123" spans="1:5" ht="15" customHeight="1">
      <c r="A123" s="141"/>
      <c r="B123" s="143" t="s">
        <v>239</v>
      </c>
      <c r="C123" s="137" t="s">
        <v>240</v>
      </c>
      <c r="D123" s="229">
        <v>49.063378378378374</v>
      </c>
      <c r="E123" s="258">
        <v>1.1431767162162161</v>
      </c>
    </row>
    <row r="124" spans="1:5" ht="15" customHeight="1">
      <c r="A124" s="149"/>
      <c r="B124" s="134" t="s">
        <v>149</v>
      </c>
      <c r="C124" s="137"/>
      <c r="D124" s="229"/>
    </row>
    <row r="125" spans="1:5" ht="15" customHeight="1">
      <c r="A125" s="142"/>
      <c r="B125" s="136" t="s">
        <v>150</v>
      </c>
      <c r="C125" s="137" t="s">
        <v>151</v>
      </c>
      <c r="D125" s="229">
        <v>584.08783783783781</v>
      </c>
      <c r="E125" s="258">
        <v>13.609246621621622</v>
      </c>
    </row>
    <row r="126" spans="1:5" ht="15" customHeight="1">
      <c r="A126" s="141"/>
      <c r="B126" s="143" t="s">
        <v>152</v>
      </c>
      <c r="C126" s="137" t="s">
        <v>153</v>
      </c>
      <c r="D126" s="229">
        <v>447.04021621621621</v>
      </c>
      <c r="E126" s="258">
        <v>10.416037037837839</v>
      </c>
    </row>
    <row r="127" spans="1:5" ht="15" customHeight="1">
      <c r="A127" s="141"/>
      <c r="B127" s="143" t="s">
        <v>154</v>
      </c>
      <c r="C127" s="137" t="s">
        <v>155</v>
      </c>
      <c r="D127" s="229">
        <v>467.54513513513507</v>
      </c>
      <c r="E127" s="258">
        <v>10.893801648648648</v>
      </c>
    </row>
    <row r="128" spans="1:5" ht="15" customHeight="1">
      <c r="A128" s="141"/>
      <c r="B128" s="143" t="s">
        <v>156</v>
      </c>
      <c r="C128" s="137" t="s">
        <v>157</v>
      </c>
      <c r="D128" s="229">
        <v>392.9468108108108</v>
      </c>
      <c r="E128" s="258">
        <v>9.1556606918918924</v>
      </c>
    </row>
    <row r="129" spans="1:5" ht="15" customHeight="1">
      <c r="A129" s="141"/>
      <c r="B129" s="143" t="s">
        <v>158</v>
      </c>
      <c r="C129" s="140" t="s">
        <v>159</v>
      </c>
      <c r="D129" s="229">
        <v>108.77777027027025</v>
      </c>
      <c r="E129" s="258">
        <v>2.5345220472972971</v>
      </c>
    </row>
    <row r="130" spans="1:5" ht="15" customHeight="1">
      <c r="A130" s="141"/>
      <c r="B130" s="143" t="s">
        <v>160</v>
      </c>
      <c r="C130" s="137" t="s">
        <v>161</v>
      </c>
      <c r="D130" s="229">
        <v>271.92381081081078</v>
      </c>
      <c r="E130" s="258">
        <v>6.3358247918918913</v>
      </c>
    </row>
    <row r="131" spans="1:5" ht="15" customHeight="1">
      <c r="A131" s="141"/>
      <c r="B131" s="143" t="s">
        <v>162</v>
      </c>
      <c r="C131" s="153" t="s">
        <v>163</v>
      </c>
      <c r="D131" s="229">
        <v>142.36625675675674</v>
      </c>
      <c r="E131" s="258">
        <v>3.3171337824324323</v>
      </c>
    </row>
    <row r="132" spans="1:5" ht="15" customHeight="1">
      <c r="A132" s="141"/>
      <c r="B132" s="143" t="s">
        <v>164</v>
      </c>
      <c r="C132" s="137" t="s">
        <v>165</v>
      </c>
      <c r="D132" s="229">
        <v>182.63395945945942</v>
      </c>
      <c r="E132" s="258">
        <v>4.2553712554054046</v>
      </c>
    </row>
    <row r="133" spans="1:5" ht="15" customHeight="1">
      <c r="A133" s="149"/>
      <c r="B133" s="134" t="s">
        <v>170</v>
      </c>
      <c r="C133" s="137"/>
      <c r="D133" s="229"/>
    </row>
    <row r="134" spans="1:5" ht="15" customHeight="1">
      <c r="A134" s="141"/>
      <c r="B134" s="143" t="s">
        <v>173</v>
      </c>
      <c r="C134" s="137" t="s">
        <v>174</v>
      </c>
      <c r="D134" s="229">
        <v>119.12643243243244</v>
      </c>
      <c r="E134" s="258">
        <v>2.7756458756756759</v>
      </c>
    </row>
    <row r="135" spans="1:5" ht="15" customHeight="1">
      <c r="A135" s="141"/>
      <c r="B135" s="143" t="s">
        <v>208</v>
      </c>
      <c r="C135" s="137" t="s">
        <v>255</v>
      </c>
      <c r="D135" s="229">
        <v>67.891621621621624</v>
      </c>
      <c r="E135" s="258">
        <v>1.5818747837837839</v>
      </c>
    </row>
    <row r="136" spans="1:5" ht="15" customHeight="1">
      <c r="A136" s="141"/>
      <c r="B136" s="143" t="s">
        <v>183</v>
      </c>
      <c r="C136" s="137" t="s">
        <v>184</v>
      </c>
      <c r="D136" s="229">
        <v>54.972972972972975</v>
      </c>
      <c r="E136" s="258">
        <v>1.2808702702702703</v>
      </c>
    </row>
    <row r="137" spans="1:5" ht="15" customHeight="1">
      <c r="A137" s="141"/>
      <c r="B137" s="143" t="s">
        <v>209</v>
      </c>
      <c r="C137" s="137" t="s">
        <v>256</v>
      </c>
      <c r="D137" s="229">
        <v>104.44864864864864</v>
      </c>
      <c r="E137" s="258">
        <v>2.4336535135135136</v>
      </c>
    </row>
    <row r="138" spans="1:5" ht="15" customHeight="1">
      <c r="A138" s="141"/>
      <c r="B138" s="143" t="s">
        <v>210</v>
      </c>
      <c r="C138" s="137" t="s">
        <v>257</v>
      </c>
      <c r="D138" s="229">
        <v>151.17567567567565</v>
      </c>
      <c r="E138" s="258">
        <v>3.522393243243243</v>
      </c>
    </row>
    <row r="139" spans="1:5" ht="15" customHeight="1">
      <c r="A139" s="141"/>
      <c r="B139" s="143" t="s">
        <v>211</v>
      </c>
      <c r="C139" s="137" t="s">
        <v>258</v>
      </c>
      <c r="D139" s="229">
        <v>52.224324324324321</v>
      </c>
      <c r="E139" s="258">
        <v>1.2168267567567568</v>
      </c>
    </row>
    <row r="140" spans="1:5" ht="15" customHeight="1">
      <c r="A140" s="141"/>
      <c r="B140" s="143" t="s">
        <v>212</v>
      </c>
      <c r="C140" s="137" t="s">
        <v>259</v>
      </c>
      <c r="D140" s="229">
        <v>539.06497297297301</v>
      </c>
      <c r="E140" s="258">
        <v>12.560213870270271</v>
      </c>
    </row>
    <row r="141" spans="1:5" ht="15" customHeight="1">
      <c r="A141" s="141"/>
      <c r="B141" s="143" t="s">
        <v>166</v>
      </c>
      <c r="C141" s="137" t="s">
        <v>167</v>
      </c>
      <c r="D141" s="229">
        <v>167.66756756756752</v>
      </c>
      <c r="E141" s="258">
        <v>3.9066543243243235</v>
      </c>
    </row>
    <row r="142" spans="1:5" ht="15" customHeight="1">
      <c r="A142" s="141"/>
      <c r="B142" s="143">
        <v>7640013468</v>
      </c>
      <c r="C142" s="137" t="s">
        <v>260</v>
      </c>
      <c r="D142" s="229">
        <v>77.855472972972976</v>
      </c>
      <c r="E142" s="258">
        <v>1.8140325202702705</v>
      </c>
    </row>
    <row r="143" spans="1:5" ht="15" customHeight="1">
      <c r="A143" s="141"/>
      <c r="B143" s="143" t="s">
        <v>185</v>
      </c>
      <c r="C143" s="137" t="s">
        <v>186</v>
      </c>
      <c r="D143" s="229">
        <v>127.81216216216215</v>
      </c>
      <c r="E143" s="258">
        <v>2.9780233783783783</v>
      </c>
    </row>
    <row r="144" spans="1:5" ht="15" customHeight="1">
      <c r="A144" s="141"/>
      <c r="B144" s="143" t="s">
        <v>187</v>
      </c>
      <c r="C144" s="137" t="s">
        <v>188</v>
      </c>
      <c r="D144" s="229">
        <v>128.16948648648648</v>
      </c>
      <c r="E144" s="258">
        <v>2.9863490351351349</v>
      </c>
    </row>
    <row r="145" spans="1:5" ht="15" customHeight="1">
      <c r="A145" s="141"/>
      <c r="B145" s="143" t="s">
        <v>189</v>
      </c>
      <c r="C145" s="137" t="s">
        <v>190</v>
      </c>
      <c r="D145" s="229">
        <v>322.74632432432423</v>
      </c>
      <c r="E145" s="258">
        <v>7.5199893567567555</v>
      </c>
    </row>
    <row r="146" spans="1:5" ht="15" customHeight="1">
      <c r="A146" s="141"/>
      <c r="B146" s="143" t="s">
        <v>261</v>
      </c>
      <c r="C146" s="137" t="s">
        <v>262</v>
      </c>
      <c r="D146" s="229">
        <v>617.19531081081084</v>
      </c>
      <c r="E146" s="258">
        <v>14.380650741891893</v>
      </c>
    </row>
    <row r="147" spans="1:5" ht="15" customHeight="1">
      <c r="A147" s="141"/>
      <c r="B147" s="143">
        <v>7640013463</v>
      </c>
      <c r="C147" s="137" t="s">
        <v>138</v>
      </c>
      <c r="D147" s="229">
        <v>239.57221621621622</v>
      </c>
      <c r="E147" s="258">
        <v>5.5820326378378384</v>
      </c>
    </row>
    <row r="148" spans="1:5" ht="15" customHeight="1">
      <c r="A148" s="141"/>
      <c r="B148" s="143" t="s">
        <v>217</v>
      </c>
      <c r="C148" s="137" t="s">
        <v>263</v>
      </c>
      <c r="D148" s="229">
        <v>34.165702702702696</v>
      </c>
      <c r="E148" s="258">
        <v>0.7960608729729729</v>
      </c>
    </row>
    <row r="149" spans="1:5" ht="15" customHeight="1">
      <c r="A149" s="141"/>
      <c r="B149" s="143" t="s">
        <v>264</v>
      </c>
      <c r="C149" s="137" t="s">
        <v>265</v>
      </c>
      <c r="D149" s="229">
        <v>376.49614864864856</v>
      </c>
      <c r="E149" s="258">
        <v>8.7723602635135123</v>
      </c>
    </row>
    <row r="150" spans="1:5" ht="15" customHeight="1">
      <c r="A150" s="141"/>
      <c r="B150" s="143" t="s">
        <v>266</v>
      </c>
      <c r="C150" s="137" t="s">
        <v>267</v>
      </c>
      <c r="D150" s="229">
        <v>17.082851351351348</v>
      </c>
      <c r="E150" s="258">
        <v>0.39803043648648645</v>
      </c>
    </row>
    <row r="151" spans="1:5" ht="15" customHeight="1">
      <c r="A151" s="141"/>
      <c r="B151" s="143" t="s">
        <v>268</v>
      </c>
      <c r="C151" s="137" t="s">
        <v>269</v>
      </c>
      <c r="D151" s="229">
        <v>151.86283783783784</v>
      </c>
      <c r="E151" s="258">
        <v>3.538404121621622</v>
      </c>
    </row>
    <row r="152" spans="1:5" ht="15" customHeight="1">
      <c r="A152" s="141"/>
      <c r="B152" s="143">
        <v>4623486</v>
      </c>
      <c r="C152" s="137" t="s">
        <v>270</v>
      </c>
      <c r="D152" s="229">
        <v>50.231554054054044</v>
      </c>
      <c r="E152" s="258">
        <v>1.1703952094594592</v>
      </c>
    </row>
    <row r="153" spans="1:5" ht="15" customHeight="1">
      <c r="A153" s="141"/>
      <c r="B153" s="143">
        <v>7640018460</v>
      </c>
      <c r="C153" s="137" t="s">
        <v>191</v>
      </c>
      <c r="D153" s="229">
        <v>0</v>
      </c>
      <c r="E153" s="258">
        <v>0</v>
      </c>
    </row>
    <row r="154" spans="1:5" ht="15" customHeight="1">
      <c r="A154" s="141"/>
      <c r="B154" s="143" t="s">
        <v>271</v>
      </c>
      <c r="C154" s="137" t="s">
        <v>272</v>
      </c>
      <c r="D154" s="229">
        <v>271.3878243243243</v>
      </c>
      <c r="E154" s="258">
        <v>6.3233363067567563</v>
      </c>
    </row>
    <row r="155" spans="1:5" ht="15" customHeight="1">
      <c r="A155" s="141"/>
      <c r="B155" s="143" t="s">
        <v>273</v>
      </c>
      <c r="C155" s="137" t="s">
        <v>274</v>
      </c>
      <c r="D155" s="229">
        <v>597.06145945945934</v>
      </c>
      <c r="E155" s="258">
        <v>13.911532005405403</v>
      </c>
    </row>
    <row r="156" spans="1:5" ht="15" customHeight="1">
      <c r="A156" s="141"/>
      <c r="B156" s="134" t="s">
        <v>192</v>
      </c>
      <c r="C156" s="137"/>
      <c r="D156" s="229"/>
    </row>
    <row r="157" spans="1:5" ht="15" customHeight="1">
      <c r="A157" s="141"/>
      <c r="B157" s="143">
        <v>7640015657</v>
      </c>
      <c r="C157" s="137" t="s">
        <v>275</v>
      </c>
      <c r="D157" s="229">
        <v>137.43243243243242</v>
      </c>
      <c r="E157" s="258">
        <v>3.2021756756756754</v>
      </c>
    </row>
    <row r="158" spans="1:5" ht="15" customHeight="1">
      <c r="A158" s="141"/>
      <c r="B158" s="143">
        <v>7640019024</v>
      </c>
      <c r="C158" s="137" t="s">
        <v>276</v>
      </c>
      <c r="D158" s="229">
        <v>274.86486486486484</v>
      </c>
      <c r="E158" s="258">
        <v>6.4043513513513508</v>
      </c>
    </row>
    <row r="159" spans="1:5" ht="15" customHeight="1">
      <c r="A159" s="141"/>
      <c r="B159" s="143">
        <v>7640020787</v>
      </c>
      <c r="C159" s="137" t="s">
        <v>277</v>
      </c>
      <c r="D159" s="229">
        <v>274.86</v>
      </c>
      <c r="E159" s="258">
        <v>6.4042380000000003</v>
      </c>
    </row>
    <row r="160" spans="1:5" ht="15" customHeight="1">
      <c r="A160" s="141"/>
      <c r="B160" s="143">
        <v>7640019485</v>
      </c>
      <c r="C160" s="137" t="s">
        <v>195</v>
      </c>
      <c r="D160" s="229">
        <v>1</v>
      </c>
      <c r="E160" s="258">
        <v>2.3300000000000001E-2</v>
      </c>
    </row>
    <row r="161" spans="1:6" ht="15" customHeight="1">
      <c r="A161" s="141"/>
      <c r="B161" s="143"/>
      <c r="C161" s="137"/>
      <c r="D161" s="229"/>
      <c r="E161" s="300"/>
    </row>
    <row r="162" spans="1:6" ht="28.5" customHeight="1">
      <c r="A162" s="154" t="s">
        <v>278</v>
      </c>
      <c r="B162" s="155" t="s">
        <v>597</v>
      </c>
      <c r="C162" s="156" t="s">
        <v>2305</v>
      </c>
      <c r="D162" s="248"/>
      <c r="E162" s="297"/>
    </row>
    <row r="163" spans="1:6" ht="15" customHeight="1">
      <c r="A163" s="157" t="s">
        <v>139</v>
      </c>
      <c r="B163" s="130"/>
      <c r="C163" s="131"/>
      <c r="D163" s="243"/>
      <c r="E163" s="297"/>
    </row>
    <row r="164" spans="1:6" ht="15" customHeight="1">
      <c r="A164" s="158"/>
      <c r="B164" s="130" t="s">
        <v>220</v>
      </c>
      <c r="C164" s="131" t="s">
        <v>221</v>
      </c>
      <c r="D164" s="243"/>
      <c r="E164" s="297"/>
    </row>
    <row r="165" spans="1:6" ht="15" customHeight="1">
      <c r="A165" s="158"/>
      <c r="B165" s="130" t="s">
        <v>197</v>
      </c>
      <c r="C165" s="131" t="s">
        <v>198</v>
      </c>
      <c r="D165" s="243"/>
      <c r="E165" s="302"/>
      <c r="F165" s="301"/>
    </row>
    <row r="166" spans="1:6" ht="15" customHeight="1">
      <c r="A166" s="159"/>
      <c r="B166" s="160"/>
      <c r="C166" s="161"/>
      <c r="D166" s="249"/>
      <c r="E166" s="298"/>
    </row>
    <row r="167" spans="1:6" ht="15" customHeight="1">
      <c r="A167" s="142"/>
      <c r="B167" s="134" t="s">
        <v>219</v>
      </c>
      <c r="C167" s="137"/>
      <c r="D167" s="229"/>
    </row>
    <row r="168" spans="1:6" ht="15" customHeight="1">
      <c r="A168" s="142"/>
      <c r="B168" s="136" t="s">
        <v>279</v>
      </c>
      <c r="C168" s="137" t="s">
        <v>280</v>
      </c>
      <c r="D168" s="229">
        <v>301.16943243243236</v>
      </c>
      <c r="E168" s="258">
        <v>7.0172477756756741</v>
      </c>
    </row>
    <row r="169" spans="1:6" ht="15" customHeight="1">
      <c r="A169" s="142"/>
      <c r="B169" s="136" t="s">
        <v>220</v>
      </c>
      <c r="C169" s="137" t="s">
        <v>221</v>
      </c>
      <c r="D169" s="229">
        <v>428.78918918918919</v>
      </c>
      <c r="E169" s="258">
        <v>9.9907881081081094</v>
      </c>
    </row>
    <row r="170" spans="1:6" ht="15" customHeight="1">
      <c r="A170" s="142"/>
      <c r="B170" s="136" t="s">
        <v>222</v>
      </c>
      <c r="C170" s="137" t="s">
        <v>223</v>
      </c>
      <c r="D170" s="229">
        <v>484.91659459459453</v>
      </c>
      <c r="E170" s="258">
        <v>11.298556654054053</v>
      </c>
    </row>
    <row r="171" spans="1:6" ht="15" customHeight="1">
      <c r="A171" s="142"/>
      <c r="B171" s="136" t="s">
        <v>224</v>
      </c>
      <c r="C171" s="137" t="s">
        <v>225</v>
      </c>
      <c r="D171" s="229">
        <v>682.39325675675673</v>
      </c>
      <c r="E171" s="258">
        <v>15.899762882432432</v>
      </c>
    </row>
    <row r="172" spans="1:6" ht="15" customHeight="1">
      <c r="A172" s="142"/>
      <c r="B172" s="136">
        <v>135700</v>
      </c>
      <c r="C172" s="137" t="s">
        <v>226</v>
      </c>
      <c r="D172" s="229">
        <v>89.331081081081081</v>
      </c>
      <c r="E172" s="258">
        <v>2.0814141891891893</v>
      </c>
    </row>
    <row r="173" spans="1:6" ht="15" customHeight="1">
      <c r="A173" s="142"/>
      <c r="B173" s="136" t="s">
        <v>227</v>
      </c>
      <c r="C173" s="137" t="s">
        <v>228</v>
      </c>
      <c r="D173" s="229">
        <v>709.97594594594591</v>
      </c>
      <c r="E173" s="258">
        <v>16.542439540540542</v>
      </c>
    </row>
    <row r="174" spans="1:6" ht="15" customHeight="1">
      <c r="A174" s="142"/>
      <c r="B174" s="134" t="s">
        <v>146</v>
      </c>
      <c r="C174" s="137"/>
      <c r="D174" s="229"/>
    </row>
    <row r="175" spans="1:6" ht="15" customHeight="1">
      <c r="A175" s="142"/>
      <c r="B175" s="136" t="s">
        <v>199</v>
      </c>
      <c r="C175" s="137" t="s">
        <v>229</v>
      </c>
      <c r="D175" s="229">
        <v>244.45106756756752</v>
      </c>
      <c r="E175" s="258">
        <v>5.695709874324324</v>
      </c>
    </row>
    <row r="176" spans="1:6" ht="15" customHeight="1">
      <c r="A176" s="142"/>
      <c r="B176" s="136" t="s">
        <v>197</v>
      </c>
      <c r="C176" s="137" t="s">
        <v>198</v>
      </c>
      <c r="D176" s="229">
        <v>558.44294594594589</v>
      </c>
      <c r="E176" s="258">
        <v>13.01172064054054</v>
      </c>
    </row>
    <row r="177" spans="1:5" ht="15" customHeight="1">
      <c r="A177" s="142"/>
      <c r="B177" s="136" t="s">
        <v>230</v>
      </c>
      <c r="C177" s="137" t="s">
        <v>231</v>
      </c>
      <c r="D177" s="229">
        <v>528.84</v>
      </c>
      <c r="E177" s="258">
        <v>12.321972000000001</v>
      </c>
    </row>
    <row r="178" spans="1:5" ht="15" customHeight="1">
      <c r="A178" s="142"/>
      <c r="B178" s="136" t="s">
        <v>281</v>
      </c>
      <c r="C178" s="137" t="s">
        <v>282</v>
      </c>
      <c r="D178" s="229">
        <v>84.287310810810823</v>
      </c>
      <c r="E178" s="258">
        <v>1.9638943418918924</v>
      </c>
    </row>
    <row r="179" spans="1:5" ht="15" customHeight="1">
      <c r="A179" s="142"/>
      <c r="B179" s="134" t="s">
        <v>234</v>
      </c>
      <c r="C179" s="137"/>
      <c r="D179" s="229"/>
    </row>
    <row r="180" spans="1:5" ht="15" customHeight="1">
      <c r="A180" s="142"/>
      <c r="B180" s="136" t="s">
        <v>595</v>
      </c>
      <c r="C180" s="137" t="s">
        <v>596</v>
      </c>
      <c r="D180" s="229">
        <v>352.22558108108115</v>
      </c>
      <c r="E180" s="258">
        <v>8.2068560391891907</v>
      </c>
    </row>
    <row r="181" spans="1:5" ht="15" customHeight="1">
      <c r="A181" s="142"/>
      <c r="B181" s="136" t="s">
        <v>235</v>
      </c>
      <c r="C181" s="137" t="s">
        <v>236</v>
      </c>
      <c r="D181" s="229">
        <v>436.85647297297294</v>
      </c>
      <c r="E181" s="258">
        <v>10.17875582027027</v>
      </c>
    </row>
    <row r="182" spans="1:5" ht="15" customHeight="1">
      <c r="A182" s="142"/>
      <c r="B182" s="136">
        <v>4614506</v>
      </c>
      <c r="C182" s="137" t="s">
        <v>237</v>
      </c>
      <c r="D182" s="229">
        <v>19.501662162162159</v>
      </c>
      <c r="E182" s="258">
        <v>0.45438872837837835</v>
      </c>
    </row>
    <row r="183" spans="1:5" ht="15" customHeight="1">
      <c r="A183" s="142"/>
      <c r="B183" s="136">
        <v>4614511</v>
      </c>
      <c r="C183" s="137" t="s">
        <v>238</v>
      </c>
      <c r="D183" s="229">
        <v>10.843418918918918</v>
      </c>
      <c r="E183" s="258">
        <v>0.25265166081081081</v>
      </c>
    </row>
    <row r="184" spans="1:5" ht="15" customHeight="1">
      <c r="A184" s="142"/>
      <c r="B184" s="136" t="s">
        <v>239</v>
      </c>
      <c r="C184" s="137" t="s">
        <v>240</v>
      </c>
      <c r="D184" s="229">
        <v>49.063378378378374</v>
      </c>
      <c r="E184" s="258">
        <v>1.1431767162162161</v>
      </c>
    </row>
    <row r="185" spans="1:5" ht="15" customHeight="1">
      <c r="A185" s="142"/>
      <c r="B185" s="134" t="s">
        <v>241</v>
      </c>
      <c r="C185" s="137"/>
      <c r="D185" s="229"/>
    </row>
    <row r="186" spans="1:5" ht="15" customHeight="1">
      <c r="A186" s="142"/>
      <c r="B186" s="136" t="s">
        <v>242</v>
      </c>
      <c r="C186" s="137" t="s">
        <v>243</v>
      </c>
      <c r="D186" s="229">
        <v>3111.1954054054054</v>
      </c>
      <c r="E186" s="258">
        <v>72.490852945945946</v>
      </c>
    </row>
    <row r="187" spans="1:5" ht="15" customHeight="1">
      <c r="A187" s="142"/>
      <c r="B187" s="136" t="s">
        <v>244</v>
      </c>
      <c r="C187" s="137" t="s">
        <v>245</v>
      </c>
      <c r="D187" s="229">
        <v>183.60972972972974</v>
      </c>
      <c r="E187" s="258">
        <v>4.2781067027027033</v>
      </c>
    </row>
    <row r="188" spans="1:5" ht="15" customHeight="1">
      <c r="A188" s="142"/>
      <c r="B188" s="136" t="s">
        <v>246</v>
      </c>
      <c r="C188" s="137" t="s">
        <v>247</v>
      </c>
      <c r="D188" s="229">
        <v>352.94022972972977</v>
      </c>
      <c r="E188" s="258">
        <v>8.2235073527027041</v>
      </c>
    </row>
    <row r="189" spans="1:5" ht="15" customHeight="1">
      <c r="A189" s="142"/>
      <c r="B189" s="136">
        <v>45111142</v>
      </c>
      <c r="C189" s="137" t="s">
        <v>248</v>
      </c>
      <c r="D189" s="229">
        <v>581.1742702702702</v>
      </c>
      <c r="E189" s="258">
        <v>13.541360497297296</v>
      </c>
    </row>
    <row r="190" spans="1:5" ht="15" customHeight="1">
      <c r="A190" s="142"/>
      <c r="B190" s="136">
        <v>45111094</v>
      </c>
      <c r="C190" s="137" t="s">
        <v>249</v>
      </c>
      <c r="D190" s="229">
        <v>566.22162162162158</v>
      </c>
      <c r="E190" s="258">
        <v>13.192963783783783</v>
      </c>
    </row>
    <row r="191" spans="1:5" ht="15" customHeight="1">
      <c r="A191" s="142"/>
      <c r="B191" s="136">
        <v>45202146</v>
      </c>
      <c r="C191" s="137" t="s">
        <v>250</v>
      </c>
      <c r="D191" s="229">
        <v>0</v>
      </c>
      <c r="E191" s="258">
        <v>0</v>
      </c>
    </row>
    <row r="192" spans="1:5" ht="15" customHeight="1">
      <c r="A192" s="142"/>
      <c r="B192" s="136">
        <v>45206712</v>
      </c>
      <c r="C192" s="137" t="s">
        <v>251</v>
      </c>
      <c r="D192" s="229">
        <v>1993.1963108108105</v>
      </c>
      <c r="E192" s="258">
        <v>46.441474041891887</v>
      </c>
    </row>
    <row r="193" spans="1:5" ht="15" customHeight="1">
      <c r="A193" s="142"/>
      <c r="B193" s="136">
        <v>45206716</v>
      </c>
      <c r="C193" s="137" t="s">
        <v>252</v>
      </c>
      <c r="D193" s="229">
        <v>834.90202702702697</v>
      </c>
      <c r="E193" s="258">
        <v>19.453217229729731</v>
      </c>
    </row>
    <row r="194" spans="1:5" ht="15" customHeight="1">
      <c r="A194" s="142"/>
      <c r="B194" s="136">
        <v>45206719</v>
      </c>
      <c r="C194" s="137" t="s">
        <v>253</v>
      </c>
      <c r="D194" s="229">
        <v>2363.8378378378375</v>
      </c>
      <c r="E194" s="258">
        <v>55.077421621621617</v>
      </c>
    </row>
    <row r="195" spans="1:5" ht="15" customHeight="1">
      <c r="A195" s="142"/>
      <c r="B195" s="136">
        <v>45111156</v>
      </c>
      <c r="C195" s="137" t="s">
        <v>254</v>
      </c>
      <c r="D195" s="229">
        <v>3820.5803918918914</v>
      </c>
      <c r="E195" s="258">
        <v>89.019523131081073</v>
      </c>
    </row>
    <row r="196" spans="1:5" ht="15" customHeight="1">
      <c r="A196" s="142"/>
      <c r="B196" s="134" t="s">
        <v>149</v>
      </c>
      <c r="C196" s="137"/>
      <c r="D196" s="229"/>
    </row>
    <row r="197" spans="1:5" ht="15" customHeight="1">
      <c r="A197" s="142"/>
      <c r="B197" s="136" t="s">
        <v>150</v>
      </c>
      <c r="C197" s="137" t="s">
        <v>151</v>
      </c>
      <c r="D197" s="229">
        <v>584.08783783783781</v>
      </c>
      <c r="E197" s="258">
        <v>13.609246621621622</v>
      </c>
    </row>
    <row r="198" spans="1:5" ht="15" customHeight="1">
      <c r="A198" s="142"/>
      <c r="B198" s="136" t="s">
        <v>152</v>
      </c>
      <c r="C198" s="137" t="s">
        <v>153</v>
      </c>
      <c r="D198" s="229">
        <v>447.04021621621621</v>
      </c>
      <c r="E198" s="258">
        <v>10.416037037837839</v>
      </c>
    </row>
    <row r="199" spans="1:5" ht="15" customHeight="1">
      <c r="A199" s="142"/>
      <c r="B199" s="136" t="s">
        <v>154</v>
      </c>
      <c r="C199" s="137" t="s">
        <v>155</v>
      </c>
      <c r="D199" s="229">
        <v>467.54513513513507</v>
      </c>
      <c r="E199" s="258">
        <v>10.893801648648648</v>
      </c>
    </row>
    <row r="200" spans="1:5" ht="15" customHeight="1">
      <c r="A200" s="142"/>
      <c r="B200" s="136" t="s">
        <v>156</v>
      </c>
      <c r="C200" s="137" t="s">
        <v>157</v>
      </c>
      <c r="D200" s="229">
        <v>392.9468108108108</v>
      </c>
      <c r="E200" s="258">
        <v>9.1556606918918924</v>
      </c>
    </row>
    <row r="201" spans="1:5" ht="15" customHeight="1">
      <c r="A201" s="142"/>
      <c r="B201" s="136" t="s">
        <v>158</v>
      </c>
      <c r="C201" s="137" t="s">
        <v>159</v>
      </c>
      <c r="D201" s="229">
        <v>108.77777027027025</v>
      </c>
      <c r="E201" s="258">
        <v>2.5345220472972971</v>
      </c>
    </row>
    <row r="202" spans="1:5" ht="15" customHeight="1">
      <c r="A202" s="142"/>
      <c r="B202" s="136" t="s">
        <v>160</v>
      </c>
      <c r="C202" s="137" t="s">
        <v>161</v>
      </c>
      <c r="D202" s="229">
        <v>271.92381081081078</v>
      </c>
      <c r="E202" s="258">
        <v>6.3358247918918913</v>
      </c>
    </row>
    <row r="203" spans="1:5" ht="15" customHeight="1">
      <c r="A203" s="142"/>
      <c r="B203" s="136" t="s">
        <v>162</v>
      </c>
      <c r="C203" s="137" t="s">
        <v>163</v>
      </c>
      <c r="D203" s="229">
        <v>142.36625675675674</v>
      </c>
      <c r="E203" s="258">
        <v>3.3171337824324323</v>
      </c>
    </row>
    <row r="204" spans="1:5" ht="15" customHeight="1">
      <c r="A204" s="142"/>
      <c r="B204" s="136" t="s">
        <v>164</v>
      </c>
      <c r="C204" s="137" t="s">
        <v>165</v>
      </c>
      <c r="D204" s="229">
        <v>182.63395945945942</v>
      </c>
      <c r="E204" s="258">
        <v>4.2553712554054046</v>
      </c>
    </row>
    <row r="205" spans="1:5" ht="15" customHeight="1">
      <c r="A205" s="142"/>
      <c r="B205" s="134" t="s">
        <v>170</v>
      </c>
      <c r="C205" s="137"/>
      <c r="D205" s="229"/>
    </row>
    <row r="206" spans="1:5" ht="15" customHeight="1">
      <c r="A206" s="142"/>
      <c r="B206" s="136" t="s">
        <v>173</v>
      </c>
      <c r="C206" s="137" t="s">
        <v>174</v>
      </c>
      <c r="D206" s="229">
        <v>119.12643243243244</v>
      </c>
      <c r="E206" s="258">
        <v>2.7756458756756759</v>
      </c>
    </row>
    <row r="207" spans="1:5" ht="15" customHeight="1">
      <c r="A207" s="142"/>
      <c r="B207" s="136" t="s">
        <v>208</v>
      </c>
      <c r="C207" s="137" t="s">
        <v>255</v>
      </c>
      <c r="D207" s="229">
        <v>67.891621621621624</v>
      </c>
      <c r="E207" s="258">
        <v>1.5818747837837839</v>
      </c>
    </row>
    <row r="208" spans="1:5" ht="15" customHeight="1">
      <c r="A208" s="142"/>
      <c r="B208" s="136" t="s">
        <v>183</v>
      </c>
      <c r="C208" s="137" t="s">
        <v>184</v>
      </c>
      <c r="D208" s="229">
        <v>54.972972972972975</v>
      </c>
      <c r="E208" s="258">
        <v>1.2808702702702703</v>
      </c>
    </row>
    <row r="209" spans="1:5" ht="15" customHeight="1">
      <c r="A209" s="142"/>
      <c r="B209" s="136" t="s">
        <v>209</v>
      </c>
      <c r="C209" s="137" t="s">
        <v>256</v>
      </c>
      <c r="D209" s="229">
        <v>104.44864864864864</v>
      </c>
      <c r="E209" s="258">
        <v>2.4336535135135136</v>
      </c>
    </row>
    <row r="210" spans="1:5" ht="15" customHeight="1">
      <c r="A210" s="142"/>
      <c r="B210" s="136" t="s">
        <v>210</v>
      </c>
      <c r="C210" s="137" t="s">
        <v>257</v>
      </c>
      <c r="D210" s="229">
        <v>151.17567567567565</v>
      </c>
      <c r="E210" s="258">
        <v>3.522393243243243</v>
      </c>
    </row>
    <row r="211" spans="1:5" ht="15" customHeight="1">
      <c r="A211" s="142"/>
      <c r="B211" s="136" t="s">
        <v>211</v>
      </c>
      <c r="C211" s="137" t="s">
        <v>258</v>
      </c>
      <c r="D211" s="229">
        <v>52.224324324324321</v>
      </c>
      <c r="E211" s="258">
        <v>1.2168267567567568</v>
      </c>
    </row>
    <row r="212" spans="1:5" ht="15" customHeight="1">
      <c r="A212" s="142"/>
      <c r="B212" s="136" t="s">
        <v>212</v>
      </c>
      <c r="C212" s="137" t="s">
        <v>259</v>
      </c>
      <c r="D212" s="229">
        <v>539.06497297297301</v>
      </c>
      <c r="E212" s="258">
        <v>12.560213870270271</v>
      </c>
    </row>
    <row r="213" spans="1:5" ht="15" customHeight="1">
      <c r="A213" s="142"/>
      <c r="B213" s="136" t="s">
        <v>166</v>
      </c>
      <c r="C213" s="137" t="s">
        <v>167</v>
      </c>
      <c r="D213" s="229">
        <v>167.66756756756752</v>
      </c>
      <c r="E213" s="258">
        <v>3.9066543243243235</v>
      </c>
    </row>
    <row r="214" spans="1:5" ht="15" customHeight="1">
      <c r="A214" s="142"/>
      <c r="B214" s="136">
        <v>7640013468</v>
      </c>
      <c r="C214" s="137" t="s">
        <v>260</v>
      </c>
      <c r="D214" s="229">
        <v>77.855472972972976</v>
      </c>
      <c r="E214" s="258">
        <v>1.8140325202702705</v>
      </c>
    </row>
    <row r="215" spans="1:5" ht="15" customHeight="1">
      <c r="A215" s="142"/>
      <c r="B215" s="136" t="s">
        <v>185</v>
      </c>
      <c r="C215" s="137" t="s">
        <v>186</v>
      </c>
      <c r="D215" s="229">
        <v>127.81216216216215</v>
      </c>
      <c r="E215" s="258">
        <v>2.9780233783783783</v>
      </c>
    </row>
    <row r="216" spans="1:5" ht="15" customHeight="1">
      <c r="A216" s="142"/>
      <c r="B216" s="136" t="s">
        <v>187</v>
      </c>
      <c r="C216" s="137" t="s">
        <v>188</v>
      </c>
      <c r="D216" s="229">
        <v>128.16948648648648</v>
      </c>
      <c r="E216" s="258">
        <v>2.9863490351351349</v>
      </c>
    </row>
    <row r="217" spans="1:5" ht="15" customHeight="1">
      <c r="A217" s="142"/>
      <c r="B217" s="136" t="s">
        <v>189</v>
      </c>
      <c r="C217" s="137" t="s">
        <v>190</v>
      </c>
      <c r="D217" s="229">
        <v>322.74632432432423</v>
      </c>
      <c r="E217" s="258">
        <v>7.5199893567567555</v>
      </c>
    </row>
    <row r="218" spans="1:5" ht="15" customHeight="1">
      <c r="A218" s="142"/>
      <c r="B218" s="136" t="s">
        <v>261</v>
      </c>
      <c r="C218" s="137" t="s">
        <v>262</v>
      </c>
      <c r="D218" s="229">
        <v>617.19531081081084</v>
      </c>
      <c r="E218" s="258">
        <v>14.380650741891893</v>
      </c>
    </row>
    <row r="219" spans="1:5" ht="15" customHeight="1">
      <c r="A219" s="142"/>
      <c r="B219" s="136">
        <v>7640013463</v>
      </c>
      <c r="C219" s="137" t="s">
        <v>138</v>
      </c>
      <c r="D219" s="229">
        <v>239.57221621621622</v>
      </c>
      <c r="E219" s="258">
        <v>5.5820326378378384</v>
      </c>
    </row>
    <row r="220" spans="1:5" ht="15" customHeight="1">
      <c r="A220" s="142"/>
      <c r="B220" s="136" t="s">
        <v>217</v>
      </c>
      <c r="C220" s="137" t="s">
        <v>263</v>
      </c>
      <c r="D220" s="229">
        <v>34.165702702702696</v>
      </c>
      <c r="E220" s="258">
        <v>0.7960608729729729</v>
      </c>
    </row>
    <row r="221" spans="1:5" ht="15" customHeight="1">
      <c r="A221" s="142"/>
      <c r="B221" s="136" t="s">
        <v>264</v>
      </c>
      <c r="C221" s="137" t="s">
        <v>265</v>
      </c>
      <c r="D221" s="229">
        <v>376.49614864864856</v>
      </c>
      <c r="E221" s="258">
        <v>8.7723602635135123</v>
      </c>
    </row>
    <row r="222" spans="1:5" ht="15" customHeight="1">
      <c r="A222" s="142"/>
      <c r="B222" s="136" t="s">
        <v>266</v>
      </c>
      <c r="C222" s="137" t="s">
        <v>267</v>
      </c>
      <c r="D222" s="229">
        <v>17.082851351351348</v>
      </c>
      <c r="E222" s="258">
        <v>0.39803043648648645</v>
      </c>
    </row>
    <row r="223" spans="1:5" ht="15" customHeight="1">
      <c r="A223" s="142"/>
      <c r="B223" s="136" t="s">
        <v>268</v>
      </c>
      <c r="C223" s="137" t="s">
        <v>269</v>
      </c>
      <c r="D223" s="229">
        <v>151.86283783783784</v>
      </c>
      <c r="E223" s="258">
        <v>3.538404121621622</v>
      </c>
    </row>
    <row r="224" spans="1:5" ht="15" customHeight="1">
      <c r="A224" s="142"/>
      <c r="B224" s="136">
        <v>4623486</v>
      </c>
      <c r="C224" s="137" t="s">
        <v>270</v>
      </c>
      <c r="D224" s="229">
        <v>50.231554054054044</v>
      </c>
      <c r="E224" s="258">
        <v>1.1703952094594592</v>
      </c>
    </row>
    <row r="225" spans="1:6" ht="15" customHeight="1">
      <c r="A225" s="142"/>
      <c r="B225" s="136">
        <v>7640018460</v>
      </c>
      <c r="C225" s="137" t="s">
        <v>191</v>
      </c>
      <c r="D225" s="229">
        <v>1</v>
      </c>
      <c r="E225" s="258">
        <v>2.3300000000000001E-2</v>
      </c>
    </row>
    <row r="226" spans="1:6" ht="15" customHeight="1">
      <c r="A226" s="142"/>
      <c r="B226" s="136" t="s">
        <v>271</v>
      </c>
      <c r="C226" s="137" t="s">
        <v>272</v>
      </c>
      <c r="D226" s="229">
        <v>271.3878243243243</v>
      </c>
      <c r="E226" s="258">
        <v>6.3233363067567563</v>
      </c>
    </row>
    <row r="227" spans="1:6" ht="15" customHeight="1">
      <c r="A227" s="142"/>
      <c r="B227" s="136" t="s">
        <v>273</v>
      </c>
      <c r="C227" s="137" t="s">
        <v>274</v>
      </c>
      <c r="D227" s="229">
        <v>597.06145945945934</v>
      </c>
      <c r="E227" s="258">
        <v>13.911532005405403</v>
      </c>
    </row>
    <row r="228" spans="1:6" ht="15" customHeight="1">
      <c r="A228" s="142"/>
      <c r="B228" s="134" t="s">
        <v>192</v>
      </c>
      <c r="C228" s="137"/>
      <c r="D228" s="229"/>
    </row>
    <row r="229" spans="1:6" ht="15" customHeight="1">
      <c r="A229" s="142"/>
      <c r="B229" s="136">
        <v>7640015657</v>
      </c>
      <c r="C229" s="137" t="s">
        <v>275</v>
      </c>
      <c r="D229" s="229">
        <v>137.43243243243242</v>
      </c>
      <c r="E229" s="258">
        <v>3.2021756756756754</v>
      </c>
    </row>
    <row r="230" spans="1:6" ht="15" customHeight="1">
      <c r="A230" s="142"/>
      <c r="B230" s="136">
        <v>7640019024</v>
      </c>
      <c r="C230" s="137" t="s">
        <v>276</v>
      </c>
      <c r="D230" s="229">
        <v>274.86486486486484</v>
      </c>
      <c r="E230" s="258">
        <v>6.4043513513513508</v>
      </c>
    </row>
    <row r="231" spans="1:6" ht="15" customHeight="1">
      <c r="A231" s="142"/>
      <c r="B231" s="136">
        <v>7640020787</v>
      </c>
      <c r="C231" s="137" t="s">
        <v>277</v>
      </c>
      <c r="D231" s="229">
        <v>274.86486486486484</v>
      </c>
      <c r="E231" s="258">
        <v>6.4043513513513508</v>
      </c>
    </row>
    <row r="232" spans="1:6" ht="15" customHeight="1">
      <c r="A232" s="142"/>
      <c r="B232" s="136">
        <v>7640019485</v>
      </c>
      <c r="C232" s="137" t="s">
        <v>195</v>
      </c>
      <c r="D232" s="229">
        <v>1</v>
      </c>
      <c r="E232" s="258">
        <v>2.3300000000000001E-2</v>
      </c>
    </row>
    <row r="233" spans="1:6" ht="15" customHeight="1">
      <c r="A233" s="142"/>
      <c r="B233" s="136"/>
      <c r="C233" s="137"/>
      <c r="D233" s="229"/>
      <c r="E233" s="300"/>
    </row>
    <row r="234" spans="1:6" ht="26.1" customHeight="1">
      <c r="A234" s="154" t="s">
        <v>305</v>
      </c>
      <c r="B234" s="155" t="s">
        <v>598</v>
      </c>
      <c r="C234" s="156" t="s">
        <v>2306</v>
      </c>
      <c r="D234" s="248"/>
      <c r="E234" s="297"/>
    </row>
    <row r="235" spans="1:6" ht="15" customHeight="1">
      <c r="A235" s="157" t="s">
        <v>136</v>
      </c>
      <c r="B235" s="130"/>
      <c r="C235" s="131"/>
      <c r="D235" s="243"/>
      <c r="E235" s="297"/>
    </row>
    <row r="236" spans="1:6" ht="15" customHeight="1">
      <c r="A236" s="158"/>
      <c r="B236" s="130" t="s">
        <v>222</v>
      </c>
      <c r="C236" s="131" t="s">
        <v>223</v>
      </c>
      <c r="D236" s="243"/>
      <c r="E236" s="297"/>
    </row>
    <row r="237" spans="1:6" ht="15" customHeight="1">
      <c r="A237" s="158"/>
      <c r="B237" s="130" t="s">
        <v>230</v>
      </c>
      <c r="C237" s="131" t="s">
        <v>231</v>
      </c>
      <c r="D237" s="243"/>
      <c r="E237" s="297"/>
    </row>
    <row r="238" spans="1:6" ht="15" customHeight="1">
      <c r="A238" s="158"/>
      <c r="B238" s="130" t="s">
        <v>281</v>
      </c>
      <c r="C238" s="131" t="s">
        <v>282</v>
      </c>
      <c r="D238" s="243"/>
      <c r="E238" s="297"/>
    </row>
    <row r="239" spans="1:6" ht="15" customHeight="1">
      <c r="A239" s="158"/>
      <c r="B239" s="130" t="s">
        <v>232</v>
      </c>
      <c r="C239" s="131"/>
      <c r="D239" s="243"/>
      <c r="E239" s="302"/>
      <c r="F239" s="301"/>
    </row>
    <row r="240" spans="1:6" ht="15" customHeight="1">
      <c r="A240" s="159"/>
      <c r="B240" s="160"/>
      <c r="C240" s="161"/>
      <c r="D240" s="249"/>
      <c r="E240" s="298"/>
    </row>
    <row r="241" spans="1:5" ht="15" customHeight="1">
      <c r="A241" s="142"/>
      <c r="B241" s="134" t="s">
        <v>219</v>
      </c>
      <c r="C241" s="137"/>
      <c r="D241" s="229"/>
    </row>
    <row r="242" spans="1:5" ht="15" customHeight="1">
      <c r="A242" s="142"/>
      <c r="B242" s="136" t="s">
        <v>279</v>
      </c>
      <c r="C242" s="137" t="s">
        <v>280</v>
      </c>
      <c r="D242" s="229">
        <v>301.16943243243236</v>
      </c>
      <c r="E242" s="258">
        <v>7.0172477756756741</v>
      </c>
    </row>
    <row r="243" spans="1:5" ht="15" customHeight="1">
      <c r="A243" s="142"/>
      <c r="B243" s="136" t="s">
        <v>220</v>
      </c>
      <c r="C243" s="137" t="s">
        <v>221</v>
      </c>
      <c r="D243" s="229">
        <v>428.78918918918919</v>
      </c>
      <c r="E243" s="258">
        <v>9.9907881081081094</v>
      </c>
    </row>
    <row r="244" spans="1:5" ht="15" customHeight="1">
      <c r="A244" s="142"/>
      <c r="B244" s="136" t="s">
        <v>222</v>
      </c>
      <c r="C244" s="137" t="s">
        <v>223</v>
      </c>
      <c r="D244" s="229">
        <v>484.91659459459453</v>
      </c>
      <c r="E244" s="258">
        <v>11.298556654054053</v>
      </c>
    </row>
    <row r="245" spans="1:5" ht="15" customHeight="1">
      <c r="A245" s="142"/>
      <c r="B245" s="136" t="s">
        <v>224</v>
      </c>
      <c r="C245" s="137" t="s">
        <v>225</v>
      </c>
      <c r="D245" s="229">
        <v>682.39325675675673</v>
      </c>
      <c r="E245" s="258">
        <v>15.899762882432432</v>
      </c>
    </row>
    <row r="246" spans="1:5" ht="15" customHeight="1">
      <c r="A246" s="142"/>
      <c r="B246" s="136">
        <v>135700</v>
      </c>
      <c r="C246" s="137" t="s">
        <v>226</v>
      </c>
      <c r="D246" s="229">
        <v>89.331081081081081</v>
      </c>
      <c r="E246" s="258">
        <v>2.0814141891891893</v>
      </c>
    </row>
    <row r="247" spans="1:5" ht="15" customHeight="1">
      <c r="A247" s="142"/>
      <c r="B247" s="136" t="s">
        <v>227</v>
      </c>
      <c r="C247" s="137" t="s">
        <v>228</v>
      </c>
      <c r="D247" s="229">
        <v>709.97594594594591</v>
      </c>
      <c r="E247" s="258">
        <v>16.542439540540542</v>
      </c>
    </row>
    <row r="248" spans="1:5" ht="15" customHeight="1">
      <c r="A248" s="142"/>
      <c r="B248" s="136" t="s">
        <v>283</v>
      </c>
      <c r="C248" s="137" t="s">
        <v>284</v>
      </c>
      <c r="D248" s="229">
        <v>1331.0605945945945</v>
      </c>
      <c r="E248" s="258">
        <v>31.013711854054051</v>
      </c>
    </row>
    <row r="249" spans="1:5" ht="15" customHeight="1">
      <c r="A249" s="142"/>
      <c r="B249" s="136" t="s">
        <v>264</v>
      </c>
      <c r="C249" s="137" t="s">
        <v>265</v>
      </c>
      <c r="D249" s="229">
        <v>376.49614864864856</v>
      </c>
      <c r="E249" s="258">
        <v>8.7723602635135123</v>
      </c>
    </row>
    <row r="250" spans="1:5" ht="15" customHeight="1">
      <c r="A250" s="142"/>
      <c r="B250" s="134" t="s">
        <v>146</v>
      </c>
      <c r="C250" s="137"/>
      <c r="D250" s="229"/>
    </row>
    <row r="251" spans="1:5" ht="15" customHeight="1">
      <c r="A251" s="142"/>
      <c r="B251" s="136" t="s">
        <v>285</v>
      </c>
      <c r="C251" s="137" t="s">
        <v>286</v>
      </c>
      <c r="D251" s="229">
        <v>57.13066216216216</v>
      </c>
      <c r="E251" s="258">
        <v>1.3311444283783784</v>
      </c>
    </row>
    <row r="252" spans="1:5" ht="15" customHeight="1">
      <c r="A252" s="142"/>
      <c r="B252" s="136" t="s">
        <v>299</v>
      </c>
      <c r="C252" s="137" t="s">
        <v>300</v>
      </c>
      <c r="D252" s="229">
        <v>244.45106756756752</v>
      </c>
      <c r="E252" s="258">
        <v>5.695709874324324</v>
      </c>
    </row>
    <row r="253" spans="1:5" ht="15" customHeight="1">
      <c r="A253" s="142"/>
      <c r="B253" s="136" t="s">
        <v>197</v>
      </c>
      <c r="C253" s="137" t="s">
        <v>198</v>
      </c>
      <c r="D253" s="229">
        <v>558.44294594594589</v>
      </c>
      <c r="E253" s="258">
        <v>13.01172064054054</v>
      </c>
    </row>
    <row r="254" spans="1:5" ht="15" customHeight="1">
      <c r="A254" s="142"/>
      <c r="B254" s="136" t="s">
        <v>301</v>
      </c>
      <c r="C254" s="137" t="s">
        <v>302</v>
      </c>
      <c r="D254" s="229">
        <v>37.766432432432431</v>
      </c>
      <c r="E254" s="258">
        <v>0.87995787567567574</v>
      </c>
    </row>
    <row r="255" spans="1:5" ht="15" customHeight="1">
      <c r="A255" s="142"/>
      <c r="B255" s="136" t="s">
        <v>230</v>
      </c>
      <c r="C255" s="137" t="s">
        <v>231</v>
      </c>
      <c r="D255" s="229">
        <v>528.84</v>
      </c>
      <c r="E255" s="258">
        <v>12.321972000000001</v>
      </c>
    </row>
    <row r="256" spans="1:5" ht="15" customHeight="1">
      <c r="A256" s="142"/>
      <c r="B256" s="136" t="s">
        <v>593</v>
      </c>
      <c r="C256" s="137" t="s">
        <v>594</v>
      </c>
      <c r="D256" s="229">
        <v>1046.4517702702701</v>
      </c>
      <c r="E256" s="258">
        <v>24.382326247297296</v>
      </c>
    </row>
    <row r="257" spans="1:5" ht="15" customHeight="1">
      <c r="A257" s="142"/>
      <c r="B257" s="136" t="s">
        <v>287</v>
      </c>
      <c r="C257" s="137" t="s">
        <v>288</v>
      </c>
      <c r="D257" s="229">
        <v>1275.6478378378379</v>
      </c>
      <c r="E257" s="258">
        <v>29.722594621621624</v>
      </c>
    </row>
    <row r="258" spans="1:5" ht="15" customHeight="1">
      <c r="A258" s="142"/>
      <c r="B258" s="136" t="s">
        <v>289</v>
      </c>
      <c r="C258" s="137" t="s">
        <v>290</v>
      </c>
      <c r="D258" s="229">
        <v>1880.7628378378377</v>
      </c>
      <c r="E258" s="258">
        <v>43.821774121621623</v>
      </c>
    </row>
    <row r="259" spans="1:5" ht="15" customHeight="1">
      <c r="A259" s="142"/>
      <c r="B259" s="136" t="s">
        <v>281</v>
      </c>
      <c r="C259" s="137" t="s">
        <v>282</v>
      </c>
      <c r="D259" s="229">
        <v>84.287310810810823</v>
      </c>
      <c r="E259" s="258">
        <v>1.9638943418918924</v>
      </c>
    </row>
    <row r="260" spans="1:5" ht="15" customHeight="1">
      <c r="A260" s="142"/>
      <c r="B260" s="136" t="s">
        <v>303</v>
      </c>
      <c r="C260" s="137" t="s">
        <v>304</v>
      </c>
      <c r="D260" s="229">
        <v>312.28771621621615</v>
      </c>
      <c r="E260" s="258">
        <v>7.2763037878378372</v>
      </c>
    </row>
    <row r="261" spans="1:5" ht="15" customHeight="1">
      <c r="A261" s="142"/>
      <c r="B261" s="136" t="s">
        <v>232</v>
      </c>
      <c r="C261" s="137" t="s">
        <v>233</v>
      </c>
      <c r="D261" s="229">
        <v>312.28771621621615</v>
      </c>
      <c r="E261" s="258">
        <v>7.2763037878378372</v>
      </c>
    </row>
    <row r="262" spans="1:5" ht="15" customHeight="1">
      <c r="A262" s="142"/>
      <c r="B262" s="136" t="s">
        <v>291</v>
      </c>
      <c r="C262" s="137" t="s">
        <v>292</v>
      </c>
      <c r="D262" s="229">
        <v>347.53913513513515</v>
      </c>
      <c r="E262" s="258">
        <v>8.0976618486486487</v>
      </c>
    </row>
    <row r="263" spans="1:5" ht="15" customHeight="1">
      <c r="A263" s="142"/>
      <c r="B263" s="136" t="s">
        <v>293</v>
      </c>
      <c r="C263" s="137" t="s">
        <v>294</v>
      </c>
      <c r="D263" s="229">
        <v>244.71218918918913</v>
      </c>
      <c r="E263" s="258">
        <v>5.7017940081081067</v>
      </c>
    </row>
    <row r="264" spans="1:5" ht="15" customHeight="1">
      <c r="A264" s="142"/>
      <c r="B264" s="136" t="s">
        <v>295</v>
      </c>
      <c r="C264" s="137" t="s">
        <v>296</v>
      </c>
      <c r="D264" s="229">
        <v>2926.2800675675676</v>
      </c>
      <c r="E264" s="258">
        <v>68.182325574324324</v>
      </c>
    </row>
    <row r="265" spans="1:5" ht="15" customHeight="1">
      <c r="A265" s="142"/>
      <c r="B265" s="136" t="s">
        <v>297</v>
      </c>
      <c r="C265" s="137" t="s">
        <v>298</v>
      </c>
      <c r="D265" s="229">
        <v>566.62017567567557</v>
      </c>
      <c r="E265" s="258">
        <v>13.202250093243242</v>
      </c>
    </row>
    <row r="266" spans="1:5" ht="15" customHeight="1">
      <c r="A266" s="142"/>
      <c r="B266" s="134" t="s">
        <v>234</v>
      </c>
      <c r="C266" s="137"/>
      <c r="D266" s="229"/>
    </row>
    <row r="267" spans="1:5" ht="15" customHeight="1">
      <c r="A267" s="142"/>
      <c r="B267" s="136" t="s">
        <v>595</v>
      </c>
      <c r="C267" s="137" t="s">
        <v>596</v>
      </c>
      <c r="D267" s="229">
        <v>352.22558108108115</v>
      </c>
      <c r="E267" s="258">
        <v>8.2068560391891907</v>
      </c>
    </row>
    <row r="268" spans="1:5" ht="15" customHeight="1">
      <c r="A268" s="142"/>
      <c r="B268" s="136" t="s">
        <v>235</v>
      </c>
      <c r="C268" s="137" t="s">
        <v>236</v>
      </c>
      <c r="D268" s="229">
        <v>436.85647297297294</v>
      </c>
      <c r="E268" s="258">
        <v>10.17875582027027</v>
      </c>
    </row>
    <row r="269" spans="1:5" ht="15" customHeight="1">
      <c r="A269" s="142"/>
      <c r="B269" s="136">
        <v>4614506</v>
      </c>
      <c r="C269" s="137" t="s">
        <v>237</v>
      </c>
      <c r="D269" s="229">
        <v>19.501662162162159</v>
      </c>
      <c r="E269" s="258">
        <v>0.45438872837837835</v>
      </c>
    </row>
    <row r="270" spans="1:5" ht="15" customHeight="1">
      <c r="A270" s="142"/>
      <c r="B270" s="136">
        <v>4614511</v>
      </c>
      <c r="C270" s="137" t="s">
        <v>238</v>
      </c>
      <c r="D270" s="229">
        <v>10.843418918918918</v>
      </c>
      <c r="E270" s="258">
        <v>0.25265166081081081</v>
      </c>
    </row>
    <row r="271" spans="1:5" ht="15" customHeight="1">
      <c r="A271" s="142"/>
      <c r="B271" s="136" t="s">
        <v>239</v>
      </c>
      <c r="C271" s="137" t="s">
        <v>240</v>
      </c>
      <c r="D271" s="229">
        <v>49.063378378378374</v>
      </c>
      <c r="E271" s="258">
        <v>1.1431767162162161</v>
      </c>
    </row>
    <row r="272" spans="1:5" ht="15" customHeight="1">
      <c r="A272" s="142"/>
      <c r="B272" s="134" t="s">
        <v>149</v>
      </c>
      <c r="C272" s="137"/>
      <c r="D272" s="229"/>
    </row>
    <row r="273" spans="1:5" ht="15" customHeight="1">
      <c r="A273" s="142"/>
      <c r="B273" s="136" t="s">
        <v>150</v>
      </c>
      <c r="C273" s="137" t="s">
        <v>151</v>
      </c>
      <c r="D273" s="229">
        <v>584.08783783783781</v>
      </c>
      <c r="E273" s="258">
        <v>13.609246621621622</v>
      </c>
    </row>
    <row r="274" spans="1:5" ht="15" customHeight="1">
      <c r="A274" s="142"/>
      <c r="B274" s="136" t="s">
        <v>152</v>
      </c>
      <c r="C274" s="137" t="s">
        <v>153</v>
      </c>
      <c r="D274" s="229">
        <v>447.04021621621621</v>
      </c>
      <c r="E274" s="258">
        <v>10.416037037837839</v>
      </c>
    </row>
    <row r="275" spans="1:5" ht="15" customHeight="1">
      <c r="A275" s="142"/>
      <c r="B275" s="136" t="s">
        <v>154</v>
      </c>
      <c r="C275" s="137" t="s">
        <v>155</v>
      </c>
      <c r="D275" s="229">
        <v>467.54513513513507</v>
      </c>
      <c r="E275" s="258">
        <v>10.893801648648648</v>
      </c>
    </row>
    <row r="276" spans="1:5" ht="15" customHeight="1">
      <c r="A276" s="142"/>
      <c r="B276" s="136" t="s">
        <v>156</v>
      </c>
      <c r="C276" s="137" t="s">
        <v>157</v>
      </c>
      <c r="D276" s="229">
        <v>392.9468108108108</v>
      </c>
      <c r="E276" s="258">
        <v>9.1556606918918924</v>
      </c>
    </row>
    <row r="277" spans="1:5" ht="15" customHeight="1">
      <c r="A277" s="142"/>
      <c r="B277" s="136" t="s">
        <v>158</v>
      </c>
      <c r="C277" s="137" t="s">
        <v>159</v>
      </c>
      <c r="D277" s="229">
        <v>108.77777027027025</v>
      </c>
      <c r="E277" s="258">
        <v>2.5345220472972971</v>
      </c>
    </row>
    <row r="278" spans="1:5" ht="15" customHeight="1">
      <c r="A278" s="142"/>
      <c r="B278" s="136" t="s">
        <v>160</v>
      </c>
      <c r="C278" s="137" t="s">
        <v>161</v>
      </c>
      <c r="D278" s="229">
        <v>271.92381081081078</v>
      </c>
      <c r="E278" s="258">
        <v>6.3358247918918913</v>
      </c>
    </row>
    <row r="279" spans="1:5" ht="15" customHeight="1">
      <c r="A279" s="142"/>
      <c r="B279" s="136" t="s">
        <v>162</v>
      </c>
      <c r="C279" s="137" t="s">
        <v>163</v>
      </c>
      <c r="D279" s="229">
        <v>142.36625675675674</v>
      </c>
      <c r="E279" s="258">
        <v>3.3171337824324323</v>
      </c>
    </row>
    <row r="280" spans="1:5" ht="15" customHeight="1">
      <c r="A280" s="142"/>
      <c r="B280" s="136" t="s">
        <v>164</v>
      </c>
      <c r="C280" s="137" t="s">
        <v>165</v>
      </c>
      <c r="D280" s="229">
        <v>182.63395945945942</v>
      </c>
      <c r="E280" s="258">
        <v>4.2553712554054046</v>
      </c>
    </row>
    <row r="281" spans="1:5" ht="15" customHeight="1">
      <c r="A281" s="142"/>
      <c r="B281" s="134" t="s">
        <v>170</v>
      </c>
      <c r="C281" s="137"/>
      <c r="D281" s="229"/>
    </row>
    <row r="282" spans="1:5" ht="15" customHeight="1">
      <c r="A282" s="142"/>
      <c r="B282" s="136" t="s">
        <v>173</v>
      </c>
      <c r="C282" s="137" t="s">
        <v>174</v>
      </c>
      <c r="D282" s="229">
        <v>119.12643243243244</v>
      </c>
      <c r="E282" s="258">
        <v>2.7756458756756759</v>
      </c>
    </row>
    <row r="283" spans="1:5" ht="15" customHeight="1">
      <c r="A283" s="142"/>
      <c r="B283" s="136" t="s">
        <v>208</v>
      </c>
      <c r="C283" s="137" t="s">
        <v>255</v>
      </c>
      <c r="D283" s="229">
        <v>67.891621621621624</v>
      </c>
      <c r="E283" s="258">
        <v>1.5818747837837839</v>
      </c>
    </row>
    <row r="284" spans="1:5" ht="15" customHeight="1">
      <c r="A284" s="142"/>
      <c r="B284" s="136" t="s">
        <v>183</v>
      </c>
      <c r="C284" s="137" t="s">
        <v>184</v>
      </c>
      <c r="D284" s="229">
        <v>54.972972972972975</v>
      </c>
      <c r="E284" s="258">
        <v>1.2808702702702703</v>
      </c>
    </row>
    <row r="285" spans="1:5" ht="15" customHeight="1">
      <c r="A285" s="142"/>
      <c r="B285" s="136" t="s">
        <v>209</v>
      </c>
      <c r="C285" s="137" t="s">
        <v>256</v>
      </c>
      <c r="D285" s="229">
        <v>104.44864864864864</v>
      </c>
      <c r="E285" s="258">
        <v>2.4336535135135136</v>
      </c>
    </row>
    <row r="286" spans="1:5" ht="15" customHeight="1">
      <c r="A286" s="142"/>
      <c r="B286" s="136" t="s">
        <v>210</v>
      </c>
      <c r="C286" s="137" t="s">
        <v>257</v>
      </c>
      <c r="D286" s="229">
        <v>151.17567567567565</v>
      </c>
      <c r="E286" s="258">
        <v>3.522393243243243</v>
      </c>
    </row>
    <row r="287" spans="1:5" ht="15" customHeight="1">
      <c r="A287" s="142"/>
      <c r="B287" s="136" t="s">
        <v>211</v>
      </c>
      <c r="C287" s="137" t="s">
        <v>258</v>
      </c>
      <c r="D287" s="229">
        <v>52.224324324324321</v>
      </c>
      <c r="E287" s="258">
        <v>1.2168267567567568</v>
      </c>
    </row>
    <row r="288" spans="1:5" ht="15" customHeight="1">
      <c r="A288" s="142"/>
      <c r="B288" s="136" t="s">
        <v>212</v>
      </c>
      <c r="C288" s="137" t="s">
        <v>259</v>
      </c>
      <c r="D288" s="229">
        <v>539.06497297297301</v>
      </c>
      <c r="E288" s="258">
        <v>12.560213870270271</v>
      </c>
    </row>
    <row r="289" spans="1:5" ht="15" customHeight="1">
      <c r="A289" s="142"/>
      <c r="B289" s="136" t="s">
        <v>166</v>
      </c>
      <c r="C289" s="137" t="s">
        <v>167</v>
      </c>
      <c r="D289" s="229">
        <v>167.66756756756752</v>
      </c>
      <c r="E289" s="258">
        <v>3.9066543243243235</v>
      </c>
    </row>
    <row r="290" spans="1:5" ht="15" customHeight="1">
      <c r="A290" s="142"/>
      <c r="B290" s="136">
        <v>7640013468</v>
      </c>
      <c r="C290" s="137" t="s">
        <v>260</v>
      </c>
      <c r="D290" s="229">
        <v>77.855472972972976</v>
      </c>
      <c r="E290" s="258">
        <v>1.8140325202702705</v>
      </c>
    </row>
    <row r="291" spans="1:5" ht="15" customHeight="1">
      <c r="A291" s="142"/>
      <c r="B291" s="136" t="s">
        <v>185</v>
      </c>
      <c r="C291" s="137" t="s">
        <v>186</v>
      </c>
      <c r="D291" s="229">
        <v>127.81216216216215</v>
      </c>
      <c r="E291" s="258">
        <v>2.9780233783783783</v>
      </c>
    </row>
    <row r="292" spans="1:5" ht="15" customHeight="1">
      <c r="A292" s="142"/>
      <c r="B292" s="136" t="s">
        <v>187</v>
      </c>
      <c r="C292" s="137" t="s">
        <v>188</v>
      </c>
      <c r="D292" s="229">
        <v>128.16948648648648</v>
      </c>
      <c r="E292" s="258">
        <v>2.9863490351351349</v>
      </c>
    </row>
    <row r="293" spans="1:5" ht="15" customHeight="1">
      <c r="A293" s="142"/>
      <c r="B293" s="136" t="s">
        <v>189</v>
      </c>
      <c r="C293" s="137" t="s">
        <v>190</v>
      </c>
      <c r="D293" s="229">
        <v>322.74632432432423</v>
      </c>
      <c r="E293" s="258">
        <v>7.5199893567567555</v>
      </c>
    </row>
    <row r="294" spans="1:5" ht="15" customHeight="1">
      <c r="A294" s="142"/>
      <c r="B294" s="136" t="s">
        <v>261</v>
      </c>
      <c r="C294" s="137" t="s">
        <v>262</v>
      </c>
      <c r="D294" s="229">
        <v>617.19531081081084</v>
      </c>
      <c r="E294" s="258">
        <v>14.380650741891893</v>
      </c>
    </row>
    <row r="295" spans="1:5" ht="15" customHeight="1">
      <c r="A295" s="142"/>
      <c r="B295" s="136" t="s">
        <v>217</v>
      </c>
      <c r="C295" s="137" t="s">
        <v>263</v>
      </c>
      <c r="D295" s="229">
        <v>34.165702702702696</v>
      </c>
      <c r="E295" s="258">
        <v>0.7960608729729729</v>
      </c>
    </row>
    <row r="296" spans="1:5" ht="15" customHeight="1">
      <c r="A296" s="142"/>
      <c r="B296" s="136" t="s">
        <v>266</v>
      </c>
      <c r="C296" s="137" t="s">
        <v>267</v>
      </c>
      <c r="D296" s="229">
        <v>17.082851351351348</v>
      </c>
      <c r="E296" s="258">
        <v>0.39803043648648645</v>
      </c>
    </row>
    <row r="297" spans="1:5" ht="15" customHeight="1">
      <c r="A297" s="142"/>
      <c r="B297" s="136" t="s">
        <v>268</v>
      </c>
      <c r="C297" s="137" t="s">
        <v>269</v>
      </c>
      <c r="D297" s="229">
        <v>271.3878243243243</v>
      </c>
      <c r="E297" s="258">
        <v>6.3233363067567563</v>
      </c>
    </row>
    <row r="298" spans="1:5" ht="15" customHeight="1">
      <c r="A298" s="142"/>
      <c r="B298" s="136" t="s">
        <v>271</v>
      </c>
      <c r="C298" s="137" t="s">
        <v>272</v>
      </c>
      <c r="D298" s="229">
        <v>151.86283783783784</v>
      </c>
      <c r="E298" s="258">
        <v>3.538404121621622</v>
      </c>
    </row>
    <row r="299" spans="1:5" ht="15" customHeight="1">
      <c r="A299" s="142"/>
      <c r="B299" s="136" t="s">
        <v>273</v>
      </c>
      <c r="C299" s="137" t="s">
        <v>274</v>
      </c>
      <c r="D299" s="229">
        <v>597.06145945945934</v>
      </c>
      <c r="E299" s="258">
        <v>13.911532005405403</v>
      </c>
    </row>
    <row r="300" spans="1:5" ht="15" customHeight="1">
      <c r="A300" s="142"/>
      <c r="B300" s="136">
        <v>4623486</v>
      </c>
      <c r="C300" s="137" t="s">
        <v>270</v>
      </c>
      <c r="D300" s="229">
        <v>50.231554054054044</v>
      </c>
      <c r="E300" s="258">
        <v>1.1703952094594592</v>
      </c>
    </row>
    <row r="301" spans="1:5" ht="15" customHeight="1">
      <c r="A301" s="142"/>
      <c r="B301" s="136">
        <v>7640018460</v>
      </c>
      <c r="C301" s="137" t="s">
        <v>191</v>
      </c>
      <c r="D301" s="229">
        <v>1</v>
      </c>
      <c r="E301" s="258">
        <v>2.3300000000000001E-2</v>
      </c>
    </row>
    <row r="302" spans="1:5" ht="15" customHeight="1">
      <c r="A302" s="142"/>
      <c r="B302" s="134" t="s">
        <v>192</v>
      </c>
      <c r="C302" s="137"/>
      <c r="D302" s="229"/>
    </row>
    <row r="303" spans="1:5" ht="15" customHeight="1">
      <c r="A303" s="142"/>
      <c r="B303" s="136">
        <v>7640015657</v>
      </c>
      <c r="C303" s="137" t="s">
        <v>275</v>
      </c>
      <c r="D303" s="229">
        <v>137.43243243243242</v>
      </c>
      <c r="E303" s="258">
        <v>3.2021756756756754</v>
      </c>
    </row>
    <row r="304" spans="1:5" ht="15" customHeight="1">
      <c r="A304" s="142"/>
      <c r="B304" s="136">
        <v>7640019024</v>
      </c>
      <c r="C304" s="137" t="s">
        <v>276</v>
      </c>
      <c r="D304" s="229">
        <v>274.86486486486484</v>
      </c>
      <c r="E304" s="258">
        <v>6.4043513513513508</v>
      </c>
    </row>
    <row r="305" spans="1:6" ht="15" customHeight="1">
      <c r="A305" s="142"/>
      <c r="B305" s="136">
        <v>7640020787</v>
      </c>
      <c r="C305" s="137" t="s">
        <v>277</v>
      </c>
      <c r="D305" s="229">
        <v>274.86486486486484</v>
      </c>
      <c r="E305" s="258">
        <v>6.4043513513513508</v>
      </c>
    </row>
    <row r="306" spans="1:6" ht="15" customHeight="1">
      <c r="A306" s="142"/>
      <c r="B306" s="136">
        <v>7640019485</v>
      </c>
      <c r="C306" s="137" t="s">
        <v>195</v>
      </c>
      <c r="D306" s="229">
        <v>1</v>
      </c>
      <c r="E306" s="258">
        <v>2.3300000000000001E-2</v>
      </c>
    </row>
    <row r="307" spans="1:6" ht="15" customHeight="1">
      <c r="A307" s="142"/>
      <c r="B307" s="136"/>
      <c r="C307" s="137"/>
      <c r="D307" s="229"/>
      <c r="E307" s="300"/>
    </row>
    <row r="308" spans="1:6" ht="26.1" customHeight="1">
      <c r="A308" s="154" t="s">
        <v>306</v>
      </c>
      <c r="B308" s="155" t="s">
        <v>599</v>
      </c>
      <c r="C308" s="156" t="s">
        <v>1142</v>
      </c>
      <c r="D308" s="248"/>
      <c r="E308" s="297"/>
    </row>
    <row r="309" spans="1:6" ht="15" customHeight="1">
      <c r="A309" s="157" t="s">
        <v>136</v>
      </c>
      <c r="B309" s="130"/>
      <c r="C309" s="131"/>
      <c r="D309" s="243"/>
      <c r="E309" s="297"/>
    </row>
    <row r="310" spans="1:6" ht="15" customHeight="1">
      <c r="A310" s="158"/>
      <c r="B310" s="130" t="s">
        <v>600</v>
      </c>
      <c r="C310" s="131" t="s">
        <v>1140</v>
      </c>
      <c r="D310" s="243"/>
      <c r="E310" s="297"/>
    </row>
    <row r="311" spans="1:6" ht="15" customHeight="1">
      <c r="A311" s="158"/>
      <c r="B311" s="130" t="s">
        <v>602</v>
      </c>
      <c r="C311" s="131" t="s">
        <v>603</v>
      </c>
      <c r="D311" s="243"/>
      <c r="E311" s="297"/>
    </row>
    <row r="312" spans="1:6" ht="15" customHeight="1">
      <c r="A312" s="158"/>
      <c r="B312" s="130" t="s">
        <v>200</v>
      </c>
      <c r="C312" s="131" t="s">
        <v>1141</v>
      </c>
      <c r="D312" s="243"/>
      <c r="E312" s="302"/>
      <c r="F312" s="301"/>
    </row>
    <row r="313" spans="1:6" ht="15" customHeight="1">
      <c r="A313" s="159"/>
      <c r="B313" s="160"/>
      <c r="C313" s="164"/>
      <c r="D313" s="249"/>
      <c r="E313" s="298"/>
    </row>
    <row r="314" spans="1:6" ht="15" customHeight="1">
      <c r="A314" s="142"/>
      <c r="B314" s="134" t="s">
        <v>140</v>
      </c>
      <c r="C314" s="137"/>
      <c r="D314" s="254"/>
    </row>
    <row r="315" spans="1:6" ht="15" customHeight="1">
      <c r="A315" s="142"/>
      <c r="B315" s="136" t="s">
        <v>605</v>
      </c>
      <c r="C315" s="137" t="s">
        <v>606</v>
      </c>
      <c r="D315" s="229">
        <v>1331.0605945945945</v>
      </c>
      <c r="E315" s="258">
        <v>31.013711854054051</v>
      </c>
    </row>
    <row r="316" spans="1:6" ht="15" customHeight="1">
      <c r="A316" s="142"/>
      <c r="B316" s="136" t="s">
        <v>310</v>
      </c>
      <c r="C316" s="137" t="s">
        <v>311</v>
      </c>
      <c r="D316" s="229">
        <v>613.52586486486484</v>
      </c>
      <c r="E316" s="258">
        <v>14.295152651351351</v>
      </c>
    </row>
    <row r="317" spans="1:6" ht="15" customHeight="1">
      <c r="A317" s="142"/>
      <c r="B317" s="134" t="s">
        <v>146</v>
      </c>
      <c r="C317" s="137"/>
      <c r="D317" s="229"/>
      <c r="E317" s="258">
        <v>0</v>
      </c>
    </row>
    <row r="318" spans="1:6" ht="15" customHeight="1">
      <c r="A318" s="142"/>
      <c r="B318" s="136" t="s">
        <v>607</v>
      </c>
      <c r="C318" s="137" t="s">
        <v>608</v>
      </c>
      <c r="D318" s="229">
        <v>1203.8943648648649</v>
      </c>
      <c r="E318" s="258">
        <v>28.050738701351353</v>
      </c>
    </row>
    <row r="319" spans="1:6" ht="15" customHeight="1">
      <c r="A319" s="142"/>
      <c r="B319" s="136" t="s">
        <v>609</v>
      </c>
      <c r="C319" s="137" t="s">
        <v>610</v>
      </c>
      <c r="D319" s="229">
        <v>1839.8766891891892</v>
      </c>
      <c r="E319" s="258">
        <v>42.86912685810811</v>
      </c>
    </row>
    <row r="320" spans="1:6" ht="15" customHeight="1">
      <c r="A320" s="142"/>
      <c r="B320" s="136" t="s">
        <v>611</v>
      </c>
      <c r="C320" s="137" t="s">
        <v>612</v>
      </c>
      <c r="D320" s="229">
        <v>468.2872702702702</v>
      </c>
      <c r="E320" s="258">
        <v>10.911093397297297</v>
      </c>
    </row>
    <row r="321" spans="1:5" ht="15" customHeight="1">
      <c r="A321" s="142"/>
      <c r="B321" s="136" t="s">
        <v>613</v>
      </c>
      <c r="C321" s="137" t="s">
        <v>614</v>
      </c>
      <c r="D321" s="229">
        <v>63.782391891891884</v>
      </c>
      <c r="E321" s="258">
        <v>1.486129731081081</v>
      </c>
    </row>
    <row r="322" spans="1:5" ht="15" customHeight="1">
      <c r="A322" s="142"/>
      <c r="B322" s="136" t="s">
        <v>293</v>
      </c>
      <c r="C322" s="137" t="s">
        <v>294</v>
      </c>
      <c r="D322" s="229">
        <v>244.71218918918913</v>
      </c>
      <c r="E322" s="258">
        <v>5.7017940081081067</v>
      </c>
    </row>
    <row r="323" spans="1:5" ht="15" customHeight="1">
      <c r="A323" s="142"/>
      <c r="B323" s="136" t="s">
        <v>295</v>
      </c>
      <c r="C323" s="137" t="s">
        <v>296</v>
      </c>
      <c r="D323" s="229">
        <v>2926.2800675675676</v>
      </c>
      <c r="E323" s="258">
        <v>68.182325574324324</v>
      </c>
    </row>
    <row r="324" spans="1:5" ht="15" customHeight="1">
      <c r="A324" s="142"/>
      <c r="B324" s="136" t="s">
        <v>297</v>
      </c>
      <c r="C324" s="137" t="s">
        <v>298</v>
      </c>
      <c r="D324" s="229">
        <v>566.62017567567557</v>
      </c>
      <c r="E324" s="258">
        <v>13.202250093243242</v>
      </c>
    </row>
    <row r="325" spans="1:5" ht="15" customHeight="1">
      <c r="A325" s="142"/>
      <c r="B325" s="136" t="s">
        <v>602</v>
      </c>
      <c r="C325" s="137" t="s">
        <v>603</v>
      </c>
      <c r="D325" s="229">
        <v>657.75162162162155</v>
      </c>
      <c r="E325" s="258">
        <v>15.325612783783782</v>
      </c>
    </row>
    <row r="326" spans="1:5" ht="15" customHeight="1">
      <c r="A326" s="142"/>
      <c r="B326" s="136" t="s">
        <v>600</v>
      </c>
      <c r="C326" s="137" t="s">
        <v>601</v>
      </c>
      <c r="D326" s="229">
        <v>172.31278378378377</v>
      </c>
      <c r="E326" s="258">
        <v>4.014887862162162</v>
      </c>
    </row>
    <row r="327" spans="1:5" ht="15" customHeight="1">
      <c r="A327" s="142"/>
      <c r="B327" s="136" t="s">
        <v>615</v>
      </c>
      <c r="C327" s="137" t="s">
        <v>616</v>
      </c>
      <c r="D327" s="229">
        <v>1233.7859189189187</v>
      </c>
      <c r="E327" s="258">
        <v>28.747211910810808</v>
      </c>
    </row>
    <row r="328" spans="1:5" ht="15" customHeight="1">
      <c r="A328" s="142"/>
      <c r="B328" s="136" t="s">
        <v>200</v>
      </c>
      <c r="C328" s="137" t="s">
        <v>604</v>
      </c>
      <c r="D328" s="229">
        <v>312.02659459459454</v>
      </c>
      <c r="E328" s="258">
        <v>7.2702196540540536</v>
      </c>
    </row>
    <row r="329" spans="1:5" ht="15" customHeight="1">
      <c r="A329" s="142"/>
      <c r="B329" s="134" t="s">
        <v>234</v>
      </c>
      <c r="C329" s="137"/>
      <c r="D329" s="229"/>
    </row>
    <row r="330" spans="1:5" ht="15" customHeight="1">
      <c r="A330" s="142"/>
      <c r="B330" s="136" t="s">
        <v>617</v>
      </c>
      <c r="C330" s="137" t="s">
        <v>618</v>
      </c>
      <c r="D330" s="229">
        <v>426.54904054054055</v>
      </c>
      <c r="E330" s="258">
        <v>9.9385926445945945</v>
      </c>
    </row>
    <row r="331" spans="1:5" ht="15" customHeight="1">
      <c r="A331" s="142"/>
      <c r="B331" s="136" t="s">
        <v>235</v>
      </c>
      <c r="C331" s="137" t="s">
        <v>236</v>
      </c>
      <c r="D331" s="229">
        <v>436.85647297297294</v>
      </c>
      <c r="E331" s="258">
        <v>10.17875582027027</v>
      </c>
    </row>
    <row r="332" spans="1:5" ht="15" customHeight="1">
      <c r="A332" s="142"/>
      <c r="B332" s="136" t="s">
        <v>239</v>
      </c>
      <c r="C332" s="137" t="s">
        <v>240</v>
      </c>
      <c r="D332" s="229">
        <v>49.063378378378374</v>
      </c>
      <c r="E332" s="258">
        <v>1.1431767162162161</v>
      </c>
    </row>
    <row r="333" spans="1:5" ht="15" customHeight="1">
      <c r="A333" s="142"/>
      <c r="B333" s="136">
        <v>4614506</v>
      </c>
      <c r="C333" s="137" t="s">
        <v>237</v>
      </c>
      <c r="D333" s="229">
        <v>19.501662162162159</v>
      </c>
      <c r="E333" s="258">
        <v>0.45438872837837835</v>
      </c>
    </row>
    <row r="334" spans="1:5" ht="15" customHeight="1">
      <c r="A334" s="142"/>
      <c r="B334" s="136">
        <v>4614511</v>
      </c>
      <c r="C334" s="137" t="s">
        <v>238</v>
      </c>
      <c r="D334" s="229">
        <v>10.843418918918918</v>
      </c>
      <c r="E334" s="258">
        <v>0.25265166081081081</v>
      </c>
    </row>
    <row r="335" spans="1:5" ht="15" customHeight="1">
      <c r="A335" s="142"/>
      <c r="B335" s="134" t="s">
        <v>149</v>
      </c>
      <c r="C335" s="137"/>
      <c r="D335" s="229"/>
    </row>
    <row r="336" spans="1:5" ht="15" customHeight="1">
      <c r="A336" s="142"/>
      <c r="B336" s="136" t="s">
        <v>152</v>
      </c>
      <c r="C336" s="137" t="s">
        <v>153</v>
      </c>
      <c r="D336" s="229">
        <v>447.04021621621621</v>
      </c>
      <c r="E336" s="258">
        <v>10.416037037837839</v>
      </c>
    </row>
    <row r="337" spans="1:5" ht="15" customHeight="1">
      <c r="A337" s="142"/>
      <c r="B337" s="136" t="s">
        <v>154</v>
      </c>
      <c r="C337" s="137" t="s">
        <v>155</v>
      </c>
      <c r="D337" s="229">
        <v>467.54513513513507</v>
      </c>
      <c r="E337" s="258">
        <v>10.893801648648648</v>
      </c>
    </row>
    <row r="338" spans="1:5" ht="15" customHeight="1">
      <c r="A338" s="142"/>
      <c r="B338" s="136" t="s">
        <v>156</v>
      </c>
      <c r="C338" s="137" t="s">
        <v>157</v>
      </c>
      <c r="D338" s="229">
        <v>392.9468108108108</v>
      </c>
      <c r="E338" s="258">
        <v>9.1556606918918924</v>
      </c>
    </row>
    <row r="339" spans="1:5" ht="15" customHeight="1">
      <c r="A339" s="142"/>
      <c r="B339" s="136" t="s">
        <v>158</v>
      </c>
      <c r="C339" s="137" t="s">
        <v>159</v>
      </c>
      <c r="D339" s="229">
        <v>108.77777027027025</v>
      </c>
      <c r="E339" s="258">
        <v>2.5345220472972971</v>
      </c>
    </row>
    <row r="340" spans="1:5" ht="15" customHeight="1">
      <c r="A340" s="142"/>
      <c r="B340" s="136" t="s">
        <v>160</v>
      </c>
      <c r="C340" s="137" t="s">
        <v>161</v>
      </c>
      <c r="D340" s="229">
        <v>271.92381081081078</v>
      </c>
      <c r="E340" s="258">
        <v>6.3358247918918913</v>
      </c>
    </row>
    <row r="341" spans="1:5" ht="15" customHeight="1">
      <c r="A341" s="142"/>
      <c r="B341" s="136" t="s">
        <v>162</v>
      </c>
      <c r="C341" s="137" t="s">
        <v>163</v>
      </c>
      <c r="D341" s="229">
        <v>142.36625675675674</v>
      </c>
      <c r="E341" s="258">
        <v>3.3171337824324323</v>
      </c>
    </row>
    <row r="342" spans="1:5" ht="15" customHeight="1">
      <c r="A342" s="142"/>
      <c r="B342" s="134" t="s">
        <v>170</v>
      </c>
      <c r="C342" s="137"/>
      <c r="D342" s="229"/>
    </row>
    <row r="343" spans="1:5" ht="15" customHeight="1">
      <c r="A343" s="142"/>
      <c r="B343" s="136" t="s">
        <v>212</v>
      </c>
      <c r="C343" s="137" t="s">
        <v>259</v>
      </c>
      <c r="D343" s="229">
        <v>539.06497297297301</v>
      </c>
      <c r="E343" s="258">
        <v>12.560213870270271</v>
      </c>
    </row>
    <row r="344" spans="1:5" ht="15" customHeight="1">
      <c r="A344" s="142"/>
      <c r="B344" s="136" t="s">
        <v>166</v>
      </c>
      <c r="C344" s="137" t="s">
        <v>167</v>
      </c>
      <c r="D344" s="229">
        <v>167.66756756756752</v>
      </c>
      <c r="E344" s="258">
        <v>3.9066543243243235</v>
      </c>
    </row>
    <row r="345" spans="1:5" ht="15" customHeight="1">
      <c r="A345" s="142"/>
      <c r="B345" s="136" t="s">
        <v>217</v>
      </c>
      <c r="C345" s="137" t="s">
        <v>263</v>
      </c>
      <c r="D345" s="229">
        <v>34.165702702702696</v>
      </c>
      <c r="E345" s="258">
        <v>0.7960608729729729</v>
      </c>
    </row>
    <row r="346" spans="1:5" ht="15" customHeight="1">
      <c r="A346" s="142"/>
      <c r="B346" s="136" t="s">
        <v>619</v>
      </c>
      <c r="C346" s="137" t="s">
        <v>620</v>
      </c>
      <c r="D346" s="229">
        <v>158.88563513513512</v>
      </c>
      <c r="E346" s="258">
        <v>3.7020352986486484</v>
      </c>
    </row>
    <row r="347" spans="1:5" ht="15" customHeight="1">
      <c r="A347" s="142"/>
      <c r="B347" s="136" t="s">
        <v>621</v>
      </c>
      <c r="C347" s="137" t="s">
        <v>622</v>
      </c>
      <c r="D347" s="229">
        <v>113.90399999999998</v>
      </c>
      <c r="E347" s="258">
        <v>2.6539631999999997</v>
      </c>
    </row>
    <row r="348" spans="1:5" ht="15" customHeight="1">
      <c r="A348" s="142"/>
      <c r="B348" s="136" t="s">
        <v>173</v>
      </c>
      <c r="C348" s="137" t="s">
        <v>174</v>
      </c>
      <c r="D348" s="229">
        <v>119.12643243243244</v>
      </c>
      <c r="E348" s="258">
        <v>2.7756458756756759</v>
      </c>
    </row>
    <row r="349" spans="1:5" ht="15" customHeight="1">
      <c r="A349" s="142"/>
      <c r="B349" s="136">
        <v>7640013468</v>
      </c>
      <c r="C349" s="137" t="s">
        <v>260</v>
      </c>
      <c r="D349" s="229">
        <v>77.855472972972976</v>
      </c>
      <c r="E349" s="258">
        <v>1.8140325202702705</v>
      </c>
    </row>
    <row r="350" spans="1:5" ht="15" customHeight="1">
      <c r="A350" s="142"/>
      <c r="B350" s="136" t="s">
        <v>208</v>
      </c>
      <c r="C350" s="137" t="s">
        <v>255</v>
      </c>
      <c r="D350" s="229">
        <v>67.891621621621624</v>
      </c>
      <c r="E350" s="258">
        <v>1.5818747837837839</v>
      </c>
    </row>
    <row r="351" spans="1:5" ht="15" customHeight="1">
      <c r="A351" s="142"/>
      <c r="B351" s="136" t="s">
        <v>623</v>
      </c>
      <c r="C351" s="137" t="s">
        <v>624</v>
      </c>
      <c r="D351" s="229">
        <v>67.341891891891876</v>
      </c>
      <c r="E351" s="258">
        <v>1.5690660810810808</v>
      </c>
    </row>
    <row r="352" spans="1:5" ht="15" customHeight="1">
      <c r="A352" s="142"/>
      <c r="B352" s="136">
        <v>4623486</v>
      </c>
      <c r="C352" s="137" t="s">
        <v>270</v>
      </c>
      <c r="D352" s="229">
        <v>50.231554054054044</v>
      </c>
      <c r="E352" s="258">
        <v>1.1703952094594592</v>
      </c>
    </row>
    <row r="353" spans="1:5" ht="15" customHeight="1">
      <c r="A353" s="142"/>
      <c r="B353" s="136" t="s">
        <v>211</v>
      </c>
      <c r="C353" s="137" t="s">
        <v>258</v>
      </c>
      <c r="D353" s="229">
        <v>52.224324324324321</v>
      </c>
      <c r="E353" s="258">
        <v>1.2168267567567568</v>
      </c>
    </row>
    <row r="354" spans="1:5" ht="15" customHeight="1">
      <c r="A354" s="142"/>
      <c r="B354" s="136" t="s">
        <v>625</v>
      </c>
      <c r="C354" s="137" t="s">
        <v>626</v>
      </c>
      <c r="D354" s="229">
        <v>1309.0576621621622</v>
      </c>
      <c r="E354" s="258">
        <v>30.501043528378379</v>
      </c>
    </row>
    <row r="355" spans="1:5" ht="15" customHeight="1">
      <c r="A355" s="142"/>
      <c r="B355" s="136" t="s">
        <v>627</v>
      </c>
      <c r="C355" s="137" t="s">
        <v>628</v>
      </c>
      <c r="D355" s="229">
        <v>697.62077027027021</v>
      </c>
      <c r="E355" s="258">
        <v>16.254563947297296</v>
      </c>
    </row>
    <row r="356" spans="1:5" ht="15" customHeight="1">
      <c r="A356" s="142"/>
      <c r="B356" s="136" t="s">
        <v>218</v>
      </c>
      <c r="C356" s="137" t="s">
        <v>629</v>
      </c>
      <c r="D356" s="229">
        <v>148.06970270270267</v>
      </c>
      <c r="E356" s="258">
        <v>3.4500240729729725</v>
      </c>
    </row>
    <row r="357" spans="1:5" ht="15" customHeight="1">
      <c r="A357" s="142"/>
      <c r="B357" s="136" t="s">
        <v>630</v>
      </c>
      <c r="C357" s="137" t="s">
        <v>631</v>
      </c>
      <c r="D357" s="229">
        <v>185.08025675675671</v>
      </c>
      <c r="E357" s="258">
        <v>4.3123699824324317</v>
      </c>
    </row>
    <row r="358" spans="1:5" ht="15" customHeight="1">
      <c r="A358" s="142"/>
      <c r="B358" s="136" t="s">
        <v>314</v>
      </c>
      <c r="C358" s="137" t="s">
        <v>315</v>
      </c>
      <c r="D358" s="229">
        <v>174.82779729729728</v>
      </c>
      <c r="E358" s="258">
        <v>4.0734876770270265</v>
      </c>
    </row>
    <row r="359" spans="1:5" ht="15" customHeight="1">
      <c r="A359" s="142"/>
      <c r="B359" s="136" t="s">
        <v>318</v>
      </c>
      <c r="C359" s="137" t="s">
        <v>319</v>
      </c>
      <c r="D359" s="229">
        <v>329.82409459459461</v>
      </c>
      <c r="E359" s="258">
        <v>7.6849014040540551</v>
      </c>
    </row>
    <row r="360" spans="1:5" ht="15" customHeight="1">
      <c r="A360" s="142"/>
      <c r="B360" s="136">
        <v>7640013463</v>
      </c>
      <c r="C360" s="137" t="s">
        <v>138</v>
      </c>
      <c r="D360" s="229">
        <v>239.57221621621622</v>
      </c>
      <c r="E360" s="258">
        <v>5.5820326378378384</v>
      </c>
    </row>
    <row r="361" spans="1:5" ht="15" customHeight="1">
      <c r="A361" s="142"/>
      <c r="B361" s="136" t="s">
        <v>266</v>
      </c>
      <c r="C361" s="137" t="s">
        <v>267</v>
      </c>
      <c r="D361" s="229">
        <v>17.082851351351348</v>
      </c>
      <c r="E361" s="258">
        <v>0.39803043648648645</v>
      </c>
    </row>
    <row r="362" spans="1:5" ht="15" customHeight="1">
      <c r="A362" s="142"/>
      <c r="B362" s="136">
        <v>7640018460</v>
      </c>
      <c r="C362" s="137" t="s">
        <v>191</v>
      </c>
      <c r="D362" s="229">
        <v>1</v>
      </c>
      <c r="E362" s="258">
        <v>2.3300000000000001E-2</v>
      </c>
    </row>
    <row r="363" spans="1:5" ht="15" customHeight="1">
      <c r="A363" s="142"/>
      <c r="B363" s="134" t="s">
        <v>192</v>
      </c>
      <c r="C363" s="137"/>
      <c r="D363" s="229"/>
    </row>
    <row r="364" spans="1:5" ht="15" customHeight="1">
      <c r="A364" s="142"/>
      <c r="B364" s="136">
        <v>7640015657</v>
      </c>
      <c r="C364" s="137" t="s">
        <v>275</v>
      </c>
      <c r="D364" s="229">
        <v>137.43243243243242</v>
      </c>
      <c r="E364" s="258">
        <v>3.2021756756756754</v>
      </c>
    </row>
    <row r="365" spans="1:5" ht="15" customHeight="1">
      <c r="A365" s="142"/>
      <c r="B365" s="136">
        <v>7640019024</v>
      </c>
      <c r="C365" s="137" t="s">
        <v>276</v>
      </c>
      <c r="D365" s="229">
        <v>274.86486486486484</v>
      </c>
      <c r="E365" s="258">
        <v>6.4043513513513508</v>
      </c>
    </row>
    <row r="366" spans="1:5" ht="15" customHeight="1">
      <c r="A366" s="142"/>
      <c r="B366" s="136">
        <v>7640020787</v>
      </c>
      <c r="C366" s="137" t="s">
        <v>277</v>
      </c>
      <c r="D366" s="229">
        <v>274.86486486486484</v>
      </c>
      <c r="E366" s="258">
        <v>6.4043513513513508</v>
      </c>
    </row>
    <row r="367" spans="1:5" ht="15" customHeight="1">
      <c r="A367" s="142"/>
      <c r="B367" s="136">
        <v>7640019485</v>
      </c>
      <c r="C367" s="137" t="s">
        <v>195</v>
      </c>
      <c r="D367" s="229">
        <v>1</v>
      </c>
      <c r="E367" s="258">
        <v>2.3300000000000001E-2</v>
      </c>
    </row>
    <row r="368" spans="1:5" ht="15" customHeight="1">
      <c r="A368" s="142"/>
      <c r="B368" s="136"/>
      <c r="C368" s="137"/>
      <c r="D368" s="229"/>
      <c r="E368" s="300"/>
    </row>
    <row r="369" spans="1:6" ht="32.1" customHeight="1">
      <c r="A369" s="154" t="s">
        <v>306</v>
      </c>
      <c r="B369" s="155" t="s">
        <v>632</v>
      </c>
      <c r="C369" s="156" t="s">
        <v>1143</v>
      </c>
      <c r="D369" s="248"/>
      <c r="E369" s="297"/>
    </row>
    <row r="370" spans="1:6" ht="15" customHeight="1">
      <c r="A370" s="157" t="s">
        <v>136</v>
      </c>
      <c r="B370" s="130"/>
      <c r="C370" s="131"/>
      <c r="D370" s="243"/>
      <c r="E370" s="297"/>
    </row>
    <row r="371" spans="1:6" ht="15" customHeight="1">
      <c r="A371" s="158"/>
      <c r="B371" s="130" t="s">
        <v>600</v>
      </c>
      <c r="C371" s="131" t="s">
        <v>1144</v>
      </c>
      <c r="D371" s="243"/>
      <c r="E371" s="297"/>
    </row>
    <row r="372" spans="1:6" ht="15" customHeight="1">
      <c r="A372" s="158"/>
      <c r="B372" s="130" t="s">
        <v>602</v>
      </c>
      <c r="C372" s="131" t="s">
        <v>603</v>
      </c>
      <c r="D372" s="243"/>
      <c r="E372" s="297"/>
    </row>
    <row r="373" spans="1:6" ht="15" customHeight="1">
      <c r="A373" s="158"/>
      <c r="B373" s="130" t="s">
        <v>200</v>
      </c>
      <c r="C373" s="131" t="s">
        <v>1145</v>
      </c>
      <c r="D373" s="243"/>
      <c r="E373" s="302"/>
      <c r="F373" s="301"/>
    </row>
    <row r="374" spans="1:6" ht="15" customHeight="1">
      <c r="A374" s="159"/>
      <c r="B374" s="160"/>
      <c r="C374" s="164"/>
      <c r="D374" s="249"/>
      <c r="E374" s="298"/>
    </row>
    <row r="375" spans="1:6" ht="15" customHeight="1">
      <c r="A375" s="142"/>
      <c r="B375" s="134" t="s">
        <v>140</v>
      </c>
      <c r="C375" s="137"/>
      <c r="D375" s="254"/>
    </row>
    <row r="376" spans="1:6" ht="15" customHeight="1">
      <c r="A376" s="142"/>
      <c r="B376" s="136" t="s">
        <v>605</v>
      </c>
      <c r="C376" s="137" t="s">
        <v>606</v>
      </c>
      <c r="D376" s="229">
        <v>1331.0605945945945</v>
      </c>
      <c r="E376" s="258">
        <v>31.013711854054051</v>
      </c>
    </row>
    <row r="377" spans="1:6" ht="15" customHeight="1">
      <c r="A377" s="142"/>
      <c r="B377" s="136" t="s">
        <v>310</v>
      </c>
      <c r="C377" s="137" t="s">
        <v>311</v>
      </c>
      <c r="D377" s="229">
        <v>613.52586486486484</v>
      </c>
      <c r="E377" s="258">
        <v>14.295152651351351</v>
      </c>
    </row>
    <row r="378" spans="1:6" ht="15" customHeight="1">
      <c r="A378" s="142"/>
      <c r="B378" s="134" t="s">
        <v>146</v>
      </c>
      <c r="C378" s="137"/>
      <c r="D378" s="229"/>
      <c r="E378" s="258">
        <v>0</v>
      </c>
    </row>
    <row r="379" spans="1:6" ht="15" customHeight="1">
      <c r="A379" s="142"/>
      <c r="B379" s="136" t="s">
        <v>607</v>
      </c>
      <c r="C379" s="137" t="s">
        <v>608</v>
      </c>
      <c r="D379" s="229">
        <v>1203.8943648648649</v>
      </c>
      <c r="E379" s="258">
        <v>28.050738701351353</v>
      </c>
    </row>
    <row r="380" spans="1:6" ht="15" customHeight="1">
      <c r="A380" s="142"/>
      <c r="B380" s="136" t="s">
        <v>609</v>
      </c>
      <c r="C380" s="137" t="s">
        <v>610</v>
      </c>
      <c r="D380" s="229">
        <v>1839.8766891891892</v>
      </c>
      <c r="E380" s="258">
        <v>42.86912685810811</v>
      </c>
    </row>
    <row r="381" spans="1:6" ht="15" customHeight="1">
      <c r="A381" s="142"/>
      <c r="B381" s="136" t="s">
        <v>611</v>
      </c>
      <c r="C381" s="137" t="s">
        <v>612</v>
      </c>
      <c r="D381" s="229">
        <v>468.2872702702702</v>
      </c>
      <c r="E381" s="258">
        <v>10.911093397297297</v>
      </c>
    </row>
    <row r="382" spans="1:6" ht="15" customHeight="1">
      <c r="A382" s="142"/>
      <c r="B382" s="136" t="s">
        <v>613</v>
      </c>
      <c r="C382" s="137" t="s">
        <v>614</v>
      </c>
      <c r="D382" s="229">
        <v>63.782391891891884</v>
      </c>
      <c r="E382" s="258">
        <v>1.486129731081081</v>
      </c>
    </row>
    <row r="383" spans="1:6" ht="15" customHeight="1">
      <c r="A383" s="142"/>
      <c r="B383" s="136" t="s">
        <v>293</v>
      </c>
      <c r="C383" s="137" t="s">
        <v>294</v>
      </c>
      <c r="D383" s="229">
        <v>244.71218918918913</v>
      </c>
      <c r="E383" s="258">
        <v>5.7017940081081067</v>
      </c>
    </row>
    <row r="384" spans="1:6" ht="15" customHeight="1">
      <c r="A384" s="142"/>
      <c r="B384" s="136" t="s">
        <v>295</v>
      </c>
      <c r="C384" s="137" t="s">
        <v>296</v>
      </c>
      <c r="D384" s="229">
        <v>2926.2800675675676</v>
      </c>
      <c r="E384" s="258">
        <v>68.182325574324324</v>
      </c>
    </row>
    <row r="385" spans="1:5" ht="15" customHeight="1">
      <c r="A385" s="142"/>
      <c r="B385" s="136" t="s">
        <v>297</v>
      </c>
      <c r="C385" s="137" t="s">
        <v>298</v>
      </c>
      <c r="D385" s="229">
        <v>566.62017567567557</v>
      </c>
      <c r="E385" s="258">
        <v>13.202250093243242</v>
      </c>
    </row>
    <row r="386" spans="1:5" ht="15" customHeight="1">
      <c r="A386" s="142"/>
      <c r="B386" s="136" t="s">
        <v>602</v>
      </c>
      <c r="C386" s="137" t="s">
        <v>603</v>
      </c>
      <c r="D386" s="229">
        <v>657.75162162162155</v>
      </c>
      <c r="E386" s="258">
        <v>15.325612783783782</v>
      </c>
    </row>
    <row r="387" spans="1:5" ht="15" customHeight="1">
      <c r="A387" s="142"/>
      <c r="B387" s="136" t="s">
        <v>600</v>
      </c>
      <c r="C387" s="137" t="s">
        <v>601</v>
      </c>
      <c r="D387" s="229">
        <v>172.31278378378377</v>
      </c>
      <c r="E387" s="258">
        <v>4.014887862162162</v>
      </c>
    </row>
    <row r="388" spans="1:5" ht="15" customHeight="1">
      <c r="A388" s="142"/>
      <c r="B388" s="136" t="s">
        <v>615</v>
      </c>
      <c r="C388" s="137" t="s">
        <v>616</v>
      </c>
      <c r="D388" s="229">
        <v>1233.7859189189187</v>
      </c>
      <c r="E388" s="258">
        <v>28.747211910810808</v>
      </c>
    </row>
    <row r="389" spans="1:5" ht="15" customHeight="1">
      <c r="A389" s="142"/>
      <c r="B389" s="136" t="s">
        <v>200</v>
      </c>
      <c r="C389" s="137" t="s">
        <v>604</v>
      </c>
      <c r="D389" s="229">
        <v>312.02659459459454</v>
      </c>
      <c r="E389" s="258">
        <v>7.2702196540540536</v>
      </c>
    </row>
    <row r="390" spans="1:5" ht="15" customHeight="1">
      <c r="A390" s="142"/>
      <c r="B390" s="134" t="s">
        <v>234</v>
      </c>
      <c r="C390" s="137"/>
      <c r="D390" s="229"/>
    </row>
    <row r="391" spans="1:5" ht="15" customHeight="1">
      <c r="A391" s="142"/>
      <c r="B391" s="136" t="s">
        <v>617</v>
      </c>
      <c r="C391" s="137" t="s">
        <v>618</v>
      </c>
      <c r="D391" s="229">
        <v>426.54904054054055</v>
      </c>
      <c r="E391" s="258">
        <v>9.9385926445945945</v>
      </c>
    </row>
    <row r="392" spans="1:5" ht="15" customHeight="1">
      <c r="A392" s="142"/>
      <c r="B392" s="136" t="s">
        <v>235</v>
      </c>
      <c r="C392" s="137" t="s">
        <v>236</v>
      </c>
      <c r="D392" s="229">
        <v>436.85647297297294</v>
      </c>
      <c r="E392" s="258">
        <v>10.17875582027027</v>
      </c>
    </row>
    <row r="393" spans="1:5" ht="15" customHeight="1">
      <c r="A393" s="142"/>
      <c r="B393" s="136" t="s">
        <v>239</v>
      </c>
      <c r="C393" s="137" t="s">
        <v>240</v>
      </c>
      <c r="D393" s="229">
        <v>49.063378378378374</v>
      </c>
      <c r="E393" s="258">
        <v>1.1431767162162161</v>
      </c>
    </row>
    <row r="394" spans="1:5" ht="15" customHeight="1">
      <c r="A394" s="142"/>
      <c r="B394" s="136">
        <v>4614506</v>
      </c>
      <c r="C394" s="137" t="s">
        <v>237</v>
      </c>
      <c r="D394" s="229">
        <v>19.501662162162159</v>
      </c>
      <c r="E394" s="258">
        <v>0.45438872837837835</v>
      </c>
    </row>
    <row r="395" spans="1:5" ht="15" customHeight="1">
      <c r="A395" s="142"/>
      <c r="B395" s="136">
        <v>4614511</v>
      </c>
      <c r="C395" s="137" t="s">
        <v>238</v>
      </c>
      <c r="D395" s="229">
        <v>10.843418918918918</v>
      </c>
      <c r="E395" s="258">
        <v>0.25265166081081081</v>
      </c>
    </row>
    <row r="396" spans="1:5" ht="15" customHeight="1">
      <c r="A396" s="142"/>
      <c r="B396" s="134" t="s">
        <v>149</v>
      </c>
      <c r="C396" s="137"/>
      <c r="D396" s="229"/>
    </row>
    <row r="397" spans="1:5" ht="15" customHeight="1">
      <c r="A397" s="142"/>
      <c r="B397" s="136" t="s">
        <v>152</v>
      </c>
      <c r="C397" s="137" t="s">
        <v>153</v>
      </c>
      <c r="D397" s="229">
        <v>447.04021621621621</v>
      </c>
      <c r="E397" s="258">
        <v>10.416037037837839</v>
      </c>
    </row>
    <row r="398" spans="1:5" ht="15" customHeight="1">
      <c r="A398" s="142"/>
      <c r="B398" s="136" t="s">
        <v>154</v>
      </c>
      <c r="C398" s="137" t="s">
        <v>155</v>
      </c>
      <c r="D398" s="229">
        <v>467.54513513513507</v>
      </c>
      <c r="E398" s="258">
        <v>10.893801648648648</v>
      </c>
    </row>
    <row r="399" spans="1:5" ht="15" customHeight="1">
      <c r="A399" s="142"/>
      <c r="B399" s="136" t="s">
        <v>156</v>
      </c>
      <c r="C399" s="137" t="s">
        <v>157</v>
      </c>
      <c r="D399" s="229">
        <v>392.9468108108108</v>
      </c>
      <c r="E399" s="258">
        <v>9.1556606918918924</v>
      </c>
    </row>
    <row r="400" spans="1:5" ht="15" customHeight="1">
      <c r="A400" s="142"/>
      <c r="B400" s="136" t="s">
        <v>158</v>
      </c>
      <c r="C400" s="137" t="s">
        <v>159</v>
      </c>
      <c r="D400" s="229">
        <v>108.77777027027025</v>
      </c>
      <c r="E400" s="258">
        <v>2.5345220472972971</v>
      </c>
    </row>
    <row r="401" spans="1:5" ht="15" customHeight="1">
      <c r="A401" s="142"/>
      <c r="B401" s="136" t="s">
        <v>160</v>
      </c>
      <c r="C401" s="137" t="s">
        <v>161</v>
      </c>
      <c r="D401" s="229">
        <v>271.92381081081078</v>
      </c>
      <c r="E401" s="258">
        <v>6.3358247918918913</v>
      </c>
    </row>
    <row r="402" spans="1:5" ht="15" customHeight="1">
      <c r="A402" s="142"/>
      <c r="B402" s="136" t="s">
        <v>162</v>
      </c>
      <c r="C402" s="137" t="s">
        <v>163</v>
      </c>
      <c r="D402" s="229">
        <v>142.36625675675674</v>
      </c>
      <c r="E402" s="258">
        <v>3.3171337824324323</v>
      </c>
    </row>
    <row r="403" spans="1:5" ht="15" customHeight="1">
      <c r="A403" s="142"/>
      <c r="B403" s="134" t="s">
        <v>170</v>
      </c>
      <c r="C403" s="137"/>
      <c r="D403" s="229"/>
    </row>
    <row r="404" spans="1:5" ht="15" customHeight="1">
      <c r="A404" s="142"/>
      <c r="B404" s="136" t="s">
        <v>212</v>
      </c>
      <c r="C404" s="137" t="s">
        <v>259</v>
      </c>
      <c r="D404" s="229">
        <v>539.06497297297301</v>
      </c>
      <c r="E404" s="258">
        <v>12.560213870270271</v>
      </c>
    </row>
    <row r="405" spans="1:5" ht="15" customHeight="1">
      <c r="A405" s="142"/>
      <c r="B405" s="136" t="s">
        <v>166</v>
      </c>
      <c r="C405" s="137" t="s">
        <v>167</v>
      </c>
      <c r="D405" s="229">
        <v>167.66756756756752</v>
      </c>
      <c r="E405" s="258">
        <v>3.9066543243243235</v>
      </c>
    </row>
    <row r="406" spans="1:5" ht="15" customHeight="1">
      <c r="A406" s="142"/>
      <c r="B406" s="136" t="s">
        <v>217</v>
      </c>
      <c r="C406" s="137" t="s">
        <v>263</v>
      </c>
      <c r="D406" s="229">
        <v>34.165702702702696</v>
      </c>
      <c r="E406" s="258">
        <v>0.7960608729729729</v>
      </c>
    </row>
    <row r="407" spans="1:5" ht="15" customHeight="1">
      <c r="A407" s="142"/>
      <c r="B407" s="136" t="s">
        <v>619</v>
      </c>
      <c r="C407" s="137" t="s">
        <v>620</v>
      </c>
      <c r="D407" s="229">
        <v>158.88563513513512</v>
      </c>
      <c r="E407" s="258">
        <v>3.7020352986486484</v>
      </c>
    </row>
    <row r="408" spans="1:5" ht="15" customHeight="1">
      <c r="A408" s="142"/>
      <c r="B408" s="136" t="s">
        <v>621</v>
      </c>
      <c r="C408" s="137" t="s">
        <v>622</v>
      </c>
      <c r="D408" s="229">
        <v>113.90399999999998</v>
      </c>
      <c r="E408" s="258">
        <v>2.6539631999999997</v>
      </c>
    </row>
    <row r="409" spans="1:5" ht="15" customHeight="1">
      <c r="A409" s="142"/>
      <c r="B409" s="136" t="s">
        <v>173</v>
      </c>
      <c r="C409" s="137" t="s">
        <v>174</v>
      </c>
      <c r="D409" s="229">
        <v>119.12643243243244</v>
      </c>
      <c r="E409" s="258">
        <v>2.7756458756756759</v>
      </c>
    </row>
    <row r="410" spans="1:5" ht="15" customHeight="1">
      <c r="A410" s="142"/>
      <c r="B410" s="136">
        <v>7640013468</v>
      </c>
      <c r="C410" s="137" t="s">
        <v>260</v>
      </c>
      <c r="D410" s="229">
        <v>77.855472972972976</v>
      </c>
      <c r="E410" s="258">
        <v>1.8140325202702705</v>
      </c>
    </row>
    <row r="411" spans="1:5" ht="15" customHeight="1">
      <c r="A411" s="142"/>
      <c r="B411" s="136" t="s">
        <v>208</v>
      </c>
      <c r="C411" s="137" t="s">
        <v>255</v>
      </c>
      <c r="D411" s="229">
        <v>67.891621621621624</v>
      </c>
      <c r="E411" s="258">
        <v>1.5818747837837839</v>
      </c>
    </row>
    <row r="412" spans="1:5" ht="15" customHeight="1">
      <c r="A412" s="142"/>
      <c r="B412" s="136" t="s">
        <v>623</v>
      </c>
      <c r="C412" s="137" t="s">
        <v>624</v>
      </c>
      <c r="D412" s="229">
        <v>67.341891891891876</v>
      </c>
      <c r="E412" s="258">
        <v>1.5690660810810808</v>
      </c>
    </row>
    <row r="413" spans="1:5" ht="15" customHeight="1">
      <c r="A413" s="142"/>
      <c r="B413" s="136">
        <v>4623486</v>
      </c>
      <c r="C413" s="137" t="s">
        <v>270</v>
      </c>
      <c r="D413" s="229">
        <v>50.231554054054044</v>
      </c>
      <c r="E413" s="258">
        <v>1.1703952094594592</v>
      </c>
    </row>
    <row r="414" spans="1:5" ht="15" customHeight="1">
      <c r="A414" s="142"/>
      <c r="B414" s="136" t="s">
        <v>211</v>
      </c>
      <c r="C414" s="137" t="s">
        <v>258</v>
      </c>
      <c r="D414" s="229">
        <v>52.224324324324321</v>
      </c>
      <c r="E414" s="258">
        <v>1.2168267567567568</v>
      </c>
    </row>
    <row r="415" spans="1:5" ht="15" customHeight="1">
      <c r="A415" s="142"/>
      <c r="B415" s="136" t="s">
        <v>625</v>
      </c>
      <c r="C415" s="137" t="s">
        <v>626</v>
      </c>
      <c r="D415" s="229">
        <v>1309.0576621621622</v>
      </c>
      <c r="E415" s="258">
        <v>30.501043528378379</v>
      </c>
    </row>
    <row r="416" spans="1:5" ht="15" customHeight="1">
      <c r="A416" s="142"/>
      <c r="B416" s="136" t="s">
        <v>627</v>
      </c>
      <c r="C416" s="137" t="s">
        <v>628</v>
      </c>
      <c r="D416" s="229">
        <v>697.62077027027021</v>
      </c>
      <c r="E416" s="258">
        <v>16.254563947297296</v>
      </c>
    </row>
    <row r="417" spans="1:5" ht="15" customHeight="1">
      <c r="A417" s="142"/>
      <c r="B417" s="136" t="s">
        <v>218</v>
      </c>
      <c r="C417" s="137" t="s">
        <v>629</v>
      </c>
      <c r="D417" s="229">
        <v>148.06970270270267</v>
      </c>
      <c r="E417" s="258">
        <v>3.4500240729729725</v>
      </c>
    </row>
    <row r="418" spans="1:5" ht="15" customHeight="1">
      <c r="A418" s="142"/>
      <c r="B418" s="136" t="s">
        <v>630</v>
      </c>
      <c r="C418" s="137" t="s">
        <v>631</v>
      </c>
      <c r="D418" s="229">
        <v>185.08025675675671</v>
      </c>
      <c r="E418" s="258">
        <v>4.3123699824324317</v>
      </c>
    </row>
    <row r="419" spans="1:5" ht="15" customHeight="1">
      <c r="A419" s="142"/>
      <c r="B419" s="136" t="s">
        <v>633</v>
      </c>
      <c r="C419" s="137" t="s">
        <v>634</v>
      </c>
      <c r="D419" s="229">
        <v>248.32666216216214</v>
      </c>
      <c r="E419" s="258">
        <v>5.7860112283783778</v>
      </c>
    </row>
    <row r="420" spans="1:5" ht="15" customHeight="1">
      <c r="A420" s="142"/>
      <c r="B420" s="136" t="s">
        <v>635</v>
      </c>
      <c r="C420" s="137" t="s">
        <v>636</v>
      </c>
      <c r="D420" s="229">
        <v>179.32183783783779</v>
      </c>
      <c r="E420" s="258">
        <v>4.1781988216216206</v>
      </c>
    </row>
    <row r="421" spans="1:5" ht="15" customHeight="1">
      <c r="A421" s="142"/>
      <c r="B421" s="136" t="s">
        <v>637</v>
      </c>
      <c r="C421" s="137" t="s">
        <v>638</v>
      </c>
      <c r="D421" s="229">
        <v>372.30445945945945</v>
      </c>
      <c r="E421" s="258">
        <v>8.6746939054054053</v>
      </c>
    </row>
    <row r="422" spans="1:5" ht="15" customHeight="1">
      <c r="A422" s="142"/>
      <c r="B422" s="136">
        <v>7640013463</v>
      </c>
      <c r="C422" s="137" t="s">
        <v>138</v>
      </c>
      <c r="D422" s="229">
        <v>239.57221621621622</v>
      </c>
      <c r="E422" s="258">
        <v>5.5820326378378384</v>
      </c>
    </row>
    <row r="423" spans="1:5" ht="15" customHeight="1">
      <c r="A423" s="142"/>
      <c r="B423" s="136" t="s">
        <v>266</v>
      </c>
      <c r="C423" s="137" t="s">
        <v>267</v>
      </c>
      <c r="D423" s="229">
        <v>17.082851351351348</v>
      </c>
      <c r="E423" s="258">
        <v>0.39803043648648645</v>
      </c>
    </row>
    <row r="424" spans="1:5" ht="15" customHeight="1">
      <c r="A424" s="142"/>
      <c r="B424" s="136">
        <v>7640018460</v>
      </c>
      <c r="C424" s="137" t="s">
        <v>191</v>
      </c>
      <c r="D424" s="229">
        <v>1</v>
      </c>
      <c r="E424" s="258">
        <v>2.3300000000000001E-2</v>
      </c>
    </row>
    <row r="425" spans="1:5" ht="15" customHeight="1">
      <c r="A425" s="142"/>
      <c r="B425" s="134" t="s">
        <v>192</v>
      </c>
      <c r="C425" s="137"/>
      <c r="D425" s="229"/>
    </row>
    <row r="426" spans="1:5" ht="15" customHeight="1">
      <c r="A426" s="142"/>
      <c r="B426" s="136">
        <v>7640015657</v>
      </c>
      <c r="C426" s="137" t="s">
        <v>275</v>
      </c>
      <c r="D426" s="229">
        <v>137.43243243243242</v>
      </c>
      <c r="E426" s="258">
        <v>3.2021756756756754</v>
      </c>
    </row>
    <row r="427" spans="1:5" ht="15" customHeight="1">
      <c r="A427" s="142"/>
      <c r="B427" s="136">
        <v>7640019024</v>
      </c>
      <c r="C427" s="137" t="s">
        <v>276</v>
      </c>
      <c r="D427" s="229">
        <v>274.86486486486484</v>
      </c>
      <c r="E427" s="258">
        <v>6.4043513513513508</v>
      </c>
    </row>
    <row r="428" spans="1:5" ht="15" customHeight="1">
      <c r="A428" s="142"/>
      <c r="B428" s="136">
        <v>7640020787</v>
      </c>
      <c r="C428" s="137" t="s">
        <v>277</v>
      </c>
      <c r="D428" s="229">
        <v>274.86486486486484</v>
      </c>
      <c r="E428" s="258">
        <v>6.4043513513513508</v>
      </c>
    </row>
    <row r="429" spans="1:5" ht="15" customHeight="1">
      <c r="A429" s="142"/>
      <c r="B429" s="136">
        <v>7640019485</v>
      </c>
      <c r="C429" s="137" t="s">
        <v>195</v>
      </c>
      <c r="D429" s="229">
        <v>1</v>
      </c>
      <c r="E429" s="258">
        <v>2.3300000000000001E-2</v>
      </c>
    </row>
    <row r="430" spans="1:5" ht="8.25" customHeight="1">
      <c r="A430" s="142"/>
      <c r="B430" s="136"/>
      <c r="C430" s="137"/>
      <c r="D430" s="229"/>
      <c r="E430" s="300"/>
    </row>
    <row r="431" spans="1:5" ht="15" customHeight="1">
      <c r="A431" s="154" t="s">
        <v>306</v>
      </c>
      <c r="B431" s="155" t="s">
        <v>639</v>
      </c>
      <c r="C431" s="291" t="s">
        <v>640</v>
      </c>
      <c r="D431" s="248"/>
      <c r="E431" s="297"/>
    </row>
    <row r="432" spans="1:5" ht="15" customHeight="1">
      <c r="A432" s="157" t="s">
        <v>136</v>
      </c>
      <c r="B432" s="130"/>
      <c r="C432" s="131"/>
      <c r="D432" s="243"/>
      <c r="E432" s="297"/>
    </row>
    <row r="433" spans="1:6" ht="15" customHeight="1">
      <c r="A433" s="158"/>
      <c r="B433" s="130" t="s">
        <v>338</v>
      </c>
      <c r="C433" s="131" t="s">
        <v>339</v>
      </c>
      <c r="D433" s="243"/>
      <c r="E433" s="297"/>
    </row>
    <row r="434" spans="1:6" ht="15" customHeight="1">
      <c r="A434" s="158"/>
      <c r="B434" s="130" t="s">
        <v>641</v>
      </c>
      <c r="C434" s="131" t="s">
        <v>642</v>
      </c>
      <c r="D434" s="243"/>
      <c r="E434" s="297"/>
    </row>
    <row r="435" spans="1:6" ht="15" customHeight="1">
      <c r="A435" s="158"/>
      <c r="B435" s="130" t="s">
        <v>325</v>
      </c>
      <c r="C435" s="131" t="s">
        <v>326</v>
      </c>
      <c r="D435" s="243"/>
      <c r="E435" s="297"/>
    </row>
    <row r="436" spans="1:6" ht="15" customHeight="1">
      <c r="A436" s="158"/>
      <c r="B436" s="130" t="s">
        <v>330</v>
      </c>
      <c r="C436" s="131" t="s">
        <v>331</v>
      </c>
      <c r="D436" s="243"/>
      <c r="E436" s="302"/>
      <c r="F436" s="301"/>
    </row>
    <row r="437" spans="1:6" ht="23.25" customHeight="1">
      <c r="A437" s="159"/>
      <c r="B437" s="160"/>
      <c r="C437" s="164"/>
      <c r="D437" s="249"/>
      <c r="E437" s="298"/>
    </row>
    <row r="438" spans="1:6" ht="15" customHeight="1">
      <c r="A438" s="142"/>
      <c r="B438" s="134" t="s">
        <v>140</v>
      </c>
      <c r="C438" s="137"/>
      <c r="D438" s="254"/>
    </row>
    <row r="439" spans="1:6" ht="15" customHeight="1">
      <c r="A439" s="142"/>
      <c r="B439" s="136" t="s">
        <v>643</v>
      </c>
      <c r="C439" s="137" t="s">
        <v>339</v>
      </c>
      <c r="D439" s="229">
        <v>2264.4329594594592</v>
      </c>
      <c r="E439" s="258">
        <v>52.7612879554054</v>
      </c>
    </row>
    <row r="440" spans="1:6" ht="15" customHeight="1">
      <c r="A440" s="142"/>
      <c r="B440" s="136" t="s">
        <v>644</v>
      </c>
      <c r="C440" s="137" t="s">
        <v>645</v>
      </c>
      <c r="D440" s="229">
        <v>887.37372972972958</v>
      </c>
      <c r="E440" s="258">
        <v>20.675807902702701</v>
      </c>
    </row>
    <row r="441" spans="1:6" ht="15" customHeight="1">
      <c r="A441" s="142"/>
      <c r="B441" s="136" t="s">
        <v>646</v>
      </c>
      <c r="C441" s="137" t="s">
        <v>647</v>
      </c>
      <c r="D441" s="229">
        <v>1242.1555540540542</v>
      </c>
      <c r="E441" s="258">
        <v>28.942224409459463</v>
      </c>
    </row>
    <row r="442" spans="1:6" ht="15" customHeight="1">
      <c r="A442" s="142"/>
      <c r="B442" s="136" t="s">
        <v>648</v>
      </c>
      <c r="C442" s="137" t="s">
        <v>642</v>
      </c>
      <c r="D442" s="229">
        <v>2312.1082702702697</v>
      </c>
      <c r="E442" s="258">
        <v>53.872122697297286</v>
      </c>
    </row>
    <row r="443" spans="1:6" ht="15" customHeight="1">
      <c r="A443" s="142"/>
      <c r="B443" s="134" t="s">
        <v>146</v>
      </c>
      <c r="C443" s="137"/>
      <c r="D443" s="229"/>
    </row>
    <row r="444" spans="1:6" ht="15" customHeight="1">
      <c r="A444" s="142"/>
      <c r="B444" s="136" t="s">
        <v>325</v>
      </c>
      <c r="C444" s="137" t="s">
        <v>326</v>
      </c>
      <c r="D444" s="229">
        <v>3767.5452162162164</v>
      </c>
      <c r="E444" s="258">
        <v>87.783803537837841</v>
      </c>
    </row>
    <row r="445" spans="1:6" ht="15" customHeight="1">
      <c r="A445" s="142"/>
      <c r="B445" s="136" t="s">
        <v>325</v>
      </c>
      <c r="C445" s="137" t="s">
        <v>649</v>
      </c>
      <c r="D445" s="229">
        <v>2831.561635135135</v>
      </c>
      <c r="E445" s="258">
        <v>65.975386098648656</v>
      </c>
    </row>
    <row r="446" spans="1:6" ht="15" customHeight="1">
      <c r="A446" s="142"/>
      <c r="B446" s="136" t="s">
        <v>379</v>
      </c>
      <c r="C446" s="137" t="s">
        <v>380</v>
      </c>
      <c r="D446" s="229">
        <v>765.82848648648633</v>
      </c>
      <c r="E446" s="258">
        <v>17.843803735135133</v>
      </c>
    </row>
    <row r="447" spans="1:6" ht="15" customHeight="1">
      <c r="A447" s="142"/>
      <c r="B447" s="136" t="s">
        <v>330</v>
      </c>
      <c r="C447" s="137" t="s">
        <v>331</v>
      </c>
      <c r="D447" s="229">
        <v>475.68113513513515</v>
      </c>
      <c r="E447" s="258">
        <v>11.083370448648649</v>
      </c>
    </row>
    <row r="448" spans="1:6" ht="15" customHeight="1">
      <c r="A448" s="142"/>
      <c r="B448" s="136" t="s">
        <v>650</v>
      </c>
      <c r="C448" s="137" t="s">
        <v>651</v>
      </c>
      <c r="D448" s="229">
        <v>3137.8023243243233</v>
      </c>
      <c r="E448" s="258">
        <v>73.110794156756739</v>
      </c>
    </row>
    <row r="449" spans="1:5" ht="15" customHeight="1">
      <c r="A449" s="142"/>
      <c r="B449" s="136" t="s">
        <v>329</v>
      </c>
      <c r="C449" s="137" t="s">
        <v>514</v>
      </c>
      <c r="D449" s="229">
        <v>183.4722972972973</v>
      </c>
      <c r="E449" s="258">
        <v>4.2749045270270276</v>
      </c>
    </row>
    <row r="450" spans="1:5" ht="15" customHeight="1">
      <c r="A450" s="142"/>
      <c r="B450" s="136" t="s">
        <v>327</v>
      </c>
      <c r="C450" s="137" t="s">
        <v>328</v>
      </c>
      <c r="D450" s="229">
        <v>458.88689189189176</v>
      </c>
      <c r="E450" s="258">
        <v>10.692064581081079</v>
      </c>
    </row>
    <row r="451" spans="1:5" ht="15" customHeight="1">
      <c r="A451" s="142"/>
      <c r="B451" s="136" t="s">
        <v>652</v>
      </c>
      <c r="C451" s="137" t="s">
        <v>653</v>
      </c>
      <c r="D451" s="229">
        <v>472.67136486486481</v>
      </c>
      <c r="E451" s="258">
        <v>11.013242801351351</v>
      </c>
    </row>
    <row r="452" spans="1:5" ht="15" customHeight="1">
      <c r="A452" s="142"/>
      <c r="B452" s="136" t="s">
        <v>508</v>
      </c>
      <c r="C452" s="137" t="s">
        <v>509</v>
      </c>
      <c r="D452" s="229">
        <v>2508.4992162162157</v>
      </c>
      <c r="E452" s="258">
        <v>58.44803173783783</v>
      </c>
    </row>
    <row r="453" spans="1:5" ht="15" customHeight="1">
      <c r="A453" s="142"/>
      <c r="B453" s="136" t="s">
        <v>371</v>
      </c>
      <c r="C453" s="137" t="s">
        <v>372</v>
      </c>
      <c r="D453" s="229">
        <v>2998.8718783783784</v>
      </c>
      <c r="E453" s="258">
        <v>69.873714766216224</v>
      </c>
    </row>
    <row r="454" spans="1:5" ht="15" customHeight="1">
      <c r="A454" s="142"/>
      <c r="B454" s="136" t="s">
        <v>373</v>
      </c>
      <c r="C454" s="137" t="s">
        <v>374</v>
      </c>
      <c r="D454" s="229">
        <v>5460.1630540540536</v>
      </c>
      <c r="E454" s="258">
        <v>127.22179915945945</v>
      </c>
    </row>
    <row r="455" spans="1:5" ht="15" customHeight="1">
      <c r="A455" s="142"/>
      <c r="B455" s="136" t="s">
        <v>332</v>
      </c>
      <c r="C455" s="137" t="s">
        <v>333</v>
      </c>
      <c r="D455" s="229">
        <v>587.52364864864853</v>
      </c>
      <c r="E455" s="258">
        <v>13.689301013513511</v>
      </c>
    </row>
    <row r="456" spans="1:5" ht="15" customHeight="1">
      <c r="A456" s="142"/>
      <c r="B456" s="136" t="s">
        <v>654</v>
      </c>
      <c r="C456" s="137" t="s">
        <v>655</v>
      </c>
      <c r="D456" s="229">
        <v>9731.9341216216199</v>
      </c>
      <c r="E456" s="258">
        <v>226.75406503378375</v>
      </c>
    </row>
    <row r="457" spans="1:5" ht="15" customHeight="1">
      <c r="A457" s="142"/>
      <c r="B457" s="136">
        <v>7714901</v>
      </c>
      <c r="C457" s="137" t="s">
        <v>390</v>
      </c>
      <c r="D457" s="229">
        <v>754.0780135135135</v>
      </c>
      <c r="E457" s="258">
        <v>17.570017714864864</v>
      </c>
    </row>
    <row r="458" spans="1:5" ht="15" customHeight="1">
      <c r="A458" s="142"/>
      <c r="B458" s="136">
        <v>7714902</v>
      </c>
      <c r="C458" s="137" t="s">
        <v>391</v>
      </c>
      <c r="D458" s="229">
        <v>754.0780135135135</v>
      </c>
      <c r="E458" s="258">
        <v>17.570017714864864</v>
      </c>
    </row>
    <row r="459" spans="1:5" ht="15" customHeight="1">
      <c r="A459" s="142"/>
      <c r="B459" s="136">
        <v>7714903</v>
      </c>
      <c r="C459" s="137" t="s">
        <v>392</v>
      </c>
      <c r="D459" s="229">
        <v>754.0780135135135</v>
      </c>
      <c r="E459" s="258">
        <v>17.570017714864864</v>
      </c>
    </row>
    <row r="460" spans="1:5" ht="15" customHeight="1">
      <c r="A460" s="142"/>
      <c r="B460" s="136">
        <v>7714904</v>
      </c>
      <c r="C460" s="137" t="s">
        <v>393</v>
      </c>
      <c r="D460" s="229">
        <v>715.89928378378363</v>
      </c>
      <c r="E460" s="258">
        <v>16.680453312162161</v>
      </c>
    </row>
    <row r="461" spans="1:5" ht="15" customHeight="1">
      <c r="A461" s="142"/>
      <c r="B461" s="136">
        <v>7714905</v>
      </c>
      <c r="C461" s="137" t="s">
        <v>394</v>
      </c>
      <c r="D461" s="229">
        <v>715.89928378378363</v>
      </c>
      <c r="E461" s="258">
        <v>16.680453312162161</v>
      </c>
    </row>
    <row r="462" spans="1:5" ht="15" customHeight="1">
      <c r="A462" s="142"/>
      <c r="B462" s="136">
        <v>7714909</v>
      </c>
      <c r="C462" s="137" t="s">
        <v>395</v>
      </c>
      <c r="D462" s="229">
        <v>754.0780135135135</v>
      </c>
      <c r="E462" s="258">
        <v>17.570017714864864</v>
      </c>
    </row>
    <row r="463" spans="1:5" ht="15" customHeight="1">
      <c r="A463" s="142"/>
      <c r="B463" s="136">
        <v>7714911</v>
      </c>
      <c r="C463" s="137" t="s">
        <v>396</v>
      </c>
      <c r="D463" s="229">
        <v>658.61744594594586</v>
      </c>
      <c r="E463" s="258">
        <v>15.34578649054054</v>
      </c>
    </row>
    <row r="464" spans="1:5" ht="15" customHeight="1">
      <c r="A464" s="142"/>
      <c r="B464" s="136">
        <v>7714912</v>
      </c>
      <c r="C464" s="137" t="s">
        <v>397</v>
      </c>
      <c r="D464" s="229">
        <v>715.89928378378363</v>
      </c>
      <c r="E464" s="258">
        <v>16.680453312162161</v>
      </c>
    </row>
    <row r="465" spans="1:5" ht="15" customHeight="1">
      <c r="A465" s="142"/>
      <c r="B465" s="136">
        <v>7714913</v>
      </c>
      <c r="C465" s="137" t="s">
        <v>398</v>
      </c>
      <c r="D465" s="229">
        <v>715.89928378378363</v>
      </c>
      <c r="E465" s="258">
        <v>16.680453312162161</v>
      </c>
    </row>
    <row r="466" spans="1:5" ht="15" customHeight="1">
      <c r="A466" s="142"/>
      <c r="B466" s="136">
        <v>7714914</v>
      </c>
      <c r="C466" s="137" t="s">
        <v>399</v>
      </c>
      <c r="D466" s="229">
        <v>1670.4224999999999</v>
      </c>
      <c r="E466" s="258">
        <v>38.920844250000002</v>
      </c>
    </row>
    <row r="467" spans="1:5" ht="15" customHeight="1">
      <c r="A467" s="142"/>
      <c r="B467" s="136">
        <v>7714906</v>
      </c>
      <c r="C467" s="137" t="s">
        <v>400</v>
      </c>
      <c r="D467" s="229">
        <v>715.89928378378363</v>
      </c>
      <c r="E467" s="258">
        <v>16.680453312162161</v>
      </c>
    </row>
    <row r="468" spans="1:5" ht="15" customHeight="1">
      <c r="A468" s="142"/>
      <c r="B468" s="136">
        <v>7714917</v>
      </c>
      <c r="C468" s="137" t="s">
        <v>401</v>
      </c>
      <c r="D468" s="229">
        <v>2147.6841081081079</v>
      </c>
      <c r="E468" s="258">
        <v>50.041039718918917</v>
      </c>
    </row>
    <row r="469" spans="1:5" ht="15" customHeight="1">
      <c r="A469" s="142"/>
      <c r="B469" s="136">
        <v>7714918</v>
      </c>
      <c r="C469" s="137" t="s">
        <v>402</v>
      </c>
      <c r="D469" s="229">
        <v>1240.8774324324322</v>
      </c>
      <c r="E469" s="258">
        <v>28.912444175675674</v>
      </c>
    </row>
    <row r="470" spans="1:5" ht="15" customHeight="1">
      <c r="A470" s="142"/>
      <c r="B470" s="136">
        <v>7714919</v>
      </c>
      <c r="C470" s="137" t="s">
        <v>403</v>
      </c>
      <c r="D470" s="229">
        <v>2386.3080405405403</v>
      </c>
      <c r="E470" s="258">
        <v>55.60097734459459</v>
      </c>
    </row>
    <row r="471" spans="1:5" ht="15" customHeight="1">
      <c r="A471" s="142"/>
      <c r="B471" s="136">
        <v>7723000</v>
      </c>
      <c r="C471" s="137" t="s">
        <v>404</v>
      </c>
      <c r="D471" s="229">
        <v>29128.542932432432</v>
      </c>
      <c r="E471" s="258">
        <v>678.69505032567577</v>
      </c>
    </row>
    <row r="472" spans="1:5" ht="15" customHeight="1">
      <c r="A472" s="142"/>
      <c r="B472" s="136">
        <v>7714915</v>
      </c>
      <c r="C472" s="137" t="s">
        <v>335</v>
      </c>
      <c r="D472" s="229">
        <v>671.9758783783783</v>
      </c>
      <c r="E472" s="258">
        <v>15.657037966216215</v>
      </c>
    </row>
    <row r="473" spans="1:5" ht="15" customHeight="1">
      <c r="A473" s="142"/>
      <c r="B473" s="136">
        <v>7714916</v>
      </c>
      <c r="C473" s="137" t="s">
        <v>405</v>
      </c>
      <c r="D473" s="229">
        <v>763.61582432432442</v>
      </c>
      <c r="E473" s="258">
        <v>17.792248706756759</v>
      </c>
    </row>
    <row r="474" spans="1:5" ht="15" customHeight="1">
      <c r="A474" s="142"/>
      <c r="B474" s="136">
        <v>7717962</v>
      </c>
      <c r="C474" s="137" t="s">
        <v>406</v>
      </c>
      <c r="D474" s="229">
        <v>86.706121621621605</v>
      </c>
      <c r="E474" s="258">
        <v>2.0202526337837834</v>
      </c>
    </row>
    <row r="475" spans="1:5" ht="15" customHeight="1">
      <c r="A475" s="142"/>
      <c r="B475" s="136">
        <v>7717963</v>
      </c>
      <c r="C475" s="137" t="s">
        <v>407</v>
      </c>
      <c r="D475" s="229">
        <v>75.450405405405391</v>
      </c>
      <c r="E475" s="258">
        <v>1.7579944459459458</v>
      </c>
    </row>
    <row r="476" spans="1:5" ht="15" customHeight="1">
      <c r="A476" s="142"/>
      <c r="B476" s="136">
        <v>7717964</v>
      </c>
      <c r="C476" s="137" t="s">
        <v>408</v>
      </c>
      <c r="D476" s="229">
        <v>69.843162162162145</v>
      </c>
      <c r="E476" s="258">
        <v>1.627345678378378</v>
      </c>
    </row>
    <row r="477" spans="1:5" ht="15" customHeight="1">
      <c r="A477" s="142"/>
      <c r="B477" s="136">
        <v>7717965</v>
      </c>
      <c r="C477" s="137" t="s">
        <v>409</v>
      </c>
      <c r="D477" s="229">
        <v>68.441351351351344</v>
      </c>
      <c r="E477" s="258">
        <v>1.5946834864864865</v>
      </c>
    </row>
    <row r="478" spans="1:5" ht="15" customHeight="1">
      <c r="A478" s="142"/>
      <c r="B478" s="136">
        <v>7717966</v>
      </c>
      <c r="C478" s="137" t="s">
        <v>410</v>
      </c>
      <c r="D478" s="229">
        <v>62.792878378378369</v>
      </c>
      <c r="E478" s="258">
        <v>1.4630740662162161</v>
      </c>
    </row>
    <row r="479" spans="1:5" ht="15" customHeight="1">
      <c r="A479" s="142"/>
      <c r="B479" s="136">
        <v>7717968</v>
      </c>
      <c r="C479" s="137" t="s">
        <v>411</v>
      </c>
      <c r="D479" s="229">
        <v>87.558202702702715</v>
      </c>
      <c r="E479" s="258">
        <v>2.0401061229729733</v>
      </c>
    </row>
    <row r="480" spans="1:5" ht="15" customHeight="1">
      <c r="A480" s="142"/>
      <c r="B480" s="136">
        <v>7717969</v>
      </c>
      <c r="C480" s="137" t="s">
        <v>412</v>
      </c>
      <c r="D480" s="229">
        <v>76.19254054054052</v>
      </c>
      <c r="E480" s="258">
        <v>1.7752861945945941</v>
      </c>
    </row>
    <row r="481" spans="1:5" ht="15" customHeight="1">
      <c r="A481" s="142"/>
      <c r="B481" s="136">
        <v>7717970</v>
      </c>
      <c r="C481" s="137" t="s">
        <v>533</v>
      </c>
      <c r="D481" s="229">
        <v>70.544067567567552</v>
      </c>
      <c r="E481" s="258">
        <v>1.6436767743243241</v>
      </c>
    </row>
    <row r="482" spans="1:5" ht="15" customHeight="1">
      <c r="A482" s="142"/>
      <c r="B482" s="136">
        <v>7717971</v>
      </c>
      <c r="C482" s="137" t="s">
        <v>413</v>
      </c>
      <c r="D482" s="229">
        <v>69.101027027027015</v>
      </c>
      <c r="E482" s="258">
        <v>1.6100539297297296</v>
      </c>
    </row>
    <row r="483" spans="1:5" ht="15" customHeight="1">
      <c r="A483" s="142"/>
      <c r="B483" s="136">
        <v>7717972</v>
      </c>
      <c r="C483" s="137" t="s">
        <v>414</v>
      </c>
      <c r="D483" s="229">
        <v>63.315121621621614</v>
      </c>
      <c r="E483" s="258">
        <v>1.4752423337837837</v>
      </c>
    </row>
    <row r="484" spans="1:5" ht="15" customHeight="1">
      <c r="A484" s="142"/>
      <c r="B484" s="136">
        <v>7717974</v>
      </c>
      <c r="C484" s="137" t="s">
        <v>415</v>
      </c>
      <c r="D484" s="229">
        <v>95.075756756756746</v>
      </c>
      <c r="E484" s="258">
        <v>2.2152651324324322</v>
      </c>
    </row>
    <row r="485" spans="1:5" ht="15" customHeight="1">
      <c r="A485" s="142"/>
      <c r="B485" s="136">
        <v>7717975</v>
      </c>
      <c r="C485" s="137" t="s">
        <v>416</v>
      </c>
      <c r="D485" s="229">
        <v>82.610635135135112</v>
      </c>
      <c r="E485" s="258">
        <v>1.9248277986486482</v>
      </c>
    </row>
    <row r="486" spans="1:5" ht="15" customHeight="1">
      <c r="A486" s="142"/>
      <c r="B486" s="136">
        <v>7717976</v>
      </c>
      <c r="C486" s="137" t="s">
        <v>417</v>
      </c>
      <c r="D486" s="229">
        <v>76.329972972972968</v>
      </c>
      <c r="E486" s="258">
        <v>1.7784883702702703</v>
      </c>
    </row>
    <row r="487" spans="1:5" ht="15" customHeight="1">
      <c r="A487" s="142"/>
      <c r="B487" s="136">
        <v>7717977</v>
      </c>
      <c r="C487" s="137" t="s">
        <v>418</v>
      </c>
      <c r="D487" s="229">
        <v>74.859445945945936</v>
      </c>
      <c r="E487" s="258">
        <v>1.7442250905405403</v>
      </c>
    </row>
    <row r="488" spans="1:5" ht="15" customHeight="1">
      <c r="A488" s="142"/>
      <c r="B488" s="136">
        <v>7717978</v>
      </c>
      <c r="C488" s="137" t="s">
        <v>419</v>
      </c>
      <c r="D488" s="229">
        <v>68.620013513513499</v>
      </c>
      <c r="E488" s="258">
        <v>1.5988463148648646</v>
      </c>
    </row>
    <row r="489" spans="1:5" ht="15" customHeight="1">
      <c r="A489" s="142"/>
      <c r="B489" s="134" t="s">
        <v>170</v>
      </c>
      <c r="C489" s="137"/>
      <c r="D489" s="229"/>
    </row>
    <row r="490" spans="1:5" ht="15" customHeight="1">
      <c r="A490" s="142"/>
      <c r="B490" s="136" t="s">
        <v>456</v>
      </c>
      <c r="C490" s="137" t="s">
        <v>457</v>
      </c>
      <c r="D490" s="229">
        <v>314.83021621621617</v>
      </c>
      <c r="E490" s="258">
        <v>7.3355440378378374</v>
      </c>
    </row>
    <row r="491" spans="1:5" ht="15" customHeight="1">
      <c r="A491" s="142"/>
      <c r="B491" s="136"/>
      <c r="C491" s="137"/>
      <c r="D491" s="229"/>
    </row>
    <row r="492" spans="1:5" ht="15" customHeight="1">
      <c r="A492" s="142"/>
      <c r="B492" s="136"/>
      <c r="C492" s="137"/>
      <c r="D492" s="229"/>
    </row>
    <row r="493" spans="1:5" ht="15" customHeight="1">
      <c r="A493" s="142"/>
      <c r="B493" s="136" t="s">
        <v>166</v>
      </c>
      <c r="C493" s="137" t="s">
        <v>167</v>
      </c>
      <c r="D493" s="229">
        <v>167.66756756756752</v>
      </c>
      <c r="E493" s="258">
        <v>3.9066543243243235</v>
      </c>
    </row>
    <row r="494" spans="1:5" ht="15" customHeight="1">
      <c r="A494" s="142"/>
      <c r="B494" s="136" t="s">
        <v>635</v>
      </c>
      <c r="C494" s="137" t="s">
        <v>636</v>
      </c>
      <c r="D494" s="229">
        <v>179.32183783783779</v>
      </c>
      <c r="E494" s="258">
        <v>4.1781988216216206</v>
      </c>
    </row>
    <row r="495" spans="1:5" ht="15" customHeight="1">
      <c r="A495" s="142"/>
      <c r="B495" s="136" t="s">
        <v>185</v>
      </c>
      <c r="C495" s="137" t="s">
        <v>186</v>
      </c>
      <c r="D495" s="229">
        <v>127.81216216216215</v>
      </c>
      <c r="E495" s="258">
        <v>2.9780233783783783</v>
      </c>
    </row>
    <row r="496" spans="1:5" ht="15" customHeight="1">
      <c r="A496" s="142"/>
      <c r="B496" s="136" t="s">
        <v>637</v>
      </c>
      <c r="C496" s="137" t="s">
        <v>638</v>
      </c>
      <c r="D496" s="229">
        <v>372.30445945945945</v>
      </c>
      <c r="E496" s="258">
        <v>8.6746939054054053</v>
      </c>
    </row>
    <row r="497" spans="1:6" ht="15" customHeight="1">
      <c r="A497" s="142"/>
      <c r="B497" s="136">
        <v>7640018460</v>
      </c>
      <c r="C497" s="137" t="s">
        <v>191</v>
      </c>
      <c r="D497" s="229">
        <v>1</v>
      </c>
      <c r="E497" s="258">
        <v>2.3300000000000001E-2</v>
      </c>
    </row>
    <row r="498" spans="1:6" ht="15" customHeight="1">
      <c r="A498" s="142"/>
      <c r="B498" s="134" t="s">
        <v>192</v>
      </c>
      <c r="C498" s="137"/>
      <c r="D498" s="229"/>
    </row>
    <row r="499" spans="1:6" ht="15" customHeight="1">
      <c r="A499" s="142"/>
      <c r="B499" s="136">
        <v>7640015657</v>
      </c>
      <c r="C499" s="137" t="s">
        <v>275</v>
      </c>
      <c r="D499" s="229">
        <v>137.43243243243242</v>
      </c>
      <c r="E499" s="258">
        <v>3.2021756756756754</v>
      </c>
    </row>
    <row r="500" spans="1:6" ht="15" customHeight="1">
      <c r="A500" s="142"/>
      <c r="B500" s="136">
        <v>7640019024</v>
      </c>
      <c r="C500" s="137" t="s">
        <v>276</v>
      </c>
      <c r="D500" s="229">
        <v>274.86486486486484</v>
      </c>
      <c r="E500" s="258">
        <v>6.4043513513513508</v>
      </c>
    </row>
    <row r="501" spans="1:6" ht="15" customHeight="1">
      <c r="A501" s="142"/>
      <c r="B501" s="136">
        <v>7640020787</v>
      </c>
      <c r="C501" s="137" t="s">
        <v>277</v>
      </c>
      <c r="D501" s="229">
        <v>274.86486486486484</v>
      </c>
      <c r="E501" s="258">
        <v>6.4043513513513508</v>
      </c>
    </row>
    <row r="502" spans="1:6" ht="15" customHeight="1">
      <c r="A502" s="142"/>
      <c r="B502" s="136">
        <v>7640019485</v>
      </c>
      <c r="C502" s="137" t="s">
        <v>195</v>
      </c>
      <c r="D502" s="229">
        <v>1</v>
      </c>
      <c r="E502" s="258">
        <v>2.3300000000000001E-2</v>
      </c>
    </row>
    <row r="503" spans="1:6" ht="15" customHeight="1">
      <c r="A503" s="142"/>
      <c r="B503" s="136"/>
      <c r="C503" s="137"/>
      <c r="D503" s="229"/>
      <c r="E503" s="300"/>
    </row>
    <row r="504" spans="1:6" ht="31.5" customHeight="1">
      <c r="A504" s="154" t="s">
        <v>306</v>
      </c>
      <c r="B504" s="155" t="s">
        <v>656</v>
      </c>
      <c r="C504" s="156" t="s">
        <v>2307</v>
      </c>
      <c r="D504" s="248"/>
      <c r="E504" s="297"/>
    </row>
    <row r="505" spans="1:6" ht="15" customHeight="1">
      <c r="A505" s="157" t="s">
        <v>139</v>
      </c>
      <c r="B505" s="130"/>
      <c r="C505" s="131"/>
      <c r="D505" s="243"/>
      <c r="E505" s="297"/>
    </row>
    <row r="506" spans="1:6" ht="15" customHeight="1">
      <c r="A506" s="158"/>
      <c r="B506" s="130" t="s">
        <v>310</v>
      </c>
      <c r="C506" s="131" t="s">
        <v>311</v>
      </c>
      <c r="D506" s="243"/>
      <c r="E506" s="297"/>
    </row>
    <row r="507" spans="1:6" ht="15" customHeight="1">
      <c r="A507" s="158"/>
      <c r="B507" s="130" t="s">
        <v>230</v>
      </c>
      <c r="C507" s="131" t="s">
        <v>231</v>
      </c>
      <c r="D507" s="243"/>
      <c r="E507" s="297"/>
    </row>
    <row r="508" spans="1:6" ht="15" customHeight="1">
      <c r="A508" s="158"/>
      <c r="B508" s="130" t="s">
        <v>307</v>
      </c>
      <c r="C508" s="131" t="s">
        <v>657</v>
      </c>
      <c r="D508" s="243"/>
      <c r="E508" s="297"/>
    </row>
    <row r="509" spans="1:6" ht="15" customHeight="1">
      <c r="A509" s="158"/>
      <c r="B509" s="130" t="s">
        <v>232</v>
      </c>
      <c r="C509" s="131" t="s">
        <v>233</v>
      </c>
      <c r="D509" s="243"/>
      <c r="E509" s="302"/>
      <c r="F509" s="301"/>
    </row>
    <row r="510" spans="1:6" ht="15" customHeight="1">
      <c r="A510" s="159"/>
      <c r="B510" s="160"/>
      <c r="C510" s="161"/>
      <c r="D510" s="249"/>
      <c r="E510" s="298"/>
    </row>
    <row r="511" spans="1:6" ht="15" customHeight="1">
      <c r="A511" s="142"/>
      <c r="B511" s="134" t="s">
        <v>140</v>
      </c>
      <c r="C511" s="137"/>
      <c r="D511" s="254"/>
    </row>
    <row r="512" spans="1:6" ht="15" customHeight="1">
      <c r="A512" s="142"/>
      <c r="B512" s="136" t="s">
        <v>308</v>
      </c>
      <c r="C512" s="137" t="s">
        <v>309</v>
      </c>
      <c r="D512" s="229">
        <v>1331.0605945945945</v>
      </c>
      <c r="E512" s="258">
        <v>31.013711854054051</v>
      </c>
    </row>
    <row r="513" spans="1:5" ht="15" customHeight="1">
      <c r="A513" s="142"/>
      <c r="B513" s="136" t="s">
        <v>310</v>
      </c>
      <c r="C513" s="137" t="s">
        <v>311</v>
      </c>
      <c r="D513" s="229">
        <v>613.52586486486484</v>
      </c>
      <c r="E513" s="258">
        <v>14.295152651351351</v>
      </c>
    </row>
    <row r="514" spans="1:5" ht="15" customHeight="1">
      <c r="A514" s="142"/>
      <c r="B514" s="136" t="s">
        <v>264</v>
      </c>
      <c r="C514" s="137" t="s">
        <v>265</v>
      </c>
      <c r="D514" s="229">
        <v>376.49614864864856</v>
      </c>
      <c r="E514" s="258">
        <v>8.7723602635135123</v>
      </c>
    </row>
    <row r="515" spans="1:5" ht="15" customHeight="1">
      <c r="A515" s="142"/>
      <c r="B515" s="134" t="s">
        <v>146</v>
      </c>
      <c r="C515" s="137"/>
      <c r="D515" s="229"/>
    </row>
    <row r="516" spans="1:5" ht="15" customHeight="1">
      <c r="A516" s="142"/>
      <c r="B516" s="136" t="s">
        <v>312</v>
      </c>
      <c r="C516" s="137" t="s">
        <v>313</v>
      </c>
      <c r="D516" s="229">
        <v>102.09855405405406</v>
      </c>
      <c r="E516" s="258">
        <v>2.37889630945946</v>
      </c>
    </row>
    <row r="517" spans="1:5" ht="15" customHeight="1">
      <c r="A517" s="142"/>
      <c r="B517" s="136" t="s">
        <v>230</v>
      </c>
      <c r="C517" s="137" t="s">
        <v>231</v>
      </c>
      <c r="D517" s="229">
        <v>528.84</v>
      </c>
      <c r="E517" s="258">
        <v>12.321972000000001</v>
      </c>
    </row>
    <row r="518" spans="1:5" ht="15" customHeight="1">
      <c r="A518" s="142"/>
      <c r="B518" s="136" t="s">
        <v>593</v>
      </c>
      <c r="C518" s="137" t="s">
        <v>594</v>
      </c>
      <c r="D518" s="229">
        <v>1046.4517702702701</v>
      </c>
      <c r="E518" s="258">
        <v>24.382326247297296</v>
      </c>
    </row>
    <row r="519" spans="1:5" ht="15" customHeight="1">
      <c r="A519" s="142"/>
      <c r="B519" s="136" t="s">
        <v>287</v>
      </c>
      <c r="C519" s="137" t="s">
        <v>288</v>
      </c>
      <c r="D519" s="229">
        <v>1275.6478378378379</v>
      </c>
      <c r="E519" s="258">
        <v>29.722594621621624</v>
      </c>
    </row>
    <row r="520" spans="1:5" ht="15" customHeight="1">
      <c r="A520" s="142"/>
      <c r="B520" s="136" t="s">
        <v>289</v>
      </c>
      <c r="C520" s="137" t="s">
        <v>290</v>
      </c>
      <c r="D520" s="229">
        <v>1880.7628378378377</v>
      </c>
      <c r="E520" s="258">
        <v>43.821774121621623</v>
      </c>
    </row>
    <row r="521" spans="1:5" ht="15" customHeight="1">
      <c r="A521" s="142"/>
      <c r="B521" s="136" t="s">
        <v>307</v>
      </c>
      <c r="C521" s="137" t="s">
        <v>657</v>
      </c>
      <c r="D521" s="229">
        <v>122.71341891891892</v>
      </c>
      <c r="E521" s="258">
        <v>2.8592226608108109</v>
      </c>
    </row>
    <row r="522" spans="1:5" ht="15" customHeight="1">
      <c r="A522" s="142"/>
      <c r="B522" s="136" t="s">
        <v>293</v>
      </c>
      <c r="C522" s="137" t="s">
        <v>294</v>
      </c>
      <c r="D522" s="229">
        <v>244.71218918918913</v>
      </c>
      <c r="E522" s="258">
        <v>5.7017940081081067</v>
      </c>
    </row>
    <row r="523" spans="1:5" ht="15" customHeight="1">
      <c r="A523" s="142"/>
      <c r="B523" s="136" t="s">
        <v>232</v>
      </c>
      <c r="C523" s="137" t="s">
        <v>233</v>
      </c>
      <c r="D523" s="229">
        <v>312.28771621621615</v>
      </c>
      <c r="E523" s="258">
        <v>7.2763037878378372</v>
      </c>
    </row>
    <row r="524" spans="1:5" ht="15" customHeight="1">
      <c r="A524" s="142"/>
      <c r="B524" s="136" t="s">
        <v>291</v>
      </c>
      <c r="C524" s="137" t="s">
        <v>292</v>
      </c>
      <c r="D524" s="229">
        <v>347.53913513513515</v>
      </c>
      <c r="E524" s="258">
        <v>8.0976618486486487</v>
      </c>
    </row>
    <row r="525" spans="1:5" ht="15" customHeight="1">
      <c r="A525" s="142"/>
      <c r="B525" s="136" t="s">
        <v>297</v>
      </c>
      <c r="C525" s="137" t="s">
        <v>298</v>
      </c>
      <c r="D525" s="229">
        <v>566.62017567567557</v>
      </c>
      <c r="E525" s="258">
        <v>13.202250093243242</v>
      </c>
    </row>
    <row r="526" spans="1:5" ht="15" customHeight="1">
      <c r="A526" s="142"/>
      <c r="B526" s="136" t="s">
        <v>295</v>
      </c>
      <c r="C526" s="137" t="s">
        <v>296</v>
      </c>
      <c r="D526" s="229">
        <v>2926.2800675675676</v>
      </c>
      <c r="E526" s="258">
        <v>68.182325574324324</v>
      </c>
    </row>
    <row r="527" spans="1:5" ht="15" customHeight="1">
      <c r="A527" s="142"/>
      <c r="B527" s="136" t="s">
        <v>314</v>
      </c>
      <c r="C527" s="137" t="s">
        <v>315</v>
      </c>
      <c r="D527" s="229">
        <v>174.82779729729728</v>
      </c>
      <c r="E527" s="258">
        <v>4.0734876770270265</v>
      </c>
    </row>
    <row r="528" spans="1:5" ht="15" customHeight="1">
      <c r="A528" s="142"/>
      <c r="B528" s="134" t="s">
        <v>234</v>
      </c>
      <c r="C528" s="137"/>
      <c r="D528" s="229"/>
    </row>
    <row r="529" spans="1:5" ht="15" customHeight="1">
      <c r="A529" s="142"/>
      <c r="B529" s="136" t="s">
        <v>595</v>
      </c>
      <c r="C529" s="137" t="s">
        <v>596</v>
      </c>
      <c r="D529" s="229">
        <v>352.22558108108115</v>
      </c>
      <c r="E529" s="258">
        <v>8.2068560391891907</v>
      </c>
    </row>
    <row r="530" spans="1:5" ht="15" customHeight="1">
      <c r="A530" s="142"/>
      <c r="B530" s="136" t="s">
        <v>235</v>
      </c>
      <c r="C530" s="137" t="s">
        <v>236</v>
      </c>
      <c r="D530" s="229">
        <v>436.85647297297294</v>
      </c>
      <c r="E530" s="258">
        <v>10.17875582027027</v>
      </c>
    </row>
    <row r="531" spans="1:5" ht="15" customHeight="1">
      <c r="A531" s="142"/>
      <c r="B531" s="136">
        <v>4614506</v>
      </c>
      <c r="C531" s="137" t="s">
        <v>237</v>
      </c>
      <c r="D531" s="229">
        <v>19.501662162162159</v>
      </c>
      <c r="E531" s="258">
        <v>0.45438872837837835</v>
      </c>
    </row>
    <row r="532" spans="1:5" ht="15" customHeight="1">
      <c r="A532" s="142"/>
      <c r="B532" s="136">
        <v>4614511</v>
      </c>
      <c r="C532" s="137" t="s">
        <v>238</v>
      </c>
      <c r="D532" s="229">
        <v>10.843418918918918</v>
      </c>
      <c r="E532" s="258">
        <v>0.25265166081081081</v>
      </c>
    </row>
    <row r="533" spans="1:5" ht="15" customHeight="1">
      <c r="A533" s="142"/>
      <c r="B533" s="136" t="s">
        <v>239</v>
      </c>
      <c r="C533" s="137" t="s">
        <v>240</v>
      </c>
      <c r="D533" s="229">
        <v>49.063378378378374</v>
      </c>
      <c r="E533" s="258">
        <v>1.1431767162162161</v>
      </c>
    </row>
    <row r="534" spans="1:5" ht="15" customHeight="1">
      <c r="A534" s="142"/>
      <c r="B534" s="134" t="s">
        <v>241</v>
      </c>
      <c r="C534" s="137"/>
      <c r="D534" s="229"/>
    </row>
    <row r="535" spans="1:5" ht="15" customHeight="1">
      <c r="A535" s="142"/>
      <c r="B535" s="136" t="s">
        <v>242</v>
      </c>
      <c r="C535" s="137" t="s">
        <v>243</v>
      </c>
      <c r="D535" s="229">
        <v>3111.1954054054054</v>
      </c>
      <c r="E535" s="258">
        <v>72.490852945945946</v>
      </c>
    </row>
    <row r="536" spans="1:5" ht="15" customHeight="1">
      <c r="A536" s="142"/>
      <c r="B536" s="136" t="s">
        <v>244</v>
      </c>
      <c r="C536" s="137" t="s">
        <v>245</v>
      </c>
      <c r="D536" s="229">
        <v>183.60972972972974</v>
      </c>
      <c r="E536" s="258">
        <v>4.2781067027027033</v>
      </c>
    </row>
    <row r="537" spans="1:5" ht="15" customHeight="1">
      <c r="A537" s="142"/>
      <c r="B537" s="136">
        <v>45111142</v>
      </c>
      <c r="C537" s="137" t="s">
        <v>248</v>
      </c>
      <c r="D537" s="229">
        <v>581.1742702702702</v>
      </c>
      <c r="E537" s="258">
        <v>13.541360497297296</v>
      </c>
    </row>
    <row r="538" spans="1:5" ht="15" customHeight="1">
      <c r="A538" s="142"/>
      <c r="B538" s="136">
        <v>45111094</v>
      </c>
      <c r="C538" s="137" t="s">
        <v>249</v>
      </c>
      <c r="D538" s="229">
        <v>566.22162162162158</v>
      </c>
      <c r="E538" s="258">
        <v>13.192963783783783</v>
      </c>
    </row>
    <row r="539" spans="1:5" ht="15" customHeight="1">
      <c r="A539" s="142"/>
      <c r="B539" s="136">
        <v>45202146</v>
      </c>
      <c r="C539" s="137" t="s">
        <v>250</v>
      </c>
      <c r="D539" s="229">
        <v>1144.8121621621619</v>
      </c>
      <c r="E539" s="258">
        <v>26.674123378378376</v>
      </c>
    </row>
    <row r="540" spans="1:5" ht="15" customHeight="1">
      <c r="A540" s="142"/>
      <c r="B540" s="136">
        <v>45206712</v>
      </c>
      <c r="C540" s="137" t="s">
        <v>251</v>
      </c>
      <c r="D540" s="229">
        <v>1993.1963108108105</v>
      </c>
      <c r="E540" s="258">
        <v>46.441474041891887</v>
      </c>
    </row>
    <row r="541" spans="1:5" ht="15" customHeight="1">
      <c r="A541" s="142"/>
      <c r="B541" s="136">
        <v>45206716</v>
      </c>
      <c r="C541" s="137" t="s">
        <v>252</v>
      </c>
      <c r="D541" s="229">
        <v>834.90202702702697</v>
      </c>
      <c r="E541" s="258">
        <v>19.453217229729731</v>
      </c>
    </row>
    <row r="542" spans="1:5" ht="15" customHeight="1">
      <c r="A542" s="142"/>
      <c r="B542" s="136">
        <v>45206719</v>
      </c>
      <c r="C542" s="137" t="s">
        <v>253</v>
      </c>
      <c r="D542" s="229">
        <v>2363.8378378378375</v>
      </c>
      <c r="E542" s="258">
        <v>55.077421621621617</v>
      </c>
    </row>
    <row r="543" spans="1:5" ht="15" customHeight="1">
      <c r="A543" s="142"/>
      <c r="B543" s="136">
        <v>45111156</v>
      </c>
      <c r="C543" s="137" t="s">
        <v>254</v>
      </c>
      <c r="D543" s="229">
        <v>3820.5803918918914</v>
      </c>
      <c r="E543" s="258">
        <v>89.019523131081073</v>
      </c>
    </row>
    <row r="544" spans="1:5" ht="15" customHeight="1">
      <c r="A544" s="142"/>
      <c r="B544" s="134" t="s">
        <v>149</v>
      </c>
      <c r="C544" s="137"/>
      <c r="D544" s="229"/>
    </row>
    <row r="545" spans="1:5" ht="15" customHeight="1">
      <c r="A545" s="142"/>
      <c r="B545" s="136" t="s">
        <v>150</v>
      </c>
      <c r="C545" s="137" t="s">
        <v>151</v>
      </c>
      <c r="D545" s="229">
        <v>584.08783783783781</v>
      </c>
      <c r="E545" s="258">
        <v>13.609246621621622</v>
      </c>
    </row>
    <row r="546" spans="1:5" ht="15" customHeight="1">
      <c r="A546" s="142"/>
      <c r="B546" s="136" t="s">
        <v>152</v>
      </c>
      <c r="C546" s="137" t="s">
        <v>153</v>
      </c>
      <c r="D546" s="229">
        <v>447.04021621621621</v>
      </c>
      <c r="E546" s="258">
        <v>10.416037037837839</v>
      </c>
    </row>
    <row r="547" spans="1:5" ht="15" customHeight="1">
      <c r="A547" s="142"/>
      <c r="B547" s="136" t="s">
        <v>154</v>
      </c>
      <c r="C547" s="137" t="s">
        <v>155</v>
      </c>
      <c r="D547" s="229">
        <v>467.54513513513507</v>
      </c>
      <c r="E547" s="258">
        <v>10.893801648648648</v>
      </c>
    </row>
    <row r="548" spans="1:5" ht="15" customHeight="1">
      <c r="A548" s="142"/>
      <c r="B548" s="136" t="s">
        <v>156</v>
      </c>
      <c r="C548" s="137" t="s">
        <v>157</v>
      </c>
      <c r="D548" s="229">
        <v>392.9468108108108</v>
      </c>
      <c r="E548" s="258">
        <v>9.1556606918918924</v>
      </c>
    </row>
    <row r="549" spans="1:5" ht="15" customHeight="1">
      <c r="A549" s="142"/>
      <c r="B549" s="136" t="s">
        <v>158</v>
      </c>
      <c r="C549" s="137" t="s">
        <v>159</v>
      </c>
      <c r="D549" s="229">
        <v>108.77777027027025</v>
      </c>
      <c r="E549" s="258">
        <v>2.5345220472972971</v>
      </c>
    </row>
    <row r="550" spans="1:5" ht="15" customHeight="1">
      <c r="A550" s="142"/>
      <c r="B550" s="136" t="s">
        <v>160</v>
      </c>
      <c r="C550" s="137" t="s">
        <v>161</v>
      </c>
      <c r="D550" s="229">
        <v>271.92381081081078</v>
      </c>
      <c r="E550" s="258">
        <v>6.3358247918918913</v>
      </c>
    </row>
    <row r="551" spans="1:5" ht="15" customHeight="1">
      <c r="A551" s="142"/>
      <c r="B551" s="136" t="s">
        <v>162</v>
      </c>
      <c r="C551" s="137" t="s">
        <v>163</v>
      </c>
      <c r="D551" s="229">
        <v>142.36625675675674</v>
      </c>
      <c r="E551" s="258">
        <v>3.3171337824324323</v>
      </c>
    </row>
    <row r="552" spans="1:5" ht="15" customHeight="1">
      <c r="A552" s="142"/>
      <c r="B552" s="136" t="s">
        <v>164</v>
      </c>
      <c r="C552" s="137" t="s">
        <v>165</v>
      </c>
      <c r="D552" s="229">
        <v>182.63395945945942</v>
      </c>
      <c r="E552" s="258">
        <v>4.2553712554054046</v>
      </c>
    </row>
    <row r="553" spans="1:5" ht="15" customHeight="1">
      <c r="A553" s="142"/>
      <c r="B553" s="134" t="s">
        <v>170</v>
      </c>
      <c r="C553" s="137"/>
      <c r="D553" s="229"/>
    </row>
    <row r="554" spans="1:5" ht="15" customHeight="1">
      <c r="A554" s="142"/>
      <c r="B554" s="136" t="s">
        <v>173</v>
      </c>
      <c r="C554" s="137" t="s">
        <v>174</v>
      </c>
      <c r="D554" s="229">
        <v>119.12643243243244</v>
      </c>
      <c r="E554" s="258">
        <v>2.7756458756756759</v>
      </c>
    </row>
    <row r="555" spans="1:5" ht="15" customHeight="1">
      <c r="A555" s="142"/>
      <c r="B555" s="136" t="s">
        <v>208</v>
      </c>
      <c r="C555" s="137" t="s">
        <v>255</v>
      </c>
      <c r="D555" s="229">
        <v>67.891621621621624</v>
      </c>
      <c r="E555" s="258">
        <v>1.5818747837837839</v>
      </c>
    </row>
    <row r="556" spans="1:5" ht="15" customHeight="1">
      <c r="A556" s="142"/>
      <c r="B556" s="136" t="s">
        <v>183</v>
      </c>
      <c r="C556" s="137" t="s">
        <v>184</v>
      </c>
      <c r="D556" s="229">
        <v>54.972972972972975</v>
      </c>
      <c r="E556" s="258">
        <v>1.2808702702702703</v>
      </c>
    </row>
    <row r="557" spans="1:5" ht="15" customHeight="1">
      <c r="A557" s="142"/>
      <c r="B557" s="136" t="s">
        <v>209</v>
      </c>
      <c r="C557" s="137" t="s">
        <v>256</v>
      </c>
      <c r="D557" s="229">
        <v>104.44864864864864</v>
      </c>
      <c r="E557" s="258">
        <v>2.4336535135135136</v>
      </c>
    </row>
    <row r="558" spans="1:5" ht="15" customHeight="1">
      <c r="A558" s="142"/>
      <c r="B558" s="136" t="s">
        <v>210</v>
      </c>
      <c r="C558" s="137" t="s">
        <v>257</v>
      </c>
      <c r="D558" s="229">
        <v>151.17567567567565</v>
      </c>
      <c r="E558" s="258">
        <v>3.522393243243243</v>
      </c>
    </row>
    <row r="559" spans="1:5" ht="15" customHeight="1">
      <c r="A559" s="142"/>
      <c r="B559" s="136" t="s">
        <v>211</v>
      </c>
      <c r="C559" s="137" t="s">
        <v>258</v>
      </c>
      <c r="D559" s="229">
        <v>52.224324324324321</v>
      </c>
      <c r="E559" s="258">
        <v>1.2168267567567568</v>
      </c>
    </row>
    <row r="560" spans="1:5" ht="15" customHeight="1">
      <c r="A560" s="152"/>
      <c r="B560" s="143" t="s">
        <v>316</v>
      </c>
      <c r="C560" s="162" t="s">
        <v>317</v>
      </c>
      <c r="D560" s="229">
        <v>725.45083783783775</v>
      </c>
      <c r="E560" s="258">
        <v>16.903004521621622</v>
      </c>
    </row>
    <row r="561" spans="1:5" ht="15" customHeight="1">
      <c r="A561" s="141"/>
      <c r="B561" s="143" t="s">
        <v>212</v>
      </c>
      <c r="C561" s="144" t="s">
        <v>259</v>
      </c>
      <c r="D561" s="229">
        <v>539.06497297297301</v>
      </c>
      <c r="E561" s="258">
        <v>12.560213870270271</v>
      </c>
    </row>
    <row r="562" spans="1:5" ht="15" customHeight="1">
      <c r="A562" s="149"/>
      <c r="B562" s="143">
        <v>7640013468</v>
      </c>
      <c r="C562" s="144" t="s">
        <v>260</v>
      </c>
      <c r="D562" s="229">
        <v>77.855472972972976</v>
      </c>
      <c r="E562" s="258">
        <v>1.8140325202702705</v>
      </c>
    </row>
    <row r="563" spans="1:5" ht="15" customHeight="1">
      <c r="A563" s="141"/>
      <c r="B563" s="143" t="s">
        <v>166</v>
      </c>
      <c r="C563" s="144" t="s">
        <v>167</v>
      </c>
      <c r="D563" s="229">
        <v>167.66756756756752</v>
      </c>
      <c r="E563" s="258">
        <v>3.9066543243243235</v>
      </c>
    </row>
    <row r="564" spans="1:5" ht="15" customHeight="1">
      <c r="A564" s="141"/>
      <c r="B564" s="143" t="s">
        <v>318</v>
      </c>
      <c r="C564" s="144" t="s">
        <v>319</v>
      </c>
      <c r="D564" s="229">
        <v>329.82409459459461</v>
      </c>
      <c r="E564" s="258">
        <v>7.6849014040540551</v>
      </c>
    </row>
    <row r="565" spans="1:5" ht="15" customHeight="1">
      <c r="A565" s="149"/>
      <c r="B565" s="143" t="s">
        <v>217</v>
      </c>
      <c r="C565" s="144" t="s">
        <v>263</v>
      </c>
      <c r="D565" s="229">
        <v>174.82779729729728</v>
      </c>
      <c r="E565" s="258">
        <v>4.0734876770270265</v>
      </c>
    </row>
    <row r="566" spans="1:5" ht="15" customHeight="1">
      <c r="A566" s="141"/>
      <c r="B566" s="143" t="s">
        <v>266</v>
      </c>
      <c r="C566" s="144" t="s">
        <v>267</v>
      </c>
      <c r="D566" s="229">
        <v>34.165702702702696</v>
      </c>
      <c r="E566" s="258">
        <v>0.7960608729729729</v>
      </c>
    </row>
    <row r="567" spans="1:5" ht="15" customHeight="1">
      <c r="A567" s="141"/>
      <c r="B567" s="143" t="s">
        <v>268</v>
      </c>
      <c r="C567" s="144" t="s">
        <v>269</v>
      </c>
      <c r="D567" s="229">
        <v>17.082851351351348</v>
      </c>
      <c r="E567" s="258">
        <v>0.39803043648648645</v>
      </c>
    </row>
    <row r="568" spans="1:5" ht="15" customHeight="1">
      <c r="A568" s="149"/>
      <c r="B568" s="143" t="s">
        <v>273</v>
      </c>
      <c r="C568" s="144" t="s">
        <v>274</v>
      </c>
      <c r="D568" s="229">
        <v>151.86283783783784</v>
      </c>
      <c r="E568" s="258">
        <v>3.538404121621622</v>
      </c>
    </row>
    <row r="569" spans="1:5" ht="15" customHeight="1">
      <c r="A569" s="141"/>
      <c r="B569" s="143">
        <v>4623486</v>
      </c>
      <c r="C569" s="144" t="s">
        <v>270</v>
      </c>
      <c r="D569" s="229">
        <v>597.06145945945934</v>
      </c>
      <c r="E569" s="258">
        <v>13.911532005405403</v>
      </c>
    </row>
    <row r="570" spans="1:5" ht="15" customHeight="1">
      <c r="A570" s="141"/>
      <c r="B570" s="143">
        <v>7640018460</v>
      </c>
      <c r="C570" s="144" t="s">
        <v>191</v>
      </c>
      <c r="D570" s="229">
        <v>50.231554054054044</v>
      </c>
      <c r="E570" s="258">
        <v>1.1703952094594592</v>
      </c>
    </row>
    <row r="571" spans="1:5" ht="15" customHeight="1">
      <c r="A571" s="141"/>
      <c r="B571" s="143" t="s">
        <v>261</v>
      </c>
      <c r="C571" s="144" t="s">
        <v>262</v>
      </c>
      <c r="D571" s="229">
        <v>617.19531081081084</v>
      </c>
      <c r="E571" s="258">
        <v>14.380650741891893</v>
      </c>
    </row>
    <row r="572" spans="1:5" ht="15" customHeight="1">
      <c r="A572" s="138"/>
      <c r="B572" s="134" t="s">
        <v>192</v>
      </c>
      <c r="C572" s="151"/>
      <c r="D572" s="240"/>
    </row>
    <row r="573" spans="1:5" ht="15" customHeight="1">
      <c r="A573" s="141"/>
      <c r="B573" s="143">
        <v>7640015657</v>
      </c>
      <c r="C573" s="137" t="s">
        <v>275</v>
      </c>
      <c r="D573" s="229">
        <v>137.43243243243242</v>
      </c>
      <c r="E573" s="258">
        <v>3.2021756756756754</v>
      </c>
    </row>
    <row r="574" spans="1:5" ht="15" customHeight="1">
      <c r="A574" s="141"/>
      <c r="B574" s="143">
        <v>7640019024</v>
      </c>
      <c r="C574" s="137" t="s">
        <v>276</v>
      </c>
      <c r="D574" s="229">
        <v>274.86486486486484</v>
      </c>
      <c r="E574" s="258">
        <v>6.4043513513513508</v>
      </c>
    </row>
    <row r="575" spans="1:5" ht="15" customHeight="1">
      <c r="A575" s="141"/>
      <c r="B575" s="143">
        <v>7640020787</v>
      </c>
      <c r="C575" s="137" t="s">
        <v>277</v>
      </c>
      <c r="D575" s="229">
        <v>274.86486486486484</v>
      </c>
      <c r="E575" s="258">
        <v>6.4043513513513508</v>
      </c>
    </row>
    <row r="576" spans="1:5" ht="15" customHeight="1">
      <c r="A576" s="163"/>
      <c r="B576" s="165">
        <v>7640019485</v>
      </c>
      <c r="C576" s="137" t="s">
        <v>195</v>
      </c>
      <c r="D576" s="229">
        <v>1</v>
      </c>
      <c r="E576" s="258">
        <v>2.3300000000000001E-2</v>
      </c>
    </row>
    <row r="577" spans="1:6" ht="15" customHeight="1">
      <c r="A577" s="141"/>
      <c r="B577" s="143"/>
      <c r="C577" s="137"/>
      <c r="D577" s="229"/>
      <c r="E577" s="300"/>
    </row>
    <row r="578" spans="1:6" ht="26.1" customHeight="1">
      <c r="A578" s="154" t="s">
        <v>306</v>
      </c>
      <c r="B578" s="155" t="s">
        <v>658</v>
      </c>
      <c r="C578" s="156" t="s">
        <v>659</v>
      </c>
      <c r="D578" s="248"/>
      <c r="E578" s="297"/>
    </row>
    <row r="579" spans="1:6" ht="15" customHeight="1">
      <c r="A579" s="157" t="s">
        <v>139</v>
      </c>
      <c r="B579" s="130"/>
      <c r="C579" s="131"/>
      <c r="D579" s="243"/>
      <c r="E579" s="297"/>
    </row>
    <row r="580" spans="1:6" ht="15" customHeight="1">
      <c r="A580" s="158"/>
      <c r="B580" s="130" t="s">
        <v>465</v>
      </c>
      <c r="C580" s="131" t="s">
        <v>466</v>
      </c>
      <c r="D580" s="243"/>
      <c r="E580" s="297"/>
    </row>
    <row r="581" spans="1:6" ht="15" customHeight="1">
      <c r="A581" s="158"/>
      <c r="B581" s="130" t="s">
        <v>467</v>
      </c>
      <c r="C581" s="131" t="s">
        <v>468</v>
      </c>
      <c r="D581" s="243"/>
      <c r="E581" s="297"/>
    </row>
    <row r="582" spans="1:6" ht="15" customHeight="1">
      <c r="A582" s="158"/>
      <c r="B582" s="130" t="s">
        <v>478</v>
      </c>
      <c r="C582" s="131" t="s">
        <v>479</v>
      </c>
      <c r="D582" s="243"/>
      <c r="E582" s="297"/>
    </row>
    <row r="583" spans="1:6" ht="15" customHeight="1">
      <c r="A583" s="158"/>
      <c r="B583" s="130" t="s">
        <v>325</v>
      </c>
      <c r="C583" s="131" t="s">
        <v>326</v>
      </c>
      <c r="D583" s="243"/>
      <c r="E583" s="297"/>
    </row>
    <row r="584" spans="1:6" ht="15" customHeight="1">
      <c r="A584" s="158"/>
      <c r="B584" s="130" t="s">
        <v>330</v>
      </c>
      <c r="C584" s="131" t="s">
        <v>331</v>
      </c>
      <c r="D584" s="243"/>
      <c r="E584" s="297"/>
    </row>
    <row r="585" spans="1:6" ht="15" customHeight="1">
      <c r="A585" s="158"/>
      <c r="B585" s="130" t="s">
        <v>660</v>
      </c>
      <c r="C585" s="131" t="s">
        <v>661</v>
      </c>
      <c r="D585" s="243"/>
      <c r="E585" s="302"/>
      <c r="F585" s="301"/>
    </row>
    <row r="586" spans="1:6" ht="15" customHeight="1">
      <c r="A586" s="159"/>
      <c r="B586" s="160"/>
      <c r="C586" s="161"/>
      <c r="D586" s="249"/>
      <c r="E586" s="298"/>
    </row>
    <row r="587" spans="1:6" ht="15" customHeight="1">
      <c r="A587" s="142"/>
      <c r="B587" s="134" t="s">
        <v>475</v>
      </c>
      <c r="C587" s="137"/>
      <c r="D587" s="254"/>
    </row>
    <row r="588" spans="1:6" ht="15" customHeight="1">
      <c r="A588" s="142"/>
      <c r="B588" s="136" t="s">
        <v>465</v>
      </c>
      <c r="C588" s="137" t="s">
        <v>466</v>
      </c>
      <c r="D588" s="229">
        <v>1298.4203918918918</v>
      </c>
      <c r="E588" s="258">
        <v>30.253195131081078</v>
      </c>
    </row>
    <row r="589" spans="1:6" ht="15" customHeight="1">
      <c r="A589" s="142"/>
      <c r="B589" s="136" t="s">
        <v>467</v>
      </c>
      <c r="C589" s="137" t="s">
        <v>468</v>
      </c>
      <c r="D589" s="229">
        <v>962.02702702702697</v>
      </c>
      <c r="E589" s="258">
        <v>22.415229729729731</v>
      </c>
    </row>
    <row r="590" spans="1:6" ht="15" customHeight="1">
      <c r="A590" s="142"/>
      <c r="B590" s="136" t="s">
        <v>476</v>
      </c>
      <c r="C590" s="137" t="s">
        <v>477</v>
      </c>
      <c r="D590" s="229">
        <v>52.155608108108112</v>
      </c>
      <c r="E590" s="258">
        <v>1.2152256689189191</v>
      </c>
    </row>
    <row r="591" spans="1:6" ht="15" customHeight="1">
      <c r="A591" s="142"/>
      <c r="B591" s="134" t="s">
        <v>140</v>
      </c>
      <c r="C591" s="137"/>
      <c r="D591" s="229"/>
    </row>
    <row r="592" spans="1:6" ht="15" customHeight="1">
      <c r="A592" s="142"/>
      <c r="B592" s="136" t="s">
        <v>478</v>
      </c>
      <c r="C592" s="137" t="s">
        <v>479</v>
      </c>
      <c r="D592" s="229">
        <v>3657.296918918918</v>
      </c>
      <c r="E592" s="258">
        <v>85.215018210810797</v>
      </c>
    </row>
    <row r="593" spans="1:5" ht="15" customHeight="1">
      <c r="A593" s="142"/>
      <c r="B593" s="136" t="s">
        <v>480</v>
      </c>
      <c r="C593" s="137" t="s">
        <v>481</v>
      </c>
      <c r="D593" s="229">
        <v>846.10277027027007</v>
      </c>
      <c r="E593" s="258">
        <v>19.714194547297293</v>
      </c>
    </row>
    <row r="594" spans="1:5" ht="15" customHeight="1">
      <c r="A594" s="142"/>
      <c r="B594" s="136" t="s">
        <v>482</v>
      </c>
      <c r="C594" s="137" t="s">
        <v>483</v>
      </c>
      <c r="D594" s="229">
        <v>1419.9518918918918</v>
      </c>
      <c r="E594" s="258">
        <v>33.084879081081084</v>
      </c>
    </row>
    <row r="595" spans="1:5" ht="15" customHeight="1">
      <c r="A595" s="142"/>
      <c r="B595" s="136" t="s">
        <v>484</v>
      </c>
      <c r="C595" s="137" t="s">
        <v>485</v>
      </c>
      <c r="D595" s="229">
        <v>3192.8302702702695</v>
      </c>
      <c r="E595" s="258">
        <v>74.392945297297288</v>
      </c>
    </row>
    <row r="596" spans="1:5" ht="15" customHeight="1">
      <c r="A596" s="142"/>
      <c r="B596" s="136" t="s">
        <v>486</v>
      </c>
      <c r="C596" s="137" t="s">
        <v>487</v>
      </c>
      <c r="D596" s="229">
        <v>350.45270270270271</v>
      </c>
      <c r="E596" s="258">
        <v>8.1655479729729734</v>
      </c>
    </row>
    <row r="597" spans="1:5" ht="15" customHeight="1">
      <c r="A597" s="142"/>
      <c r="B597" s="136" t="s">
        <v>488</v>
      </c>
      <c r="C597" s="137" t="s">
        <v>489</v>
      </c>
      <c r="D597" s="229">
        <v>760.60605405405397</v>
      </c>
      <c r="E597" s="258">
        <v>17.722121059459457</v>
      </c>
    </row>
    <row r="598" spans="1:5" ht="15" customHeight="1">
      <c r="A598" s="142"/>
      <c r="B598" s="136" t="s">
        <v>490</v>
      </c>
      <c r="C598" s="137" t="s">
        <v>491</v>
      </c>
      <c r="D598" s="229">
        <v>1045.1186756756756</v>
      </c>
      <c r="E598" s="258">
        <v>24.351265143243243</v>
      </c>
    </row>
    <row r="599" spans="1:5" ht="15" customHeight="1">
      <c r="A599" s="142"/>
      <c r="B599" s="136" t="s">
        <v>469</v>
      </c>
      <c r="C599" s="137" t="s">
        <v>470</v>
      </c>
      <c r="D599" s="229">
        <v>4273.4202567567554</v>
      </c>
      <c r="E599" s="258">
        <v>99.570691982432407</v>
      </c>
    </row>
    <row r="600" spans="1:5" ht="15" customHeight="1">
      <c r="A600" s="142"/>
      <c r="B600" s="136" t="s">
        <v>342</v>
      </c>
      <c r="C600" s="137" t="s">
        <v>343</v>
      </c>
      <c r="D600" s="229">
        <v>744.56768918918908</v>
      </c>
      <c r="E600" s="258">
        <v>17.348427158108105</v>
      </c>
    </row>
    <row r="601" spans="1:5" ht="15" customHeight="1">
      <c r="A601" s="142"/>
      <c r="B601" s="136" t="s">
        <v>471</v>
      </c>
      <c r="C601" s="137" t="s">
        <v>472</v>
      </c>
      <c r="D601" s="229">
        <v>308.64575675675678</v>
      </c>
      <c r="E601" s="258">
        <v>7.191446132432433</v>
      </c>
    </row>
    <row r="602" spans="1:5" ht="15" customHeight="1">
      <c r="A602" s="142"/>
      <c r="B602" s="136" t="s">
        <v>492</v>
      </c>
      <c r="C602" s="137" t="s">
        <v>493</v>
      </c>
      <c r="D602" s="229">
        <v>3293.9393108108106</v>
      </c>
      <c r="E602" s="258">
        <v>76.748785941891896</v>
      </c>
    </row>
    <row r="603" spans="1:5" ht="15" customHeight="1">
      <c r="A603" s="142"/>
      <c r="B603" s="136" t="s">
        <v>494</v>
      </c>
      <c r="C603" s="137" t="s">
        <v>495</v>
      </c>
      <c r="D603" s="229">
        <v>356.52721621621617</v>
      </c>
      <c r="E603" s="258">
        <v>8.3070841378378368</v>
      </c>
    </row>
    <row r="604" spans="1:5" ht="15" customHeight="1">
      <c r="A604" s="142"/>
      <c r="B604" s="136" t="s">
        <v>496</v>
      </c>
      <c r="C604" s="137" t="s">
        <v>497</v>
      </c>
      <c r="D604" s="229">
        <v>564.06393243243235</v>
      </c>
      <c r="E604" s="258">
        <v>13.142689625675674</v>
      </c>
    </row>
    <row r="605" spans="1:5" ht="15" customHeight="1">
      <c r="A605" s="142"/>
      <c r="B605" s="136" t="s">
        <v>498</v>
      </c>
      <c r="C605" s="137" t="s">
        <v>499</v>
      </c>
      <c r="D605" s="229">
        <v>478.92454054054042</v>
      </c>
      <c r="E605" s="258">
        <v>11.158941794594593</v>
      </c>
    </row>
    <row r="606" spans="1:5" ht="15" customHeight="1">
      <c r="A606" s="142"/>
      <c r="B606" s="136" t="s">
        <v>500</v>
      </c>
      <c r="C606" s="137" t="s">
        <v>501</v>
      </c>
      <c r="D606" s="229">
        <v>2341.4088648648644</v>
      </c>
      <c r="E606" s="258">
        <v>54.554826551351347</v>
      </c>
    </row>
    <row r="607" spans="1:5" ht="15" customHeight="1">
      <c r="A607" s="142"/>
      <c r="B607" s="136" t="s">
        <v>502</v>
      </c>
      <c r="C607" s="137" t="s">
        <v>503</v>
      </c>
      <c r="D607" s="229">
        <v>771.60064864864864</v>
      </c>
      <c r="E607" s="258">
        <v>17.978295113513514</v>
      </c>
    </row>
    <row r="608" spans="1:5" ht="15" customHeight="1">
      <c r="A608" s="142"/>
      <c r="B608" s="134" t="s">
        <v>146</v>
      </c>
      <c r="C608" s="137"/>
      <c r="D608" s="229"/>
    </row>
    <row r="609" spans="1:5" ht="15" customHeight="1">
      <c r="A609" s="142"/>
      <c r="B609" s="136" t="s">
        <v>506</v>
      </c>
      <c r="C609" s="137" t="s">
        <v>507</v>
      </c>
      <c r="D609" s="229">
        <v>348.92720270270263</v>
      </c>
      <c r="E609" s="258">
        <v>8.1300038229729719</v>
      </c>
    </row>
    <row r="610" spans="1:5" ht="15" customHeight="1">
      <c r="A610" s="142"/>
      <c r="B610" s="136" t="s">
        <v>508</v>
      </c>
      <c r="C610" s="137" t="s">
        <v>509</v>
      </c>
      <c r="D610" s="229">
        <v>2508.4992162162157</v>
      </c>
      <c r="E610" s="258">
        <v>58.44803173783783</v>
      </c>
    </row>
    <row r="611" spans="1:5" ht="15" customHeight="1">
      <c r="A611" s="142"/>
      <c r="B611" s="136" t="s">
        <v>510</v>
      </c>
      <c r="C611" s="137" t="s">
        <v>511</v>
      </c>
      <c r="D611" s="229">
        <v>154.32287837837839</v>
      </c>
      <c r="E611" s="258">
        <v>3.5957230662162165</v>
      </c>
    </row>
    <row r="612" spans="1:5" ht="15" customHeight="1">
      <c r="A612" s="142"/>
      <c r="B612" s="136" t="s">
        <v>512</v>
      </c>
      <c r="C612" s="137" t="s">
        <v>513</v>
      </c>
      <c r="D612" s="229">
        <v>146.02195945945945</v>
      </c>
      <c r="E612" s="258">
        <v>3.4023116554054056</v>
      </c>
    </row>
    <row r="613" spans="1:5" ht="15" customHeight="1">
      <c r="A613" s="142"/>
      <c r="B613" s="136" t="s">
        <v>327</v>
      </c>
      <c r="C613" s="137" t="s">
        <v>328</v>
      </c>
      <c r="D613" s="229">
        <v>458.88689189189176</v>
      </c>
      <c r="E613" s="258">
        <v>10.692064581081079</v>
      </c>
    </row>
    <row r="614" spans="1:5" ht="15" customHeight="1">
      <c r="A614" s="142"/>
      <c r="B614" s="136" t="s">
        <v>325</v>
      </c>
      <c r="C614" s="137" t="s">
        <v>326</v>
      </c>
      <c r="D614" s="229">
        <v>1935.7770405405404</v>
      </c>
      <c r="E614" s="258">
        <v>45.103605044594595</v>
      </c>
    </row>
    <row r="615" spans="1:5" ht="15" customHeight="1">
      <c r="A615" s="142"/>
      <c r="B615" s="136" t="s">
        <v>330</v>
      </c>
      <c r="C615" s="137" t="s">
        <v>331</v>
      </c>
      <c r="D615" s="229">
        <v>344.37818918918913</v>
      </c>
      <c r="E615" s="258">
        <v>8.0240118081081064</v>
      </c>
    </row>
    <row r="616" spans="1:5" ht="15" customHeight="1">
      <c r="A616" s="142"/>
      <c r="B616" s="136" t="s">
        <v>329</v>
      </c>
      <c r="C616" s="137" t="s">
        <v>514</v>
      </c>
      <c r="D616" s="229">
        <v>183.4722972972973</v>
      </c>
      <c r="E616" s="258">
        <v>4.2749045270270276</v>
      </c>
    </row>
    <row r="617" spans="1:5" ht="15" customHeight="1">
      <c r="A617" s="142"/>
      <c r="B617" s="136" t="s">
        <v>379</v>
      </c>
      <c r="C617" s="137" t="s">
        <v>380</v>
      </c>
      <c r="D617" s="229">
        <v>765.82848648648633</v>
      </c>
      <c r="E617" s="258">
        <v>17.843803735135133</v>
      </c>
    </row>
    <row r="618" spans="1:5" ht="15" customHeight="1">
      <c r="A618" s="142"/>
      <c r="B618" s="134" t="s">
        <v>241</v>
      </c>
      <c r="C618" s="137"/>
      <c r="D618" s="229"/>
    </row>
    <row r="619" spans="1:5" ht="15" customHeight="1">
      <c r="A619" s="142"/>
      <c r="B619" s="136" t="s">
        <v>547</v>
      </c>
      <c r="C619" s="137" t="s">
        <v>548</v>
      </c>
      <c r="D619" s="229">
        <v>6205.0743243243242</v>
      </c>
      <c r="E619" s="258">
        <v>144.57823175675676</v>
      </c>
    </row>
    <row r="620" spans="1:5" ht="15" customHeight="1">
      <c r="A620" s="142"/>
      <c r="B620" s="136">
        <v>45206712</v>
      </c>
      <c r="C620" s="137" t="s">
        <v>251</v>
      </c>
      <c r="D620" s="229">
        <v>1993.1963108108105</v>
      </c>
      <c r="E620" s="258">
        <v>46.441474041891887</v>
      </c>
    </row>
    <row r="621" spans="1:5" ht="15" customHeight="1">
      <c r="A621" s="142"/>
      <c r="B621" s="136">
        <v>45206716</v>
      </c>
      <c r="C621" s="137" t="s">
        <v>252</v>
      </c>
      <c r="D621" s="229">
        <v>834.90202702702697</v>
      </c>
      <c r="E621" s="258">
        <v>19.453217229729731</v>
      </c>
    </row>
    <row r="622" spans="1:5" ht="15" customHeight="1">
      <c r="A622" s="142"/>
      <c r="B622" s="136">
        <v>45206719</v>
      </c>
      <c r="C622" s="137" t="s">
        <v>253</v>
      </c>
      <c r="D622" s="229">
        <v>2363.8378378378375</v>
      </c>
      <c r="E622" s="258">
        <v>55.077421621621617</v>
      </c>
    </row>
    <row r="623" spans="1:5" ht="15" customHeight="1">
      <c r="A623" s="142"/>
      <c r="B623" s="136">
        <v>45206722</v>
      </c>
      <c r="C623" s="137" t="s">
        <v>438</v>
      </c>
      <c r="D623" s="229">
        <v>3212.208243243243</v>
      </c>
      <c r="E623" s="258">
        <v>74.844452067567573</v>
      </c>
    </row>
    <row r="624" spans="1:5" ht="15" customHeight="1">
      <c r="A624" s="142"/>
      <c r="B624" s="136">
        <v>45206725</v>
      </c>
      <c r="C624" s="137" t="s">
        <v>439</v>
      </c>
      <c r="D624" s="229">
        <v>4762.0337837837842</v>
      </c>
      <c r="E624" s="258">
        <v>110.95538716216218</v>
      </c>
    </row>
    <row r="625" spans="1:5" ht="15" customHeight="1">
      <c r="A625" s="142"/>
      <c r="B625" s="136">
        <v>100000006366</v>
      </c>
      <c r="C625" s="137" t="s">
        <v>442</v>
      </c>
      <c r="D625" s="229">
        <v>625.31756756756749</v>
      </c>
      <c r="E625" s="258">
        <v>14.569899324324323</v>
      </c>
    </row>
    <row r="626" spans="1:5" ht="15" customHeight="1">
      <c r="A626" s="142"/>
      <c r="B626" s="136">
        <v>100000006367</v>
      </c>
      <c r="C626" s="137" t="s">
        <v>443</v>
      </c>
      <c r="D626" s="229">
        <v>393.05675675675673</v>
      </c>
      <c r="E626" s="258">
        <v>9.1582224324324315</v>
      </c>
    </row>
    <row r="627" spans="1:5" ht="15" customHeight="1">
      <c r="A627" s="142"/>
      <c r="B627" s="136">
        <v>45206625</v>
      </c>
      <c r="C627" s="137" t="s">
        <v>444</v>
      </c>
      <c r="D627" s="229">
        <v>341.80820270270266</v>
      </c>
      <c r="E627" s="258">
        <v>7.9641311229729723</v>
      </c>
    </row>
    <row r="628" spans="1:5" ht="15" customHeight="1">
      <c r="A628" s="142"/>
      <c r="B628" s="136">
        <v>45198237</v>
      </c>
      <c r="C628" s="137" t="s">
        <v>549</v>
      </c>
      <c r="D628" s="229">
        <v>717.85082432432421</v>
      </c>
      <c r="E628" s="258">
        <v>16.725924206756755</v>
      </c>
    </row>
    <row r="629" spans="1:5" ht="15" customHeight="1">
      <c r="A629" s="142"/>
      <c r="B629" s="136">
        <v>45201515</v>
      </c>
      <c r="C629" s="137" t="s">
        <v>550</v>
      </c>
      <c r="D629" s="229">
        <v>1360.1412972972971</v>
      </c>
      <c r="E629" s="258">
        <v>31.691292227027024</v>
      </c>
    </row>
    <row r="630" spans="1:5" ht="15" customHeight="1">
      <c r="A630" s="142"/>
      <c r="B630" s="136">
        <v>45201517</v>
      </c>
      <c r="C630" s="137" t="s">
        <v>551</v>
      </c>
      <c r="D630" s="229">
        <v>1934.4302027027024</v>
      </c>
      <c r="E630" s="258">
        <v>45.072223722972971</v>
      </c>
    </row>
    <row r="631" spans="1:5" ht="15" customHeight="1">
      <c r="A631" s="142"/>
      <c r="B631" s="136">
        <v>45201519</v>
      </c>
      <c r="C631" s="137" t="s">
        <v>552</v>
      </c>
      <c r="D631" s="229">
        <v>2289.5830945945945</v>
      </c>
      <c r="E631" s="258">
        <v>53.347286104054056</v>
      </c>
    </row>
    <row r="632" spans="1:5" ht="15" customHeight="1">
      <c r="A632" s="142"/>
      <c r="B632" s="136">
        <v>45201521</v>
      </c>
      <c r="C632" s="137" t="s">
        <v>553</v>
      </c>
      <c r="D632" s="229">
        <v>2682.5161621621623</v>
      </c>
      <c r="E632" s="258">
        <v>62.502626578378383</v>
      </c>
    </row>
    <row r="633" spans="1:5" ht="15" customHeight="1">
      <c r="A633" s="142"/>
      <c r="B633" s="136">
        <v>45199274</v>
      </c>
      <c r="C633" s="137" t="s">
        <v>554</v>
      </c>
      <c r="D633" s="229">
        <v>604.51029729729726</v>
      </c>
      <c r="E633" s="258">
        <v>14.085089927027028</v>
      </c>
    </row>
    <row r="634" spans="1:5" ht="15" customHeight="1">
      <c r="A634" s="142"/>
      <c r="B634" s="136">
        <v>45201523</v>
      </c>
      <c r="C634" s="137" t="s">
        <v>555</v>
      </c>
      <c r="D634" s="229">
        <v>1148.5640675675675</v>
      </c>
      <c r="E634" s="258">
        <v>26.761542774324322</v>
      </c>
    </row>
    <row r="635" spans="1:5" ht="15" customHeight="1">
      <c r="A635" s="142"/>
      <c r="B635" s="136">
        <v>45201525</v>
      </c>
      <c r="C635" s="137" t="s">
        <v>556</v>
      </c>
      <c r="D635" s="229">
        <v>1624.61627027027</v>
      </c>
      <c r="E635" s="258">
        <v>37.853559097297293</v>
      </c>
    </row>
    <row r="636" spans="1:5" ht="15" customHeight="1">
      <c r="A636" s="152"/>
      <c r="B636" s="143">
        <v>45201527</v>
      </c>
      <c r="C636" s="162" t="s">
        <v>557</v>
      </c>
      <c r="D636" s="229">
        <v>1926.8714189189184</v>
      </c>
      <c r="E636" s="258">
        <v>44.896104060810799</v>
      </c>
    </row>
    <row r="637" spans="1:5" ht="15" customHeight="1">
      <c r="A637" s="141"/>
      <c r="B637" s="143">
        <v>45201529</v>
      </c>
      <c r="C637" s="144" t="s">
        <v>558</v>
      </c>
      <c r="D637" s="229">
        <v>2259.3479594594592</v>
      </c>
      <c r="E637" s="258">
        <v>52.642807455405404</v>
      </c>
    </row>
    <row r="638" spans="1:5" ht="15" customHeight="1">
      <c r="A638" s="149"/>
      <c r="B638" s="143">
        <v>45111142</v>
      </c>
      <c r="C638" s="144" t="s">
        <v>248</v>
      </c>
      <c r="D638" s="229">
        <v>581.1742702702702</v>
      </c>
      <c r="E638" s="258">
        <v>13.541360497297296</v>
      </c>
    </row>
    <row r="639" spans="1:5" ht="15" customHeight="1">
      <c r="A639" s="141"/>
      <c r="B639" s="143">
        <v>45200712</v>
      </c>
      <c r="C639" s="144" t="s">
        <v>662</v>
      </c>
      <c r="D639" s="229">
        <v>107.4446756756757</v>
      </c>
      <c r="E639" s="258">
        <v>2.503460943243244</v>
      </c>
    </row>
    <row r="640" spans="1:5" ht="15" customHeight="1">
      <c r="A640" s="141"/>
      <c r="B640" s="143" t="s">
        <v>660</v>
      </c>
      <c r="C640" s="144" t="s">
        <v>661</v>
      </c>
      <c r="D640" s="229">
        <v>3033.188756756756</v>
      </c>
      <c r="E640" s="258">
        <v>70.673298032432413</v>
      </c>
    </row>
    <row r="641" spans="1:5" ht="15" customHeight="1">
      <c r="A641" s="149"/>
      <c r="B641" s="143" t="s">
        <v>561</v>
      </c>
      <c r="C641" s="144" t="s">
        <v>562</v>
      </c>
      <c r="D641" s="229">
        <v>996.16524324324314</v>
      </c>
      <c r="E641" s="258">
        <v>23.210650167567568</v>
      </c>
    </row>
    <row r="642" spans="1:5" ht="15" customHeight="1">
      <c r="A642" s="141"/>
      <c r="B642" s="143" t="s">
        <v>663</v>
      </c>
      <c r="C642" s="144" t="s">
        <v>664</v>
      </c>
      <c r="D642" s="229">
        <v>78.611351351351345</v>
      </c>
      <c r="E642" s="258">
        <v>1.8316444864864865</v>
      </c>
    </row>
    <row r="643" spans="1:5" ht="15" customHeight="1">
      <c r="A643" s="141"/>
      <c r="B643" s="134" t="s">
        <v>170</v>
      </c>
      <c r="C643" s="144"/>
      <c r="D643" s="229"/>
    </row>
    <row r="644" spans="1:5" ht="15" customHeight="1">
      <c r="A644" s="149"/>
      <c r="B644" s="143" t="s">
        <v>563</v>
      </c>
      <c r="C644" s="144" t="s">
        <v>564</v>
      </c>
      <c r="D644" s="229">
        <v>286.20304054054048</v>
      </c>
      <c r="E644" s="258">
        <v>6.6685308445945939</v>
      </c>
    </row>
    <row r="645" spans="1:5" ht="15" customHeight="1">
      <c r="A645" s="141"/>
      <c r="B645" s="143" t="s">
        <v>166</v>
      </c>
      <c r="C645" s="144" t="s">
        <v>167</v>
      </c>
      <c r="D645" s="229">
        <v>167.66756756756752</v>
      </c>
      <c r="E645" s="258">
        <v>3.9066543243243235</v>
      </c>
    </row>
    <row r="646" spans="1:5" ht="15" customHeight="1">
      <c r="A646" s="141"/>
      <c r="B646" s="143" t="s">
        <v>635</v>
      </c>
      <c r="C646" s="144" t="s">
        <v>636</v>
      </c>
      <c r="D646" s="229">
        <v>179.32183783783779</v>
      </c>
      <c r="E646" s="258">
        <v>4.1781988216216206</v>
      </c>
    </row>
    <row r="647" spans="1:5" ht="15" customHeight="1">
      <c r="A647" s="141"/>
      <c r="B647" s="143" t="s">
        <v>637</v>
      </c>
      <c r="C647" s="144" t="s">
        <v>638</v>
      </c>
      <c r="D647" s="229">
        <v>372.30445945945945</v>
      </c>
      <c r="E647" s="258">
        <v>8.6746939054054053</v>
      </c>
    </row>
    <row r="648" spans="1:5" ht="15" customHeight="1">
      <c r="A648" s="141"/>
      <c r="B648" s="143" t="s">
        <v>185</v>
      </c>
      <c r="C648" s="144" t="s">
        <v>186</v>
      </c>
      <c r="D648" s="229">
        <v>127.81216216216215</v>
      </c>
      <c r="E648" s="258">
        <v>2.9780233783783783</v>
      </c>
    </row>
    <row r="649" spans="1:5" ht="15" customHeight="1">
      <c r="A649" s="141"/>
      <c r="B649" s="143" t="s">
        <v>462</v>
      </c>
      <c r="C649" s="144" t="s">
        <v>463</v>
      </c>
      <c r="D649" s="229">
        <v>645.69879729729712</v>
      </c>
      <c r="E649" s="258">
        <v>15.044781977027023</v>
      </c>
    </row>
    <row r="650" spans="1:5" ht="15" customHeight="1">
      <c r="A650" s="141"/>
      <c r="B650" s="143">
        <v>7640018460</v>
      </c>
      <c r="C650" s="144" t="s">
        <v>191</v>
      </c>
      <c r="D650" s="229">
        <v>1</v>
      </c>
      <c r="E650" s="258">
        <v>2.3300000000000001E-2</v>
      </c>
    </row>
    <row r="651" spans="1:5" ht="15" customHeight="1">
      <c r="A651" s="138"/>
      <c r="B651" s="134" t="s">
        <v>192</v>
      </c>
      <c r="C651" s="151"/>
      <c r="D651" s="240"/>
    </row>
    <row r="652" spans="1:5" ht="15" customHeight="1">
      <c r="A652" s="141"/>
      <c r="B652" s="143">
        <v>7640015657</v>
      </c>
      <c r="C652" s="137" t="s">
        <v>275</v>
      </c>
      <c r="D652" s="229">
        <v>137.43243243243242</v>
      </c>
      <c r="E652" s="258">
        <v>3.2021756756756754</v>
      </c>
    </row>
    <row r="653" spans="1:5" ht="15" customHeight="1">
      <c r="A653" s="141"/>
      <c r="B653" s="143">
        <v>7640019024</v>
      </c>
      <c r="C653" s="137" t="s">
        <v>276</v>
      </c>
      <c r="D653" s="229">
        <v>274.86486486486484</v>
      </c>
      <c r="E653" s="258">
        <v>6.4043513513513508</v>
      </c>
    </row>
    <row r="654" spans="1:5" ht="15" customHeight="1">
      <c r="A654" s="141"/>
      <c r="B654" s="143">
        <v>7640020787</v>
      </c>
      <c r="C654" s="137" t="s">
        <v>277</v>
      </c>
      <c r="D654" s="229">
        <v>274.86486486486484</v>
      </c>
      <c r="E654" s="258">
        <v>6.4043513513513508</v>
      </c>
    </row>
    <row r="655" spans="1:5" ht="15" customHeight="1">
      <c r="A655" s="163"/>
      <c r="B655" s="165">
        <v>7640019485</v>
      </c>
      <c r="C655" s="137" t="s">
        <v>195</v>
      </c>
      <c r="D655" s="229">
        <v>1</v>
      </c>
      <c r="E655" s="258">
        <v>2.3300000000000001E-2</v>
      </c>
    </row>
    <row r="656" spans="1:5" ht="15" customHeight="1">
      <c r="A656" s="141"/>
      <c r="B656" s="143"/>
      <c r="C656" s="137"/>
      <c r="D656" s="229"/>
      <c r="E656" s="300"/>
    </row>
    <row r="657" spans="1:6" ht="30" customHeight="1">
      <c r="A657" s="154" t="s">
        <v>306</v>
      </c>
      <c r="B657" s="155" t="s">
        <v>665</v>
      </c>
      <c r="C657" s="156" t="s">
        <v>666</v>
      </c>
      <c r="D657" s="248"/>
      <c r="E657" s="297"/>
    </row>
    <row r="658" spans="1:6" ht="15" customHeight="1">
      <c r="A658" s="157" t="s">
        <v>139</v>
      </c>
      <c r="B658" s="130"/>
      <c r="C658" s="131"/>
      <c r="D658" s="243"/>
      <c r="E658" s="297"/>
    </row>
    <row r="659" spans="1:6" ht="15" customHeight="1">
      <c r="A659" s="158"/>
      <c r="B659" s="130" t="s">
        <v>465</v>
      </c>
      <c r="C659" s="131" t="s">
        <v>466</v>
      </c>
      <c r="D659" s="243"/>
      <c r="E659" s="297"/>
    </row>
    <row r="660" spans="1:6" ht="15" customHeight="1">
      <c r="A660" s="158"/>
      <c r="B660" s="130" t="s">
        <v>467</v>
      </c>
      <c r="C660" s="131" t="s">
        <v>468</v>
      </c>
      <c r="D660" s="243"/>
      <c r="E660" s="297"/>
    </row>
    <row r="661" spans="1:6" ht="15" customHeight="1">
      <c r="A661" s="158"/>
      <c r="B661" s="130" t="s">
        <v>478</v>
      </c>
      <c r="C661" s="131" t="s">
        <v>479</v>
      </c>
      <c r="D661" s="243"/>
      <c r="E661" s="297"/>
    </row>
    <row r="662" spans="1:6" ht="15" customHeight="1">
      <c r="A662" s="158"/>
      <c r="B662" s="130" t="s">
        <v>325</v>
      </c>
      <c r="C662" s="131" t="s">
        <v>326</v>
      </c>
      <c r="D662" s="243"/>
      <c r="E662" s="297"/>
    </row>
    <row r="663" spans="1:6" ht="15" customHeight="1">
      <c r="A663" s="158"/>
      <c r="B663" s="130" t="s">
        <v>330</v>
      </c>
      <c r="C663" s="131" t="s">
        <v>331</v>
      </c>
      <c r="D663" s="243"/>
      <c r="E663" s="297"/>
    </row>
    <row r="664" spans="1:6" ht="15" customHeight="1">
      <c r="A664" s="158"/>
      <c r="B664" s="130" t="s">
        <v>473</v>
      </c>
      <c r="C664" s="131" t="s">
        <v>474</v>
      </c>
      <c r="D664" s="243"/>
      <c r="E664" s="302"/>
      <c r="F664" s="301"/>
    </row>
    <row r="665" spans="1:6" ht="15" customHeight="1">
      <c r="A665" s="159"/>
      <c r="B665" s="160"/>
      <c r="C665" s="161"/>
      <c r="D665" s="249"/>
      <c r="E665" s="298"/>
    </row>
    <row r="666" spans="1:6" ht="15" customHeight="1">
      <c r="A666" s="142"/>
      <c r="B666" s="139" t="s">
        <v>475</v>
      </c>
      <c r="C666" s="137"/>
      <c r="D666" s="254"/>
    </row>
    <row r="667" spans="1:6" ht="15" customHeight="1">
      <c r="A667" s="142"/>
      <c r="B667" s="136" t="s">
        <v>465</v>
      </c>
      <c r="C667" s="137" t="s">
        <v>466</v>
      </c>
      <c r="D667" s="229">
        <v>1298.4203918918918</v>
      </c>
      <c r="E667" s="258">
        <v>30.253195131081078</v>
      </c>
    </row>
    <row r="668" spans="1:6" ht="15" customHeight="1">
      <c r="A668" s="142"/>
      <c r="B668" s="136" t="s">
        <v>467</v>
      </c>
      <c r="C668" s="137" t="s">
        <v>468</v>
      </c>
      <c r="D668" s="229">
        <v>962.02702702702697</v>
      </c>
      <c r="E668" s="258">
        <v>22.415229729729731</v>
      </c>
    </row>
    <row r="669" spans="1:6" ht="15" customHeight="1">
      <c r="A669" s="142"/>
      <c r="B669" s="136" t="s">
        <v>476</v>
      </c>
      <c r="C669" s="137" t="s">
        <v>477</v>
      </c>
      <c r="D669" s="229">
        <v>52.155608108108112</v>
      </c>
      <c r="E669" s="258">
        <v>1.2152256689189191</v>
      </c>
    </row>
    <row r="670" spans="1:6" ht="15" customHeight="1">
      <c r="A670" s="142"/>
      <c r="B670" s="139" t="s">
        <v>140</v>
      </c>
      <c r="C670" s="137"/>
      <c r="D670" s="229"/>
      <c r="E670" s="258">
        <v>0</v>
      </c>
    </row>
    <row r="671" spans="1:6" ht="15" customHeight="1">
      <c r="A671" s="142"/>
      <c r="B671" s="136" t="s">
        <v>478</v>
      </c>
      <c r="C671" s="137" t="s">
        <v>479</v>
      </c>
      <c r="D671" s="229">
        <v>3657.296918918918</v>
      </c>
      <c r="E671" s="258">
        <v>85.215018210810797</v>
      </c>
    </row>
    <row r="672" spans="1:6" ht="15" customHeight="1">
      <c r="A672" s="142"/>
      <c r="B672" s="136" t="s">
        <v>480</v>
      </c>
      <c r="C672" s="137" t="s">
        <v>481</v>
      </c>
      <c r="D672" s="229">
        <v>846.10277027027007</v>
      </c>
      <c r="E672" s="258">
        <v>19.714194547297293</v>
      </c>
    </row>
    <row r="673" spans="1:5" ht="15" customHeight="1">
      <c r="A673" s="142"/>
      <c r="B673" s="136" t="s">
        <v>482</v>
      </c>
      <c r="C673" s="137" t="s">
        <v>483</v>
      </c>
      <c r="D673" s="229">
        <v>1419.9518918918918</v>
      </c>
      <c r="E673" s="258">
        <v>33.084879081081084</v>
      </c>
    </row>
    <row r="674" spans="1:5" ht="15" customHeight="1">
      <c r="A674" s="142"/>
      <c r="B674" s="136" t="s">
        <v>484</v>
      </c>
      <c r="C674" s="137" t="s">
        <v>485</v>
      </c>
      <c r="D674" s="229">
        <v>3192.8302702702695</v>
      </c>
      <c r="E674" s="258">
        <v>74.392945297297288</v>
      </c>
    </row>
    <row r="675" spans="1:5" ht="15" customHeight="1">
      <c r="A675" s="142"/>
      <c r="B675" s="136" t="s">
        <v>486</v>
      </c>
      <c r="C675" s="137" t="s">
        <v>487</v>
      </c>
      <c r="D675" s="229">
        <v>350.45270270270271</v>
      </c>
      <c r="E675" s="258">
        <v>8.1655479729729734</v>
      </c>
    </row>
    <row r="676" spans="1:5" ht="15" customHeight="1">
      <c r="A676" s="142"/>
      <c r="B676" s="136" t="s">
        <v>488</v>
      </c>
      <c r="C676" s="137" t="s">
        <v>489</v>
      </c>
      <c r="D676" s="229">
        <v>760.60605405405397</v>
      </c>
      <c r="E676" s="258">
        <v>17.722121059459457</v>
      </c>
    </row>
    <row r="677" spans="1:5" ht="15" customHeight="1">
      <c r="A677" s="142"/>
      <c r="B677" s="136" t="s">
        <v>490</v>
      </c>
      <c r="C677" s="137" t="s">
        <v>491</v>
      </c>
      <c r="D677" s="229">
        <v>1045.1186756756756</v>
      </c>
      <c r="E677" s="258">
        <v>24.351265143243243</v>
      </c>
    </row>
    <row r="678" spans="1:5" ht="15" customHeight="1">
      <c r="A678" s="142"/>
      <c r="B678" s="136" t="s">
        <v>469</v>
      </c>
      <c r="C678" s="137" t="s">
        <v>470</v>
      </c>
      <c r="D678" s="229">
        <v>4273.4202567567554</v>
      </c>
      <c r="E678" s="258">
        <v>99.570691982432407</v>
      </c>
    </row>
    <row r="679" spans="1:5" ht="15" customHeight="1">
      <c r="A679" s="142"/>
      <c r="B679" s="136" t="s">
        <v>342</v>
      </c>
      <c r="C679" s="137" t="s">
        <v>343</v>
      </c>
      <c r="D679" s="229">
        <v>744.56768918918908</v>
      </c>
      <c r="E679" s="258">
        <v>17.348427158108105</v>
      </c>
    </row>
    <row r="680" spans="1:5" ht="15" customHeight="1">
      <c r="A680" s="142"/>
      <c r="B680" s="136" t="s">
        <v>471</v>
      </c>
      <c r="C680" s="137" t="s">
        <v>472</v>
      </c>
      <c r="D680" s="229">
        <v>308.64575675675678</v>
      </c>
      <c r="E680" s="258">
        <v>7.191446132432433</v>
      </c>
    </row>
    <row r="681" spans="1:5" ht="15" customHeight="1">
      <c r="A681" s="142"/>
      <c r="B681" s="136" t="s">
        <v>492</v>
      </c>
      <c r="C681" s="137" t="s">
        <v>493</v>
      </c>
      <c r="D681" s="229">
        <v>3293.9393108108106</v>
      </c>
      <c r="E681" s="258">
        <v>76.748785941891896</v>
      </c>
    </row>
    <row r="682" spans="1:5" ht="15" customHeight="1">
      <c r="A682" s="142"/>
      <c r="B682" s="136" t="s">
        <v>494</v>
      </c>
      <c r="C682" s="137" t="s">
        <v>495</v>
      </c>
      <c r="D682" s="229">
        <v>356.52721621621617</v>
      </c>
      <c r="E682" s="258">
        <v>8.3070841378378368</v>
      </c>
    </row>
    <row r="683" spans="1:5" ht="15" customHeight="1">
      <c r="A683" s="142"/>
      <c r="B683" s="136" t="s">
        <v>496</v>
      </c>
      <c r="C683" s="137" t="s">
        <v>497</v>
      </c>
      <c r="D683" s="229">
        <v>564.06393243243235</v>
      </c>
      <c r="E683" s="258">
        <v>13.142689625675674</v>
      </c>
    </row>
    <row r="684" spans="1:5" ht="15" customHeight="1">
      <c r="A684" s="142"/>
      <c r="B684" s="136" t="s">
        <v>498</v>
      </c>
      <c r="C684" s="137" t="s">
        <v>499</v>
      </c>
      <c r="D684" s="229">
        <v>478.92454054054042</v>
      </c>
      <c r="E684" s="258">
        <v>11.158941794594593</v>
      </c>
    </row>
    <row r="685" spans="1:5" ht="15" customHeight="1">
      <c r="A685" s="142"/>
      <c r="B685" s="136" t="s">
        <v>500</v>
      </c>
      <c r="C685" s="137" t="s">
        <v>501</v>
      </c>
      <c r="D685" s="229">
        <v>2341.4088648648644</v>
      </c>
      <c r="E685" s="258">
        <v>54.554826551351347</v>
      </c>
    </row>
    <row r="686" spans="1:5" ht="15" customHeight="1">
      <c r="A686" s="142"/>
      <c r="B686" s="136" t="s">
        <v>502</v>
      </c>
      <c r="C686" s="137" t="s">
        <v>503</v>
      </c>
      <c r="D686" s="229">
        <v>771.60064864864864</v>
      </c>
      <c r="E686" s="258">
        <v>17.978295113513514</v>
      </c>
    </row>
    <row r="687" spans="1:5" ht="15" customHeight="1">
      <c r="A687" s="142"/>
      <c r="B687" s="139" t="s">
        <v>146</v>
      </c>
      <c r="C687" s="137"/>
      <c r="D687" s="229"/>
    </row>
    <row r="688" spans="1:5" ht="15" customHeight="1">
      <c r="A688" s="142"/>
      <c r="B688" s="136" t="s">
        <v>371</v>
      </c>
      <c r="C688" s="137" t="s">
        <v>372</v>
      </c>
      <c r="D688" s="229">
        <v>2998.8718783783784</v>
      </c>
      <c r="E688" s="258">
        <v>69.873714766216224</v>
      </c>
    </row>
    <row r="689" spans="1:5" ht="15" customHeight="1">
      <c r="A689" s="142"/>
      <c r="B689" s="136" t="s">
        <v>373</v>
      </c>
      <c r="C689" s="137" t="s">
        <v>374</v>
      </c>
      <c r="D689" s="229">
        <v>5460.1630540540536</v>
      </c>
      <c r="E689" s="258">
        <v>127.22179915945945</v>
      </c>
    </row>
    <row r="690" spans="1:5" ht="15" customHeight="1">
      <c r="A690" s="142"/>
      <c r="B690" s="136" t="s">
        <v>344</v>
      </c>
      <c r="C690" s="137" t="s">
        <v>345</v>
      </c>
      <c r="D690" s="229">
        <v>9271.9752567567539</v>
      </c>
      <c r="E690" s="258">
        <v>216.03702348243237</v>
      </c>
    </row>
    <row r="691" spans="1:5" ht="15" customHeight="1">
      <c r="A691" s="142"/>
      <c r="B691" s="136" t="s">
        <v>504</v>
      </c>
      <c r="C691" s="137" t="s">
        <v>505</v>
      </c>
      <c r="D691" s="229">
        <v>1837.7877162162163</v>
      </c>
      <c r="E691" s="258">
        <v>42.820453787837842</v>
      </c>
    </row>
    <row r="692" spans="1:5" ht="15" customHeight="1">
      <c r="A692" s="142"/>
      <c r="B692" s="136" t="s">
        <v>506</v>
      </c>
      <c r="C692" s="137" t="s">
        <v>507</v>
      </c>
      <c r="D692" s="229">
        <v>348.92720270270263</v>
      </c>
      <c r="E692" s="258">
        <v>8.1300038229729719</v>
      </c>
    </row>
    <row r="693" spans="1:5" ht="15" customHeight="1">
      <c r="A693" s="142"/>
      <c r="B693" s="136" t="s">
        <v>508</v>
      </c>
      <c r="C693" s="137" t="s">
        <v>509</v>
      </c>
      <c r="D693" s="229">
        <v>2508.4992162162157</v>
      </c>
      <c r="E693" s="258">
        <v>58.44803173783783</v>
      </c>
    </row>
    <row r="694" spans="1:5" ht="15" customHeight="1">
      <c r="A694" s="142"/>
      <c r="B694" s="136" t="s">
        <v>510</v>
      </c>
      <c r="C694" s="137" t="s">
        <v>511</v>
      </c>
      <c r="D694" s="229">
        <v>154.32287837837839</v>
      </c>
      <c r="E694" s="258">
        <v>3.5957230662162165</v>
      </c>
    </row>
    <row r="695" spans="1:5" ht="15" customHeight="1">
      <c r="A695" s="142"/>
      <c r="B695" s="136" t="s">
        <v>512</v>
      </c>
      <c r="C695" s="137" t="s">
        <v>513</v>
      </c>
      <c r="D695" s="229">
        <v>146.02195945945945</v>
      </c>
      <c r="E695" s="258">
        <v>3.4023116554054056</v>
      </c>
    </row>
    <row r="696" spans="1:5" ht="15" customHeight="1">
      <c r="A696" s="142"/>
      <c r="B696" s="136" t="s">
        <v>327</v>
      </c>
      <c r="C696" s="137" t="s">
        <v>328</v>
      </c>
      <c r="D696" s="229">
        <v>458.88689189189176</v>
      </c>
      <c r="E696" s="258">
        <v>10.692064581081079</v>
      </c>
    </row>
    <row r="697" spans="1:5" ht="15" customHeight="1">
      <c r="A697" s="142"/>
      <c r="B697" s="136" t="s">
        <v>325</v>
      </c>
      <c r="C697" s="137" t="s">
        <v>326</v>
      </c>
      <c r="D697" s="229">
        <v>1935.7770405405404</v>
      </c>
      <c r="E697" s="258">
        <v>45.103605044594595</v>
      </c>
    </row>
    <row r="698" spans="1:5" ht="15" customHeight="1">
      <c r="A698" s="142"/>
      <c r="B698" s="136" t="s">
        <v>330</v>
      </c>
      <c r="C698" s="137" t="s">
        <v>331</v>
      </c>
      <c r="D698" s="229">
        <v>344.37818918918913</v>
      </c>
      <c r="E698" s="258">
        <v>8.0240118081081064</v>
      </c>
    </row>
    <row r="699" spans="1:5" ht="15" customHeight="1">
      <c r="A699" s="142"/>
      <c r="B699" s="136" t="s">
        <v>329</v>
      </c>
      <c r="C699" s="137" t="s">
        <v>514</v>
      </c>
      <c r="D699" s="229">
        <v>183.4722972972973</v>
      </c>
      <c r="E699" s="258">
        <v>4.2749045270270276</v>
      </c>
    </row>
    <row r="700" spans="1:5" ht="15" customHeight="1">
      <c r="A700" s="142"/>
      <c r="B700" s="136" t="s">
        <v>379</v>
      </c>
      <c r="C700" s="137" t="s">
        <v>380</v>
      </c>
      <c r="D700" s="229">
        <v>765.82848648648633</v>
      </c>
      <c r="E700" s="258">
        <v>17.843803735135133</v>
      </c>
    </row>
    <row r="701" spans="1:5" ht="15" customHeight="1">
      <c r="A701" s="142"/>
      <c r="B701" s="136" t="s">
        <v>515</v>
      </c>
      <c r="C701" s="137" t="s">
        <v>516</v>
      </c>
      <c r="D701" s="229">
        <v>18624.843243243242</v>
      </c>
      <c r="E701" s="258">
        <v>433.95884756756755</v>
      </c>
    </row>
    <row r="702" spans="1:5" ht="15" customHeight="1">
      <c r="A702" s="142"/>
      <c r="B702" s="136" t="s">
        <v>517</v>
      </c>
      <c r="C702" s="137" t="s">
        <v>518</v>
      </c>
      <c r="D702" s="229">
        <v>3214.1185540540537</v>
      </c>
      <c r="E702" s="258">
        <v>74.888962309459458</v>
      </c>
    </row>
    <row r="703" spans="1:5" ht="15" customHeight="1">
      <c r="A703" s="142"/>
      <c r="B703" s="136" t="s">
        <v>519</v>
      </c>
      <c r="C703" s="137" t="s">
        <v>520</v>
      </c>
      <c r="D703" s="229">
        <v>2181.7673513513514</v>
      </c>
      <c r="E703" s="258">
        <v>50.835179286486493</v>
      </c>
    </row>
    <row r="704" spans="1:5" ht="15" customHeight="1">
      <c r="A704" s="142"/>
      <c r="B704" s="136" t="s">
        <v>521</v>
      </c>
      <c r="C704" s="137" t="s">
        <v>522</v>
      </c>
      <c r="D704" s="229">
        <v>1809.2704864864866</v>
      </c>
      <c r="E704" s="258">
        <v>42.156002335135142</v>
      </c>
    </row>
    <row r="705" spans="1:5" ht="15" customHeight="1">
      <c r="A705" s="142"/>
      <c r="B705" s="136" t="s">
        <v>523</v>
      </c>
      <c r="C705" s="137" t="s">
        <v>524</v>
      </c>
      <c r="D705" s="229">
        <v>3618.5409729729731</v>
      </c>
      <c r="E705" s="258">
        <v>84.312004670270284</v>
      </c>
    </row>
    <row r="706" spans="1:5" ht="15" customHeight="1">
      <c r="A706" s="142"/>
      <c r="B706" s="136" t="s">
        <v>525</v>
      </c>
      <c r="C706" s="137" t="s">
        <v>526</v>
      </c>
      <c r="D706" s="229">
        <v>2532.9759324324323</v>
      </c>
      <c r="E706" s="258">
        <v>59.018339225675675</v>
      </c>
    </row>
    <row r="707" spans="1:5" ht="15" customHeight="1">
      <c r="A707" s="142"/>
      <c r="B707" s="136" t="s">
        <v>527</v>
      </c>
      <c r="C707" s="137" t="s">
        <v>528</v>
      </c>
      <c r="D707" s="229">
        <v>2181.7673513513514</v>
      </c>
      <c r="E707" s="258">
        <v>50.835179286486493</v>
      </c>
    </row>
    <row r="708" spans="1:5" ht="15" customHeight="1">
      <c r="A708" s="142"/>
      <c r="B708" s="136" t="s">
        <v>529</v>
      </c>
      <c r="C708" s="137" t="s">
        <v>530</v>
      </c>
      <c r="D708" s="229">
        <v>2713.9057297297286</v>
      </c>
      <c r="E708" s="258">
        <v>63.234003502702677</v>
      </c>
    </row>
    <row r="709" spans="1:5" ht="15" customHeight="1">
      <c r="A709" s="142"/>
      <c r="B709" s="136" t="s">
        <v>531</v>
      </c>
      <c r="C709" s="137" t="s">
        <v>532</v>
      </c>
      <c r="D709" s="229">
        <v>723.70544594594605</v>
      </c>
      <c r="E709" s="258">
        <v>16.862336890540544</v>
      </c>
    </row>
    <row r="710" spans="1:5" ht="15" customHeight="1">
      <c r="A710" s="142"/>
      <c r="B710" s="136" t="s">
        <v>351</v>
      </c>
      <c r="C710" s="137" t="s">
        <v>352</v>
      </c>
      <c r="D710" s="229">
        <v>8059.8761756756739</v>
      </c>
      <c r="E710" s="258">
        <v>187.79511489324321</v>
      </c>
    </row>
    <row r="711" spans="1:5" ht="15" customHeight="1">
      <c r="A711" s="142"/>
      <c r="B711" s="136" t="s">
        <v>355</v>
      </c>
      <c r="C711" s="137" t="s">
        <v>356</v>
      </c>
      <c r="D711" s="229">
        <v>11852.750189189188</v>
      </c>
      <c r="E711" s="258">
        <v>276.16907940810808</v>
      </c>
    </row>
    <row r="712" spans="1:5" ht="15" customHeight="1">
      <c r="A712" s="142"/>
      <c r="B712" s="136" t="s">
        <v>357</v>
      </c>
      <c r="C712" s="137" t="s">
        <v>358</v>
      </c>
      <c r="D712" s="229">
        <v>6907.1891351351342</v>
      </c>
      <c r="E712" s="258">
        <v>160.93750684864864</v>
      </c>
    </row>
    <row r="713" spans="1:5" ht="15" customHeight="1">
      <c r="A713" s="142"/>
      <c r="B713" s="136" t="s">
        <v>359</v>
      </c>
      <c r="C713" s="137" t="s">
        <v>360</v>
      </c>
      <c r="D713" s="229">
        <v>6131.0669594594583</v>
      </c>
      <c r="E713" s="258">
        <v>142.85386015540539</v>
      </c>
    </row>
    <row r="714" spans="1:5" ht="15" customHeight="1">
      <c r="A714" s="142"/>
      <c r="B714" s="136" t="s">
        <v>361</v>
      </c>
      <c r="C714" s="137" t="s">
        <v>362</v>
      </c>
      <c r="D714" s="229">
        <v>4498.3009459459454</v>
      </c>
      <c r="E714" s="258">
        <v>104.81041204054053</v>
      </c>
    </row>
    <row r="715" spans="1:5" ht="15" customHeight="1">
      <c r="A715" s="152"/>
      <c r="B715" s="143" t="s">
        <v>363</v>
      </c>
      <c r="C715" s="162" t="s">
        <v>364</v>
      </c>
      <c r="D715" s="229">
        <v>4430.1482027027032</v>
      </c>
      <c r="E715" s="258">
        <v>103.22245312297299</v>
      </c>
    </row>
    <row r="716" spans="1:5" ht="15" customHeight="1">
      <c r="A716" s="141"/>
      <c r="B716" s="143" t="s">
        <v>365</v>
      </c>
      <c r="C716" s="144" t="s">
        <v>366</v>
      </c>
      <c r="D716" s="229">
        <v>6747.4514189189185</v>
      </c>
      <c r="E716" s="258">
        <v>157.21561806081081</v>
      </c>
    </row>
    <row r="717" spans="1:5" ht="15" customHeight="1">
      <c r="A717" s="149"/>
      <c r="B717" s="143" t="s">
        <v>353</v>
      </c>
      <c r="C717" s="144" t="s">
        <v>354</v>
      </c>
      <c r="D717" s="229">
        <v>8118.2437297297292</v>
      </c>
      <c r="E717" s="258">
        <v>189.15507890270271</v>
      </c>
    </row>
    <row r="718" spans="1:5" ht="15" customHeight="1">
      <c r="A718" s="141"/>
      <c r="B718" s="143" t="s">
        <v>369</v>
      </c>
      <c r="C718" s="144" t="s">
        <v>370</v>
      </c>
      <c r="D718" s="229">
        <v>446.21562162162155</v>
      </c>
      <c r="E718" s="258">
        <v>10.396823983783783</v>
      </c>
    </row>
    <row r="719" spans="1:5" ht="15" customHeight="1">
      <c r="A719" s="141"/>
      <c r="B719" s="143" t="s">
        <v>367</v>
      </c>
      <c r="C719" s="144" t="s">
        <v>368</v>
      </c>
      <c r="D719" s="229">
        <v>12587.106648648647</v>
      </c>
      <c r="E719" s="258">
        <v>293.27958491351347</v>
      </c>
    </row>
    <row r="720" spans="1:5" ht="15" customHeight="1">
      <c r="A720" s="149"/>
      <c r="B720" s="143" t="s">
        <v>321</v>
      </c>
      <c r="C720" s="144" t="s">
        <v>322</v>
      </c>
      <c r="D720" s="229">
        <v>1269.4084054054051</v>
      </c>
      <c r="E720" s="258">
        <v>29.57721584594594</v>
      </c>
    </row>
    <row r="721" spans="1:5" ht="15" customHeight="1">
      <c r="A721" s="141"/>
      <c r="B721" s="143">
        <v>10207010</v>
      </c>
      <c r="C721" s="144" t="s">
        <v>381</v>
      </c>
      <c r="D721" s="229">
        <v>12764.724324324321</v>
      </c>
      <c r="E721" s="258">
        <v>297.4180767567567</v>
      </c>
    </row>
    <row r="722" spans="1:5" ht="15" customHeight="1">
      <c r="A722" s="141"/>
      <c r="B722" s="136">
        <v>10200011</v>
      </c>
      <c r="C722" s="144" t="s">
        <v>382</v>
      </c>
      <c r="D722" s="229">
        <v>9046.3524324324299</v>
      </c>
      <c r="E722" s="258">
        <v>210.78001167567564</v>
      </c>
    </row>
    <row r="723" spans="1:5" ht="15" customHeight="1">
      <c r="A723" s="149"/>
      <c r="B723" s="143">
        <v>10307000</v>
      </c>
      <c r="C723" s="144" t="s">
        <v>383</v>
      </c>
      <c r="D723" s="229">
        <v>7556.3649729729723</v>
      </c>
      <c r="E723" s="258">
        <v>176.06330387027026</v>
      </c>
    </row>
    <row r="724" spans="1:5" ht="15" customHeight="1">
      <c r="A724" s="141"/>
      <c r="B724" s="143">
        <v>10507000</v>
      </c>
      <c r="C724" s="144" t="s">
        <v>384</v>
      </c>
      <c r="D724" s="229">
        <v>7237.0819459459462</v>
      </c>
      <c r="E724" s="258">
        <v>168.62400934054057</v>
      </c>
    </row>
    <row r="725" spans="1:5" ht="15" customHeight="1">
      <c r="A725" s="141"/>
      <c r="B725" s="143">
        <v>10407000</v>
      </c>
      <c r="C725" s="144" t="s">
        <v>385</v>
      </c>
      <c r="D725" s="229">
        <v>2713.9057297297286</v>
      </c>
      <c r="E725" s="258">
        <v>63.234003502702677</v>
      </c>
    </row>
    <row r="726" spans="1:5" ht="15" customHeight="1">
      <c r="A726" s="141"/>
      <c r="B726" s="143">
        <v>12207000</v>
      </c>
      <c r="C726" s="144" t="s">
        <v>386</v>
      </c>
      <c r="D726" s="229">
        <v>22881.95027027027</v>
      </c>
      <c r="E726" s="258">
        <v>533.14944129729736</v>
      </c>
    </row>
    <row r="727" spans="1:5" ht="15" customHeight="1">
      <c r="A727" s="141"/>
      <c r="B727" s="143">
        <v>4707000</v>
      </c>
      <c r="C727" s="144" t="s">
        <v>387</v>
      </c>
      <c r="D727" s="229">
        <v>3405.6856216216215</v>
      </c>
      <c r="E727" s="258">
        <v>79.352474983783779</v>
      </c>
    </row>
    <row r="728" spans="1:5" ht="15" customHeight="1">
      <c r="A728" s="141"/>
      <c r="B728" s="143">
        <v>12200018</v>
      </c>
      <c r="C728" s="144" t="s">
        <v>388</v>
      </c>
      <c r="D728" s="229">
        <v>2979.9749189189192</v>
      </c>
      <c r="E728" s="258">
        <v>69.433415610810826</v>
      </c>
    </row>
    <row r="729" spans="1:5" ht="15" customHeight="1">
      <c r="A729" s="141"/>
      <c r="B729" s="143">
        <v>7640020192</v>
      </c>
      <c r="C729" s="144" t="s">
        <v>389</v>
      </c>
      <c r="D729" s="229">
        <v>900</v>
      </c>
      <c r="E729" s="258">
        <v>20.970000000000002</v>
      </c>
    </row>
    <row r="730" spans="1:5" ht="15" customHeight="1">
      <c r="A730" s="141"/>
      <c r="B730" s="143" t="s">
        <v>332</v>
      </c>
      <c r="C730" s="144" t="s">
        <v>333</v>
      </c>
      <c r="D730" s="229">
        <v>587.52364864864853</v>
      </c>
      <c r="E730" s="258">
        <v>13.689301013513511</v>
      </c>
    </row>
    <row r="731" spans="1:5" ht="15" customHeight="1">
      <c r="A731" s="141"/>
      <c r="B731" s="143" t="s">
        <v>654</v>
      </c>
      <c r="C731" s="144" t="s">
        <v>655</v>
      </c>
      <c r="D731" s="229">
        <v>7575.2756756756753</v>
      </c>
      <c r="E731" s="258">
        <v>176.50392324324324</v>
      </c>
    </row>
    <row r="732" spans="1:5" ht="15" customHeight="1">
      <c r="A732" s="141"/>
      <c r="B732" s="143">
        <v>7714901</v>
      </c>
      <c r="C732" s="144" t="s">
        <v>390</v>
      </c>
      <c r="D732" s="229">
        <v>754.0780135135135</v>
      </c>
      <c r="E732" s="258">
        <v>17.570017714864864</v>
      </c>
    </row>
    <row r="733" spans="1:5" ht="15" customHeight="1">
      <c r="A733" s="141"/>
      <c r="B733" s="143">
        <v>7714902</v>
      </c>
      <c r="C733" s="144" t="s">
        <v>391</v>
      </c>
      <c r="D733" s="229">
        <v>754.0780135135135</v>
      </c>
      <c r="E733" s="258">
        <v>17.570017714864864</v>
      </c>
    </row>
    <row r="734" spans="1:5" ht="15" customHeight="1">
      <c r="A734" s="141"/>
      <c r="B734" s="143">
        <v>7714903</v>
      </c>
      <c r="C734" s="144" t="s">
        <v>392</v>
      </c>
      <c r="D734" s="229">
        <v>754.0780135135135</v>
      </c>
      <c r="E734" s="258">
        <v>17.570017714864864</v>
      </c>
    </row>
    <row r="735" spans="1:5" ht="15" customHeight="1">
      <c r="A735" s="141"/>
      <c r="B735" s="143">
        <v>7714904</v>
      </c>
      <c r="C735" s="144" t="s">
        <v>393</v>
      </c>
      <c r="D735" s="229">
        <v>715.89928378378363</v>
      </c>
      <c r="E735" s="258">
        <v>16.680453312162161</v>
      </c>
    </row>
    <row r="736" spans="1:5" ht="15" customHeight="1">
      <c r="A736" s="141"/>
      <c r="B736" s="143">
        <v>7714905</v>
      </c>
      <c r="C736" s="144" t="s">
        <v>394</v>
      </c>
      <c r="D736" s="229">
        <v>715.89928378378363</v>
      </c>
      <c r="E736" s="258">
        <v>16.680453312162161</v>
      </c>
    </row>
    <row r="737" spans="1:5" ht="15" customHeight="1">
      <c r="A737" s="141"/>
      <c r="B737" s="143">
        <v>7714909</v>
      </c>
      <c r="C737" s="144" t="s">
        <v>395</v>
      </c>
      <c r="D737" s="229">
        <v>754.0780135135135</v>
      </c>
      <c r="E737" s="258">
        <v>17.570017714864864</v>
      </c>
    </row>
    <row r="738" spans="1:5" ht="15" customHeight="1">
      <c r="A738" s="141"/>
      <c r="B738" s="143">
        <v>7714911</v>
      </c>
      <c r="C738" s="144" t="s">
        <v>396</v>
      </c>
      <c r="D738" s="229">
        <v>658.61744594594586</v>
      </c>
      <c r="E738" s="258">
        <v>15.34578649054054</v>
      </c>
    </row>
    <row r="739" spans="1:5" ht="15" customHeight="1">
      <c r="A739" s="141"/>
      <c r="B739" s="143">
        <v>7714912</v>
      </c>
      <c r="C739" s="144" t="s">
        <v>397</v>
      </c>
      <c r="D739" s="229">
        <v>715.89928378378363</v>
      </c>
      <c r="E739" s="258">
        <v>16.680453312162161</v>
      </c>
    </row>
    <row r="740" spans="1:5" ht="15" customHeight="1">
      <c r="A740" s="141"/>
      <c r="B740" s="143">
        <v>7714913</v>
      </c>
      <c r="C740" s="144" t="s">
        <v>398</v>
      </c>
      <c r="D740" s="229">
        <v>715.89928378378363</v>
      </c>
      <c r="E740" s="258">
        <v>16.680453312162161</v>
      </c>
    </row>
    <row r="741" spans="1:5" ht="15" customHeight="1">
      <c r="A741" s="141"/>
      <c r="B741" s="143">
        <v>7714914</v>
      </c>
      <c r="C741" s="144" t="s">
        <v>399</v>
      </c>
      <c r="D741" s="229">
        <v>1670.4224999999999</v>
      </c>
      <c r="E741" s="258">
        <v>38.920844250000002</v>
      </c>
    </row>
    <row r="742" spans="1:5" ht="15" customHeight="1">
      <c r="A742" s="141"/>
      <c r="B742" s="143">
        <v>7714906</v>
      </c>
      <c r="C742" s="144" t="s">
        <v>400</v>
      </c>
      <c r="D742" s="229">
        <v>715.89928378378363</v>
      </c>
      <c r="E742" s="258">
        <v>16.680453312162161</v>
      </c>
    </row>
    <row r="743" spans="1:5" ht="15" customHeight="1">
      <c r="A743" s="141"/>
      <c r="B743" s="143">
        <v>7714917</v>
      </c>
      <c r="C743" s="144" t="s">
        <v>401</v>
      </c>
      <c r="D743" s="229">
        <v>2147.6841081081079</v>
      </c>
      <c r="E743" s="258">
        <v>50.041039718918917</v>
      </c>
    </row>
    <row r="744" spans="1:5" ht="15" customHeight="1">
      <c r="A744" s="141"/>
      <c r="B744" s="143">
        <v>7714918</v>
      </c>
      <c r="C744" s="144" t="s">
        <v>402</v>
      </c>
      <c r="D744" s="229">
        <v>1240.8774324324322</v>
      </c>
      <c r="E744" s="258">
        <v>28.912444175675674</v>
      </c>
    </row>
    <row r="745" spans="1:5" ht="15" customHeight="1">
      <c r="A745" s="141"/>
      <c r="B745" s="143">
        <v>7714919</v>
      </c>
      <c r="C745" s="144" t="s">
        <v>403</v>
      </c>
      <c r="D745" s="229">
        <v>2386.3080405405403</v>
      </c>
      <c r="E745" s="258">
        <v>55.60097734459459</v>
      </c>
    </row>
    <row r="746" spans="1:5" ht="15" customHeight="1">
      <c r="A746" s="141"/>
      <c r="B746" s="143">
        <v>7723000</v>
      </c>
      <c r="C746" s="144" t="s">
        <v>404</v>
      </c>
      <c r="D746" s="229">
        <v>29128.542932432432</v>
      </c>
      <c r="E746" s="258">
        <v>678.69505032567577</v>
      </c>
    </row>
    <row r="747" spans="1:5" ht="15" customHeight="1">
      <c r="A747" s="141"/>
      <c r="B747" s="143">
        <v>7714915</v>
      </c>
      <c r="C747" s="144" t="s">
        <v>335</v>
      </c>
      <c r="D747" s="229">
        <v>671.9758783783783</v>
      </c>
      <c r="E747" s="258">
        <v>15.657037966216215</v>
      </c>
    </row>
    <row r="748" spans="1:5" ht="15" customHeight="1">
      <c r="A748" s="141"/>
      <c r="B748" s="143">
        <v>7714916</v>
      </c>
      <c r="C748" s="144" t="s">
        <v>405</v>
      </c>
      <c r="D748" s="229">
        <v>763.61582432432442</v>
      </c>
      <c r="E748" s="258">
        <v>17.792248706756759</v>
      </c>
    </row>
    <row r="749" spans="1:5" ht="15" customHeight="1">
      <c r="A749" s="141"/>
      <c r="B749" s="143">
        <v>7717962</v>
      </c>
      <c r="C749" s="144" t="s">
        <v>406</v>
      </c>
      <c r="D749" s="229">
        <v>86.706121621621605</v>
      </c>
      <c r="E749" s="258">
        <v>2.0202526337837834</v>
      </c>
    </row>
    <row r="750" spans="1:5" ht="15" customHeight="1">
      <c r="A750" s="141"/>
      <c r="B750" s="143">
        <v>7717963</v>
      </c>
      <c r="C750" s="144" t="s">
        <v>407</v>
      </c>
      <c r="D750" s="229">
        <v>75.450405405405391</v>
      </c>
      <c r="E750" s="258">
        <v>1.7579944459459458</v>
      </c>
    </row>
    <row r="751" spans="1:5" ht="15" customHeight="1">
      <c r="A751" s="141"/>
      <c r="B751" s="143">
        <v>7717964</v>
      </c>
      <c r="C751" s="144" t="s">
        <v>408</v>
      </c>
      <c r="D751" s="229">
        <v>69.843162162162145</v>
      </c>
      <c r="E751" s="258">
        <v>1.627345678378378</v>
      </c>
    </row>
    <row r="752" spans="1:5" ht="15" customHeight="1">
      <c r="A752" s="141"/>
      <c r="B752" s="143">
        <v>7717965</v>
      </c>
      <c r="C752" s="144" t="s">
        <v>409</v>
      </c>
      <c r="D752" s="229">
        <v>68.441351351351344</v>
      </c>
      <c r="E752" s="258">
        <v>1.5946834864864865</v>
      </c>
    </row>
    <row r="753" spans="1:5" ht="15" customHeight="1">
      <c r="A753" s="141"/>
      <c r="B753" s="143">
        <v>7717966</v>
      </c>
      <c r="C753" s="144" t="s">
        <v>410</v>
      </c>
      <c r="D753" s="229">
        <v>62.792878378378369</v>
      </c>
      <c r="E753" s="258">
        <v>1.4630740662162161</v>
      </c>
    </row>
    <row r="754" spans="1:5" ht="15" customHeight="1">
      <c r="A754" s="141"/>
      <c r="B754" s="143">
        <v>7717968</v>
      </c>
      <c r="C754" s="144" t="s">
        <v>411</v>
      </c>
      <c r="D754" s="229">
        <v>87.558202702702715</v>
      </c>
      <c r="E754" s="258">
        <v>2.0401061229729733</v>
      </c>
    </row>
    <row r="755" spans="1:5" ht="15" customHeight="1">
      <c r="A755" s="141"/>
      <c r="B755" s="143">
        <v>7717969</v>
      </c>
      <c r="C755" s="144" t="s">
        <v>412</v>
      </c>
      <c r="D755" s="229">
        <v>76.19254054054052</v>
      </c>
      <c r="E755" s="258">
        <v>1.7752861945945941</v>
      </c>
    </row>
    <row r="756" spans="1:5" ht="15" customHeight="1">
      <c r="A756" s="141"/>
      <c r="B756" s="143">
        <v>7717970</v>
      </c>
      <c r="C756" s="144" t="s">
        <v>533</v>
      </c>
      <c r="D756" s="229">
        <v>70.544067567567552</v>
      </c>
      <c r="E756" s="258">
        <v>1.6436767743243241</v>
      </c>
    </row>
    <row r="757" spans="1:5" ht="15" customHeight="1">
      <c r="A757" s="141"/>
      <c r="B757" s="143">
        <v>7717971</v>
      </c>
      <c r="C757" s="144" t="s">
        <v>413</v>
      </c>
      <c r="D757" s="229">
        <v>69.101027027027015</v>
      </c>
      <c r="E757" s="258">
        <v>1.6100539297297296</v>
      </c>
    </row>
    <row r="758" spans="1:5" ht="15" customHeight="1">
      <c r="A758" s="141"/>
      <c r="B758" s="143">
        <v>7717972</v>
      </c>
      <c r="C758" s="144" t="s">
        <v>414</v>
      </c>
      <c r="D758" s="229">
        <v>63.315121621621614</v>
      </c>
      <c r="E758" s="258">
        <v>1.4752423337837837</v>
      </c>
    </row>
    <row r="759" spans="1:5" ht="15" customHeight="1">
      <c r="A759" s="141"/>
      <c r="B759" s="143">
        <v>7717974</v>
      </c>
      <c r="C759" s="144" t="s">
        <v>415</v>
      </c>
      <c r="D759" s="229">
        <v>95.075756756756746</v>
      </c>
      <c r="E759" s="258">
        <v>2.2152651324324322</v>
      </c>
    </row>
    <row r="760" spans="1:5" ht="15" customHeight="1">
      <c r="A760" s="141"/>
      <c r="B760" s="143">
        <v>7717975</v>
      </c>
      <c r="C760" s="144" t="s">
        <v>416</v>
      </c>
      <c r="D760" s="229">
        <v>82.610635135135112</v>
      </c>
      <c r="E760" s="258">
        <v>1.9248277986486482</v>
      </c>
    </row>
    <row r="761" spans="1:5" ht="15" customHeight="1">
      <c r="A761" s="141"/>
      <c r="B761" s="143">
        <v>7717976</v>
      </c>
      <c r="C761" s="144" t="s">
        <v>417</v>
      </c>
      <c r="D761" s="229">
        <v>76.329972972972968</v>
      </c>
      <c r="E761" s="258">
        <v>1.7784883702702703</v>
      </c>
    </row>
    <row r="762" spans="1:5" ht="15" customHeight="1">
      <c r="A762" s="141"/>
      <c r="B762" s="143">
        <v>7717977</v>
      </c>
      <c r="C762" s="144" t="s">
        <v>418</v>
      </c>
      <c r="D762" s="229">
        <v>74.859445945945936</v>
      </c>
      <c r="E762" s="258">
        <v>1.7442250905405403</v>
      </c>
    </row>
    <row r="763" spans="1:5" ht="15" customHeight="1">
      <c r="A763" s="141"/>
      <c r="B763" s="143">
        <v>7717978</v>
      </c>
      <c r="C763" s="144" t="s">
        <v>419</v>
      </c>
      <c r="D763" s="229">
        <v>68.620013513513499</v>
      </c>
      <c r="E763" s="258">
        <v>1.5988463148648646</v>
      </c>
    </row>
    <row r="764" spans="1:5" ht="15" customHeight="1">
      <c r="A764" s="141"/>
      <c r="B764" s="143" t="s">
        <v>420</v>
      </c>
      <c r="C764" s="144" t="s">
        <v>421</v>
      </c>
      <c r="D764" s="229">
        <v>2952.3097702702703</v>
      </c>
      <c r="E764" s="258">
        <v>68.788817647297307</v>
      </c>
    </row>
    <row r="765" spans="1:5" ht="15" customHeight="1">
      <c r="A765" s="141"/>
      <c r="B765" s="143" t="s">
        <v>346</v>
      </c>
      <c r="C765" s="144" t="s">
        <v>347</v>
      </c>
      <c r="D765" s="229">
        <v>4796.6942432432425</v>
      </c>
      <c r="E765" s="258">
        <v>111.76297586756756</v>
      </c>
    </row>
    <row r="766" spans="1:5" ht="15" customHeight="1">
      <c r="A766" s="141"/>
      <c r="B766" s="143"/>
      <c r="C766" s="144"/>
      <c r="D766" s="229"/>
    </row>
    <row r="767" spans="1:5" ht="15" customHeight="1">
      <c r="A767" s="141"/>
      <c r="B767" s="143" t="s">
        <v>534</v>
      </c>
      <c r="C767" s="144" t="s">
        <v>535</v>
      </c>
      <c r="D767" s="229">
        <v>3072.9891891891889</v>
      </c>
      <c r="E767" s="258">
        <v>71.600648108108103</v>
      </c>
    </row>
    <row r="768" spans="1:5" ht="15" customHeight="1">
      <c r="A768" s="141"/>
      <c r="B768" s="143" t="s">
        <v>424</v>
      </c>
      <c r="C768" s="144" t="s">
        <v>425</v>
      </c>
      <c r="D768" s="229">
        <v>15364.945945945943</v>
      </c>
      <c r="E768" s="258">
        <v>358.0032405405405</v>
      </c>
    </row>
    <row r="769" spans="1:7" ht="15" customHeight="1">
      <c r="A769" s="141"/>
      <c r="B769" s="143">
        <v>7640021930</v>
      </c>
      <c r="C769" s="144" t="s">
        <v>426</v>
      </c>
      <c r="D769" s="229">
        <v>5000</v>
      </c>
      <c r="E769" s="258">
        <v>116.5</v>
      </c>
    </row>
    <row r="770" spans="1:7" ht="15" customHeight="1">
      <c r="A770" s="141"/>
      <c r="B770" s="139" t="s">
        <v>241</v>
      </c>
      <c r="C770" s="144"/>
      <c r="D770" s="229"/>
    </row>
    <row r="771" spans="1:7" ht="15" customHeight="1">
      <c r="A771" s="141"/>
      <c r="B771" s="143" t="s">
        <v>536</v>
      </c>
      <c r="C771" s="144" t="s">
        <v>537</v>
      </c>
      <c r="D771" s="229">
        <v>13622.742486486486</v>
      </c>
      <c r="E771" s="258">
        <v>317.40989993513512</v>
      </c>
      <c r="G771" s="109"/>
    </row>
    <row r="772" spans="1:7" ht="15" customHeight="1">
      <c r="A772" s="141"/>
      <c r="B772" s="143">
        <v>45201479</v>
      </c>
      <c r="C772" s="144" t="s">
        <v>538</v>
      </c>
      <c r="D772" s="229">
        <v>1376.7019054054056</v>
      </c>
      <c r="E772" s="258">
        <v>32.077154395945954</v>
      </c>
    </row>
    <row r="773" spans="1:7" ht="15" customHeight="1">
      <c r="A773" s="141"/>
      <c r="B773" s="143">
        <v>45201481</v>
      </c>
      <c r="C773" s="144" t="s">
        <v>539</v>
      </c>
      <c r="D773" s="229">
        <v>2609.6769729729726</v>
      </c>
      <c r="E773" s="258">
        <v>60.805473470270265</v>
      </c>
    </row>
    <row r="774" spans="1:7" ht="15" customHeight="1">
      <c r="A774" s="141"/>
      <c r="B774" s="143">
        <v>45201483</v>
      </c>
      <c r="C774" s="144" t="s">
        <v>540</v>
      </c>
      <c r="D774" s="229">
        <v>3706.4977297297291</v>
      </c>
      <c r="E774" s="258">
        <v>86.361397102702696</v>
      </c>
    </row>
    <row r="775" spans="1:7" ht="15" customHeight="1">
      <c r="A775" s="141"/>
      <c r="B775" s="143">
        <v>45201485</v>
      </c>
      <c r="C775" s="144" t="s">
        <v>541</v>
      </c>
      <c r="D775" s="229">
        <v>4387.283027027026</v>
      </c>
      <c r="E775" s="258">
        <v>102.22369452972971</v>
      </c>
    </row>
    <row r="776" spans="1:7" ht="15" customHeight="1">
      <c r="A776" s="141"/>
      <c r="B776" s="143">
        <v>45201487</v>
      </c>
      <c r="C776" s="144" t="s">
        <v>542</v>
      </c>
      <c r="D776" s="229">
        <v>5143.711135135135</v>
      </c>
      <c r="E776" s="258">
        <v>119.84846944864866</v>
      </c>
    </row>
    <row r="777" spans="1:7" ht="15" customHeight="1">
      <c r="A777" s="141"/>
      <c r="B777" s="143">
        <v>45206712</v>
      </c>
      <c r="C777" s="144" t="s">
        <v>251</v>
      </c>
      <c r="D777" s="229">
        <v>1993.1963108108105</v>
      </c>
      <c r="E777" s="258">
        <v>46.441474041891887</v>
      </c>
    </row>
    <row r="778" spans="1:7" ht="15" customHeight="1">
      <c r="A778" s="141"/>
      <c r="B778" s="143">
        <v>45206716</v>
      </c>
      <c r="C778" s="144" t="s">
        <v>252</v>
      </c>
      <c r="D778" s="229">
        <v>834.90202702702697</v>
      </c>
      <c r="E778" s="258">
        <v>19.453217229729731</v>
      </c>
    </row>
    <row r="779" spans="1:7" ht="15" customHeight="1">
      <c r="A779" s="141"/>
      <c r="B779" s="143">
        <v>45206719</v>
      </c>
      <c r="C779" s="144" t="s">
        <v>253</v>
      </c>
      <c r="D779" s="229">
        <v>2363.8378378378375</v>
      </c>
      <c r="E779" s="258">
        <v>55.077421621621617</v>
      </c>
    </row>
    <row r="780" spans="1:7" ht="15" customHeight="1">
      <c r="A780" s="141"/>
      <c r="B780" s="143">
        <v>45206722</v>
      </c>
      <c r="C780" s="144" t="s">
        <v>438</v>
      </c>
      <c r="D780" s="229">
        <v>3212.208243243243</v>
      </c>
      <c r="E780" s="258">
        <v>74.844452067567573</v>
      </c>
    </row>
    <row r="781" spans="1:7" ht="15" customHeight="1">
      <c r="A781" s="141"/>
      <c r="B781" s="143">
        <v>45206725</v>
      </c>
      <c r="C781" s="144" t="s">
        <v>439</v>
      </c>
      <c r="D781" s="229">
        <v>4762.0337837837842</v>
      </c>
      <c r="E781" s="258">
        <v>110.95538716216218</v>
      </c>
    </row>
    <row r="782" spans="1:7" ht="15" customHeight="1">
      <c r="A782" s="141"/>
      <c r="B782" s="143">
        <v>100000006366</v>
      </c>
      <c r="C782" s="144" t="s">
        <v>442</v>
      </c>
      <c r="D782" s="229">
        <v>625.31756756756749</v>
      </c>
      <c r="E782" s="258">
        <v>14.569899324324323</v>
      </c>
    </row>
    <row r="783" spans="1:7" ht="15" customHeight="1">
      <c r="A783" s="141"/>
      <c r="B783" s="143">
        <v>100000006367</v>
      </c>
      <c r="C783" s="144" t="s">
        <v>443</v>
      </c>
      <c r="D783" s="229">
        <v>393.05675675675673</v>
      </c>
      <c r="E783" s="258">
        <v>9.1582224324324315</v>
      </c>
    </row>
    <row r="784" spans="1:7" ht="15" customHeight="1">
      <c r="A784" s="141"/>
      <c r="B784" s="143">
        <v>45112781</v>
      </c>
      <c r="C784" s="144" t="s">
        <v>440</v>
      </c>
      <c r="D784" s="229">
        <v>4281.2951351351348</v>
      </c>
      <c r="E784" s="258">
        <v>99.754176648648652</v>
      </c>
    </row>
    <row r="785" spans="1:7" ht="15" customHeight="1">
      <c r="A785" s="141"/>
      <c r="B785" s="143">
        <v>100000006365</v>
      </c>
      <c r="C785" s="144" t="s">
        <v>441</v>
      </c>
      <c r="D785" s="229">
        <v>802.60540540540546</v>
      </c>
      <c r="E785" s="258">
        <v>18.700705945945948</v>
      </c>
    </row>
    <row r="786" spans="1:7" ht="15" customHeight="1">
      <c r="A786" s="141"/>
      <c r="B786" s="143">
        <v>45162875</v>
      </c>
      <c r="C786" s="144" t="s">
        <v>543</v>
      </c>
      <c r="D786" s="229">
        <v>2174.7308108108109</v>
      </c>
      <c r="E786" s="258">
        <v>50.671227891891895</v>
      </c>
      <c r="G786" s="109"/>
    </row>
    <row r="787" spans="1:7" ht="15" customHeight="1">
      <c r="A787" s="141"/>
      <c r="B787" s="143">
        <v>3000005453</v>
      </c>
      <c r="C787" s="144" t="s">
        <v>2367</v>
      </c>
      <c r="D787" s="229">
        <v>1833.7472027027025</v>
      </c>
      <c r="E787" s="258">
        <v>40.892562620270269</v>
      </c>
      <c r="G787" s="109"/>
    </row>
    <row r="788" spans="1:7" ht="15" customHeight="1">
      <c r="A788" s="141"/>
      <c r="B788" s="143">
        <v>3000013448</v>
      </c>
      <c r="C788" s="144" t="s">
        <v>2368</v>
      </c>
      <c r="D788" s="229">
        <v>771.60064864864864</v>
      </c>
      <c r="E788" s="258">
        <v>17.206694464864864</v>
      </c>
      <c r="G788" s="109"/>
    </row>
    <row r="789" spans="1:7" ht="15" customHeight="1">
      <c r="A789" s="141"/>
      <c r="B789" s="143">
        <v>3000007372</v>
      </c>
      <c r="C789" s="144" t="s">
        <v>2369</v>
      </c>
      <c r="D789" s="229">
        <v>2920.4391891891883</v>
      </c>
      <c r="E789" s="258">
        <v>65.125793918918902</v>
      </c>
      <c r="G789" s="109"/>
    </row>
    <row r="790" spans="1:7" ht="15" customHeight="1">
      <c r="A790" s="141"/>
      <c r="B790" s="143">
        <v>3000007373</v>
      </c>
      <c r="C790" s="144" t="s">
        <v>2370</v>
      </c>
      <c r="D790" s="229">
        <v>3779.3918918918912</v>
      </c>
      <c r="E790" s="258">
        <v>84.280439189189181</v>
      </c>
      <c r="G790" s="109"/>
    </row>
    <row r="791" spans="1:7" ht="15" customHeight="1">
      <c r="A791" s="141"/>
      <c r="B791" s="143">
        <v>45150140</v>
      </c>
      <c r="C791" s="144" t="s">
        <v>544</v>
      </c>
      <c r="D791" s="229">
        <v>893.53070270270246</v>
      </c>
      <c r="E791" s="258">
        <v>20.819265372972968</v>
      </c>
    </row>
    <row r="792" spans="1:7" ht="15" customHeight="1">
      <c r="A792" s="141"/>
      <c r="B792" s="143">
        <v>45204332</v>
      </c>
      <c r="C792" s="144" t="s">
        <v>545</v>
      </c>
      <c r="D792" s="229">
        <v>10194.050675675673</v>
      </c>
      <c r="E792" s="258">
        <v>237.52138074324318</v>
      </c>
    </row>
    <row r="793" spans="1:7" ht="15" customHeight="1">
      <c r="A793" s="141"/>
      <c r="B793" s="143">
        <v>45204557</v>
      </c>
      <c r="C793" s="144" t="s">
        <v>546</v>
      </c>
      <c r="D793" s="229">
        <v>9069.578513513512</v>
      </c>
      <c r="E793" s="258">
        <v>211.32117936486483</v>
      </c>
    </row>
    <row r="794" spans="1:7" ht="15" customHeight="1">
      <c r="A794" s="141"/>
      <c r="B794" s="143">
        <v>45206625</v>
      </c>
      <c r="C794" s="144" t="s">
        <v>444</v>
      </c>
      <c r="D794" s="229">
        <v>341.80820270270266</v>
      </c>
      <c r="E794" s="258">
        <v>7.9641311229729723</v>
      </c>
    </row>
    <row r="795" spans="1:7" ht="15" customHeight="1">
      <c r="A795" s="141"/>
      <c r="B795" s="143" t="s">
        <v>547</v>
      </c>
      <c r="C795" s="144" t="s">
        <v>548</v>
      </c>
      <c r="D795" s="229">
        <v>6205.0743243243242</v>
      </c>
      <c r="E795" s="258">
        <v>144.57823175675676</v>
      </c>
    </row>
    <row r="796" spans="1:7" ht="15" customHeight="1">
      <c r="A796" s="141"/>
      <c r="B796" s="143">
        <v>45198237</v>
      </c>
      <c r="C796" s="144" t="s">
        <v>549</v>
      </c>
      <c r="D796" s="229">
        <v>717.85082432432421</v>
      </c>
      <c r="E796" s="258">
        <v>16.725924206756755</v>
      </c>
    </row>
    <row r="797" spans="1:7" ht="15" customHeight="1">
      <c r="A797" s="141"/>
      <c r="B797" s="143">
        <v>45201515</v>
      </c>
      <c r="C797" s="144" t="s">
        <v>550</v>
      </c>
      <c r="D797" s="229">
        <v>1360.1412972972971</v>
      </c>
      <c r="E797" s="258">
        <v>31.691292227027024</v>
      </c>
    </row>
    <row r="798" spans="1:7" ht="15" customHeight="1">
      <c r="A798" s="141"/>
      <c r="B798" s="143">
        <v>45201517</v>
      </c>
      <c r="C798" s="144" t="s">
        <v>551</v>
      </c>
      <c r="D798" s="229">
        <v>1934.4302027027024</v>
      </c>
      <c r="E798" s="258">
        <v>45.072223722972971</v>
      </c>
    </row>
    <row r="799" spans="1:7" ht="15" customHeight="1">
      <c r="A799" s="141"/>
      <c r="B799" s="143">
        <v>45201519</v>
      </c>
      <c r="C799" s="144" t="s">
        <v>552</v>
      </c>
      <c r="D799" s="229">
        <v>2289.5830945945945</v>
      </c>
      <c r="E799" s="258">
        <v>53.347286104054056</v>
      </c>
    </row>
    <row r="800" spans="1:7" ht="15" customHeight="1">
      <c r="A800" s="141"/>
      <c r="B800" s="143">
        <v>45201521</v>
      </c>
      <c r="C800" s="144" t="s">
        <v>553</v>
      </c>
      <c r="D800" s="229">
        <v>2682.5161621621623</v>
      </c>
      <c r="E800" s="258">
        <v>62.502626578378383</v>
      </c>
    </row>
    <row r="801" spans="1:5" ht="15" customHeight="1">
      <c r="A801" s="141"/>
      <c r="B801" s="143">
        <v>45199274</v>
      </c>
      <c r="C801" s="144" t="s">
        <v>554</v>
      </c>
      <c r="D801" s="229">
        <v>604.51029729729726</v>
      </c>
      <c r="E801" s="258">
        <v>14.085089927027028</v>
      </c>
    </row>
    <row r="802" spans="1:5" ht="15" customHeight="1">
      <c r="A802" s="141"/>
      <c r="B802" s="143">
        <v>45201523</v>
      </c>
      <c r="C802" s="144" t="s">
        <v>555</v>
      </c>
      <c r="D802" s="229">
        <v>1148.5640675675675</v>
      </c>
      <c r="E802" s="258">
        <v>26.761542774324322</v>
      </c>
    </row>
    <row r="803" spans="1:5" ht="15" customHeight="1">
      <c r="A803" s="141"/>
      <c r="B803" s="143">
        <v>45201525</v>
      </c>
      <c r="C803" s="144" t="s">
        <v>556</v>
      </c>
      <c r="D803" s="229">
        <v>1624.61627027027</v>
      </c>
      <c r="E803" s="258">
        <v>37.853559097297293</v>
      </c>
    </row>
    <row r="804" spans="1:5" ht="15" customHeight="1">
      <c r="A804" s="141"/>
      <c r="B804" s="143">
        <v>45201527</v>
      </c>
      <c r="C804" s="144" t="s">
        <v>557</v>
      </c>
      <c r="D804" s="229">
        <v>1926.8714189189184</v>
      </c>
      <c r="E804" s="258">
        <v>44.896104060810799</v>
      </c>
    </row>
    <row r="805" spans="1:5" ht="15" customHeight="1">
      <c r="A805" s="141"/>
      <c r="B805" s="143">
        <v>45201529</v>
      </c>
      <c r="C805" s="144" t="s">
        <v>558</v>
      </c>
      <c r="D805" s="229">
        <v>2259.3479594594592</v>
      </c>
      <c r="E805" s="258">
        <v>52.642807455405404</v>
      </c>
    </row>
    <row r="806" spans="1:5" ht="15" customHeight="1">
      <c r="A806" s="141"/>
      <c r="B806" s="143">
        <v>45111142</v>
      </c>
      <c r="C806" s="144" t="s">
        <v>248</v>
      </c>
      <c r="D806" s="229">
        <v>581.1742702702702</v>
      </c>
      <c r="E806" s="258">
        <v>13.541360497297296</v>
      </c>
    </row>
    <row r="807" spans="1:5" ht="15" customHeight="1">
      <c r="A807" s="141"/>
      <c r="B807" s="143" t="s">
        <v>473</v>
      </c>
      <c r="C807" s="144" t="s">
        <v>474</v>
      </c>
      <c r="D807" s="229">
        <v>2655.1945945945945</v>
      </c>
      <c r="E807" s="258">
        <v>61.866034054054055</v>
      </c>
    </row>
    <row r="808" spans="1:5" ht="15" customHeight="1">
      <c r="A808" s="141"/>
      <c r="B808" s="143" t="s">
        <v>559</v>
      </c>
      <c r="C808" s="144" t="s">
        <v>560</v>
      </c>
      <c r="D808" s="229">
        <v>346.32972972972971</v>
      </c>
      <c r="E808" s="258">
        <v>8.0694827027027021</v>
      </c>
    </row>
    <row r="809" spans="1:5" ht="15" customHeight="1">
      <c r="A809" s="141"/>
      <c r="B809" s="143" t="s">
        <v>561</v>
      </c>
      <c r="C809" s="144" t="s">
        <v>562</v>
      </c>
      <c r="D809" s="229">
        <v>996.16524324324314</v>
      </c>
      <c r="E809" s="258">
        <v>23.210650167567568</v>
      </c>
    </row>
    <row r="810" spans="1:5" ht="15" customHeight="1">
      <c r="A810" s="141"/>
      <c r="B810" s="143" t="s">
        <v>663</v>
      </c>
      <c r="C810" s="144" t="s">
        <v>664</v>
      </c>
      <c r="D810" s="229">
        <v>78.611351351351345</v>
      </c>
      <c r="E810" s="258">
        <v>1.8316444864864865</v>
      </c>
    </row>
    <row r="811" spans="1:5" ht="15" customHeight="1">
      <c r="A811" s="141"/>
      <c r="B811" s="139" t="s">
        <v>170</v>
      </c>
      <c r="C811" s="144"/>
      <c r="D811" s="229"/>
    </row>
    <row r="812" spans="1:5" ht="15" customHeight="1">
      <c r="A812" s="141"/>
      <c r="B812" s="143" t="s">
        <v>563</v>
      </c>
      <c r="C812" s="144" t="s">
        <v>564</v>
      </c>
      <c r="D812" s="229">
        <v>286.20304054054048</v>
      </c>
      <c r="E812" s="258">
        <v>6.6685308445945939</v>
      </c>
    </row>
    <row r="813" spans="1:5" ht="15" customHeight="1">
      <c r="A813" s="141"/>
      <c r="B813" s="143" t="s">
        <v>166</v>
      </c>
      <c r="C813" s="144" t="s">
        <v>167</v>
      </c>
      <c r="D813" s="229">
        <v>167.66756756756752</v>
      </c>
      <c r="E813" s="258">
        <v>3.9066543243243235</v>
      </c>
    </row>
    <row r="814" spans="1:5" ht="15" customHeight="1">
      <c r="A814" s="141"/>
      <c r="B814" s="143" t="s">
        <v>458</v>
      </c>
      <c r="C814" s="144" t="s">
        <v>459</v>
      </c>
      <c r="D814" s="229">
        <v>664.34837837837824</v>
      </c>
      <c r="E814" s="258">
        <v>15.479317216216215</v>
      </c>
    </row>
    <row r="815" spans="1:5" ht="15" customHeight="1">
      <c r="A815" s="141"/>
      <c r="B815" s="143" t="s">
        <v>460</v>
      </c>
      <c r="C815" s="144" t="s">
        <v>461</v>
      </c>
      <c r="D815" s="229">
        <v>1063.7270270270271</v>
      </c>
      <c r="E815" s="258">
        <v>24.784839729729732</v>
      </c>
    </row>
    <row r="816" spans="1:5" ht="15" customHeight="1">
      <c r="A816" s="141"/>
      <c r="B816" s="143" t="s">
        <v>185</v>
      </c>
      <c r="C816" s="144" t="s">
        <v>186</v>
      </c>
      <c r="D816" s="229">
        <v>127.81216216216215</v>
      </c>
      <c r="E816" s="258">
        <v>2.9780233783783783</v>
      </c>
    </row>
    <row r="817" spans="1:5" ht="15" customHeight="1">
      <c r="A817" s="141"/>
      <c r="B817" s="143" t="s">
        <v>462</v>
      </c>
      <c r="C817" s="144" t="s">
        <v>463</v>
      </c>
      <c r="D817" s="229">
        <v>645.69879729729712</v>
      </c>
      <c r="E817" s="258">
        <v>15.044781977027023</v>
      </c>
    </row>
    <row r="818" spans="1:5" ht="15" customHeight="1">
      <c r="A818" s="141"/>
      <c r="B818" s="143">
        <v>7640018460</v>
      </c>
      <c r="C818" s="144" t="s">
        <v>191</v>
      </c>
      <c r="D818" s="229">
        <v>1</v>
      </c>
      <c r="E818" s="258">
        <v>2.3300000000000001E-2</v>
      </c>
    </row>
    <row r="819" spans="1:5" ht="15" customHeight="1">
      <c r="A819" s="141"/>
      <c r="B819" s="139"/>
      <c r="C819" s="144"/>
      <c r="D819" s="229"/>
    </row>
    <row r="820" spans="1:5" ht="15" customHeight="1">
      <c r="A820" s="141"/>
      <c r="B820" s="139" t="s">
        <v>192</v>
      </c>
      <c r="C820" s="144"/>
      <c r="D820" s="229"/>
    </row>
    <row r="821" spans="1:5" ht="15" customHeight="1">
      <c r="A821" s="141"/>
      <c r="B821" s="136">
        <v>7640019485</v>
      </c>
      <c r="C821" s="137" t="s">
        <v>195</v>
      </c>
      <c r="D821" s="229">
        <v>1</v>
      </c>
      <c r="E821" s="258">
        <v>2.3300000000000001E-2</v>
      </c>
    </row>
    <row r="822" spans="1:5" ht="15" customHeight="1" thickBot="1">
      <c r="A822" s="141"/>
      <c r="B822" s="143">
        <v>7640021190</v>
      </c>
      <c r="C822" s="144" t="s">
        <v>464</v>
      </c>
      <c r="D822" s="303">
        <v>685.79</v>
      </c>
      <c r="E822" s="304">
        <v>15.978907</v>
      </c>
    </row>
    <row r="823" spans="1:5" ht="30" customHeight="1">
      <c r="A823" s="227" t="s">
        <v>320</v>
      </c>
      <c r="B823" s="127" t="s">
        <v>667</v>
      </c>
      <c r="C823" s="128" t="s">
        <v>668</v>
      </c>
      <c r="D823" s="243"/>
      <c r="E823" s="297"/>
    </row>
    <row r="824" spans="1:5" ht="15" customHeight="1">
      <c r="A824" s="129" t="s">
        <v>136</v>
      </c>
      <c r="B824" s="130"/>
      <c r="C824" s="131"/>
      <c r="D824" s="243"/>
      <c r="E824" s="297"/>
    </row>
    <row r="825" spans="1:5" ht="15" customHeight="1">
      <c r="A825" s="132"/>
      <c r="B825" s="130" t="s">
        <v>321</v>
      </c>
      <c r="C825" s="131" t="s">
        <v>322</v>
      </c>
      <c r="D825" s="243"/>
      <c r="E825" s="297"/>
    </row>
    <row r="826" spans="1:5" ht="15" customHeight="1">
      <c r="A826" s="132"/>
      <c r="B826" s="130" t="s">
        <v>323</v>
      </c>
      <c r="C826" s="131" t="s">
        <v>324</v>
      </c>
      <c r="D826" s="243"/>
      <c r="E826" s="297"/>
    </row>
    <row r="827" spans="1:5" ht="15" customHeight="1">
      <c r="A827" s="132"/>
      <c r="B827" s="130" t="s">
        <v>325</v>
      </c>
      <c r="C827" s="131" t="s">
        <v>326</v>
      </c>
      <c r="D827" s="243"/>
      <c r="E827" s="297"/>
    </row>
    <row r="828" spans="1:5" ht="15" customHeight="1">
      <c r="A828" s="132"/>
      <c r="B828" s="130" t="s">
        <v>327</v>
      </c>
      <c r="C828" s="131" t="s">
        <v>328</v>
      </c>
      <c r="D828" s="243"/>
      <c r="E828" s="297"/>
    </row>
    <row r="829" spans="1:5" ht="15" customHeight="1">
      <c r="A829" s="132"/>
      <c r="B829" s="130" t="s">
        <v>329</v>
      </c>
      <c r="C829" s="131" t="s">
        <v>514</v>
      </c>
      <c r="D829" s="243"/>
      <c r="E829" s="297"/>
    </row>
    <row r="830" spans="1:5" ht="15" customHeight="1">
      <c r="A830" s="132"/>
      <c r="B830" s="130" t="s">
        <v>330</v>
      </c>
      <c r="C830" s="131" t="s">
        <v>331</v>
      </c>
      <c r="D830" s="243"/>
      <c r="E830" s="297"/>
    </row>
    <row r="831" spans="1:5" ht="15" customHeight="1">
      <c r="A831" s="132"/>
      <c r="B831" s="130" t="s">
        <v>332</v>
      </c>
      <c r="C831" s="131" t="s">
        <v>333</v>
      </c>
      <c r="D831" s="243"/>
      <c r="E831" s="297"/>
    </row>
    <row r="832" spans="1:5" ht="15" customHeight="1">
      <c r="A832" s="132"/>
      <c r="B832" s="130" t="s">
        <v>332</v>
      </c>
      <c r="C832" s="131" t="s">
        <v>333</v>
      </c>
      <c r="D832" s="243"/>
      <c r="E832" s="297"/>
    </row>
    <row r="833" spans="1:6" ht="15" customHeight="1">
      <c r="A833" s="132"/>
      <c r="B833" s="130">
        <v>7718800</v>
      </c>
      <c r="C833" s="131" t="s">
        <v>334</v>
      </c>
      <c r="D833" s="243"/>
      <c r="E833" s="297"/>
    </row>
    <row r="834" spans="1:6" ht="15" customHeight="1">
      <c r="A834" s="132"/>
      <c r="B834" s="130">
        <v>7714915</v>
      </c>
      <c r="C834" s="131" t="s">
        <v>335</v>
      </c>
      <c r="D834" s="243"/>
      <c r="E834" s="302"/>
      <c r="F834" s="301"/>
    </row>
    <row r="835" spans="1:6" ht="15" customHeight="1">
      <c r="A835" s="305"/>
      <c r="B835" s="160"/>
      <c r="C835" s="161"/>
      <c r="D835" s="255"/>
      <c r="E835" s="298"/>
    </row>
    <row r="836" spans="1:6" ht="15" customHeight="1">
      <c r="A836" s="141"/>
      <c r="B836" s="139" t="s">
        <v>140</v>
      </c>
      <c r="C836" s="137"/>
      <c r="D836" s="254"/>
    </row>
    <row r="837" spans="1:6" ht="15" customHeight="1">
      <c r="A837" s="141"/>
      <c r="B837" s="143" t="s">
        <v>336</v>
      </c>
      <c r="C837" s="137" t="s">
        <v>337</v>
      </c>
      <c r="D837" s="229">
        <v>460.48110810810806</v>
      </c>
      <c r="E837" s="258">
        <v>10.729209818918918</v>
      </c>
    </row>
    <row r="838" spans="1:6" ht="15" customHeight="1">
      <c r="A838" s="141"/>
      <c r="B838" s="143" t="s">
        <v>338</v>
      </c>
      <c r="C838" s="137" t="s">
        <v>339</v>
      </c>
      <c r="D838" s="229">
        <v>2264.4329594594592</v>
      </c>
      <c r="E838" s="258">
        <v>52.7612879554054</v>
      </c>
    </row>
    <row r="839" spans="1:6" ht="15" customHeight="1">
      <c r="A839" s="141"/>
      <c r="B839" s="143" t="s">
        <v>323</v>
      </c>
      <c r="C839" s="137" t="s">
        <v>324</v>
      </c>
      <c r="D839" s="229">
        <v>4361.6106486486478</v>
      </c>
      <c r="E839" s="258">
        <v>101.6255281135135</v>
      </c>
    </row>
    <row r="840" spans="1:6" ht="15" customHeight="1">
      <c r="A840" s="141"/>
      <c r="B840" s="143" t="s">
        <v>340</v>
      </c>
      <c r="C840" s="137" t="s">
        <v>341</v>
      </c>
      <c r="D840" s="229">
        <v>2775.2143378378373</v>
      </c>
      <c r="E840" s="258">
        <v>64.662494071621609</v>
      </c>
    </row>
    <row r="841" spans="1:6" ht="15" customHeight="1">
      <c r="A841" s="141"/>
      <c r="B841" s="143" t="s">
        <v>342</v>
      </c>
      <c r="C841" s="137" t="s">
        <v>343</v>
      </c>
      <c r="D841" s="229">
        <v>744.56768918918908</v>
      </c>
      <c r="E841" s="258">
        <v>17.348427158108105</v>
      </c>
    </row>
    <row r="842" spans="1:6" ht="15" customHeight="1">
      <c r="A842" s="141"/>
      <c r="B842" s="139" t="s">
        <v>146</v>
      </c>
      <c r="C842" s="137"/>
      <c r="D842" s="229"/>
    </row>
    <row r="843" spans="1:6" ht="15" customHeight="1">
      <c r="A843" s="141"/>
      <c r="B843" s="143" t="s">
        <v>344</v>
      </c>
      <c r="C843" s="137" t="s">
        <v>345</v>
      </c>
      <c r="D843" s="229">
        <v>9271.9752567567539</v>
      </c>
      <c r="E843" s="258">
        <v>216.03702348243237</v>
      </c>
    </row>
    <row r="844" spans="1:6" ht="15" customHeight="1">
      <c r="A844" s="141"/>
      <c r="B844" s="143" t="s">
        <v>346</v>
      </c>
      <c r="C844" s="137" t="s">
        <v>347</v>
      </c>
      <c r="D844" s="229">
        <v>4796.6942432432425</v>
      </c>
      <c r="E844" s="258">
        <v>111.76297586756756</v>
      </c>
    </row>
    <row r="845" spans="1:6" ht="15" customHeight="1">
      <c r="A845" s="141"/>
      <c r="B845" s="143">
        <v>7640021823</v>
      </c>
      <c r="C845" s="137" t="s">
        <v>348</v>
      </c>
      <c r="D845" s="306"/>
      <c r="E845" s="307"/>
    </row>
    <row r="846" spans="1:6" ht="15" customHeight="1">
      <c r="A846" s="141"/>
      <c r="B846" s="143" t="s">
        <v>349</v>
      </c>
      <c r="C846" s="137" t="s">
        <v>350</v>
      </c>
      <c r="D846" s="229">
        <v>608.77070270270258</v>
      </c>
      <c r="E846" s="258">
        <v>14.18435737297297</v>
      </c>
    </row>
    <row r="847" spans="1:6" ht="15" customHeight="1">
      <c r="A847" s="141"/>
      <c r="B847" s="143" t="s">
        <v>669</v>
      </c>
      <c r="C847" s="137" t="s">
        <v>509</v>
      </c>
      <c r="D847" s="229">
        <v>2508.4992162162157</v>
      </c>
      <c r="E847" s="258">
        <v>58.44803173783783</v>
      </c>
    </row>
    <row r="848" spans="1:6" ht="15" customHeight="1">
      <c r="A848" s="141"/>
      <c r="B848" s="143" t="s">
        <v>351</v>
      </c>
      <c r="C848" s="137" t="s">
        <v>352</v>
      </c>
      <c r="D848" s="229">
        <v>8059.8761756756739</v>
      </c>
      <c r="E848" s="258">
        <v>187.79511489324321</v>
      </c>
    </row>
    <row r="849" spans="1:5" ht="15" customHeight="1">
      <c r="A849" s="141"/>
      <c r="B849" s="143" t="s">
        <v>353</v>
      </c>
      <c r="C849" s="137" t="s">
        <v>354</v>
      </c>
      <c r="D849" s="229">
        <v>8118.2437297297292</v>
      </c>
      <c r="E849" s="258">
        <v>189.15507890270271</v>
      </c>
    </row>
    <row r="850" spans="1:5" ht="15" customHeight="1">
      <c r="A850" s="141"/>
      <c r="B850" s="143" t="s">
        <v>355</v>
      </c>
      <c r="C850" s="137" t="s">
        <v>356</v>
      </c>
      <c r="D850" s="229">
        <v>11852.750189189188</v>
      </c>
      <c r="E850" s="258">
        <v>276.16907940810808</v>
      </c>
    </row>
    <row r="851" spans="1:5" ht="15" customHeight="1">
      <c r="A851" s="141"/>
      <c r="B851" s="143" t="s">
        <v>357</v>
      </c>
      <c r="C851" s="137" t="s">
        <v>358</v>
      </c>
      <c r="D851" s="229">
        <v>6907.1891351351342</v>
      </c>
      <c r="E851" s="258">
        <v>160.93750684864864</v>
      </c>
    </row>
    <row r="852" spans="1:5" ht="15" customHeight="1">
      <c r="A852" s="141"/>
      <c r="B852" s="143" t="s">
        <v>359</v>
      </c>
      <c r="C852" s="137" t="s">
        <v>360</v>
      </c>
      <c r="D852" s="229">
        <v>6131.0669594594583</v>
      </c>
      <c r="E852" s="258">
        <v>142.85386015540539</v>
      </c>
    </row>
    <row r="853" spans="1:5" ht="15" customHeight="1">
      <c r="A853" s="141"/>
      <c r="B853" s="143" t="s">
        <v>361</v>
      </c>
      <c r="C853" s="137" t="s">
        <v>362</v>
      </c>
      <c r="D853" s="229">
        <v>4498.3009459459454</v>
      </c>
      <c r="E853" s="258">
        <v>104.81041204054053</v>
      </c>
    </row>
    <row r="854" spans="1:5" ht="15" customHeight="1">
      <c r="A854" s="141"/>
      <c r="B854" s="143" t="s">
        <v>363</v>
      </c>
      <c r="C854" s="137" t="s">
        <v>364</v>
      </c>
      <c r="D854" s="229">
        <v>4430.1482027027032</v>
      </c>
      <c r="E854" s="258">
        <v>103.22245312297299</v>
      </c>
    </row>
    <row r="855" spans="1:5" ht="15" customHeight="1">
      <c r="A855" s="141"/>
      <c r="B855" s="143" t="s">
        <v>365</v>
      </c>
      <c r="C855" s="137" t="s">
        <v>366</v>
      </c>
      <c r="D855" s="229">
        <v>6747.4514189189185</v>
      </c>
      <c r="E855" s="258">
        <v>157.21561806081081</v>
      </c>
    </row>
    <row r="856" spans="1:5" ht="15" customHeight="1">
      <c r="A856" s="141"/>
      <c r="B856" s="143" t="s">
        <v>367</v>
      </c>
      <c r="C856" s="137" t="s">
        <v>368</v>
      </c>
      <c r="D856" s="229">
        <v>12587.106648648647</v>
      </c>
      <c r="E856" s="258">
        <v>293.27958491351347</v>
      </c>
    </row>
    <row r="857" spans="1:5" ht="15" customHeight="1">
      <c r="A857" s="141"/>
      <c r="B857" s="143" t="s">
        <v>369</v>
      </c>
      <c r="C857" s="137" t="s">
        <v>370</v>
      </c>
      <c r="D857" s="229">
        <v>446.21562162162155</v>
      </c>
      <c r="E857" s="258">
        <v>10.396823983783783</v>
      </c>
    </row>
    <row r="858" spans="1:5" ht="15" customHeight="1">
      <c r="A858" s="141"/>
      <c r="B858" s="143" t="s">
        <v>371</v>
      </c>
      <c r="C858" s="137" t="s">
        <v>372</v>
      </c>
      <c r="D858" s="229">
        <v>5214.9561081081065</v>
      </c>
      <c r="E858" s="258">
        <v>121.50847731891889</v>
      </c>
    </row>
    <row r="859" spans="1:5" ht="15" customHeight="1">
      <c r="A859" s="141"/>
      <c r="B859" s="143" t="s">
        <v>373</v>
      </c>
      <c r="C859" s="137" t="s">
        <v>374</v>
      </c>
      <c r="D859" s="229">
        <v>5460.1630540540536</v>
      </c>
      <c r="E859" s="258">
        <v>127.22179915945945</v>
      </c>
    </row>
    <row r="860" spans="1:5" ht="15" customHeight="1">
      <c r="A860" s="141"/>
      <c r="B860" s="143" t="s">
        <v>375</v>
      </c>
      <c r="C860" s="137" t="s">
        <v>376</v>
      </c>
      <c r="D860" s="229">
        <v>2065.5682297297294</v>
      </c>
      <c r="E860" s="258">
        <v>48.127739752702695</v>
      </c>
    </row>
    <row r="861" spans="1:5" ht="15" customHeight="1">
      <c r="A861" s="141"/>
      <c r="B861" s="143" t="s">
        <v>377</v>
      </c>
      <c r="C861" s="137" t="s">
        <v>378</v>
      </c>
      <c r="D861" s="229">
        <v>3767.5452162162164</v>
      </c>
      <c r="E861" s="258">
        <v>87.783803537837841</v>
      </c>
    </row>
    <row r="862" spans="1:5" ht="15" customHeight="1">
      <c r="A862" s="141"/>
      <c r="B862" s="143" t="s">
        <v>379</v>
      </c>
      <c r="C862" s="137" t="s">
        <v>380</v>
      </c>
      <c r="D862" s="229">
        <v>765.82848648648633</v>
      </c>
      <c r="E862" s="258">
        <v>17.843803735135133</v>
      </c>
    </row>
    <row r="863" spans="1:5" ht="15" customHeight="1">
      <c r="A863" s="141"/>
      <c r="B863" s="143" t="s">
        <v>321</v>
      </c>
      <c r="C863" s="137" t="s">
        <v>322</v>
      </c>
      <c r="D863" s="229">
        <v>1269.4084054054051</v>
      </c>
      <c r="E863" s="258">
        <v>29.57721584594594</v>
      </c>
    </row>
    <row r="864" spans="1:5" ht="15" customHeight="1">
      <c r="A864" s="141"/>
      <c r="B864" s="143">
        <v>10207010</v>
      </c>
      <c r="C864" s="137" t="s">
        <v>381</v>
      </c>
      <c r="D864" s="229">
        <v>12764.724324324321</v>
      </c>
      <c r="E864" s="258">
        <v>297.4180767567567</v>
      </c>
    </row>
    <row r="865" spans="1:5" ht="15" customHeight="1">
      <c r="A865" s="141"/>
      <c r="B865" s="143">
        <v>10200011</v>
      </c>
      <c r="C865" s="137" t="s">
        <v>382</v>
      </c>
      <c r="D865" s="229">
        <v>9046.3524324324299</v>
      </c>
      <c r="E865" s="258">
        <v>210.78001167567564</v>
      </c>
    </row>
    <row r="866" spans="1:5" ht="15" customHeight="1">
      <c r="A866" s="141"/>
      <c r="B866" s="143">
        <v>10307000</v>
      </c>
      <c r="C866" s="137" t="s">
        <v>383</v>
      </c>
      <c r="D866" s="229">
        <v>7556.3649729729723</v>
      </c>
      <c r="E866" s="258">
        <v>176.06330387027026</v>
      </c>
    </row>
    <row r="867" spans="1:5" ht="15" customHeight="1">
      <c r="A867" s="141"/>
      <c r="B867" s="143">
        <v>10507000</v>
      </c>
      <c r="C867" s="137" t="s">
        <v>384</v>
      </c>
      <c r="D867" s="229">
        <v>7237.0819459459462</v>
      </c>
      <c r="E867" s="258">
        <v>168.62400934054057</v>
      </c>
    </row>
    <row r="868" spans="1:5" ht="15" customHeight="1">
      <c r="A868" s="141"/>
      <c r="B868" s="143">
        <v>10407000</v>
      </c>
      <c r="C868" s="137" t="s">
        <v>385</v>
      </c>
      <c r="D868" s="229">
        <v>2713.9057297297286</v>
      </c>
      <c r="E868" s="258">
        <v>63.234003502702677</v>
      </c>
    </row>
    <row r="869" spans="1:5" ht="15" customHeight="1">
      <c r="A869" s="141"/>
      <c r="B869" s="143">
        <v>12207000</v>
      </c>
      <c r="C869" s="137" t="s">
        <v>386</v>
      </c>
      <c r="D869" s="229">
        <v>22881.95027027027</v>
      </c>
      <c r="E869" s="258">
        <v>533.14944129729736</v>
      </c>
    </row>
    <row r="870" spans="1:5" ht="15" customHeight="1">
      <c r="A870" s="141"/>
      <c r="B870" s="143">
        <v>4707000</v>
      </c>
      <c r="C870" s="137" t="s">
        <v>387</v>
      </c>
      <c r="D870" s="229">
        <v>3405.6856216216215</v>
      </c>
      <c r="E870" s="258">
        <v>79.352474983783779</v>
      </c>
    </row>
    <row r="871" spans="1:5" ht="15" customHeight="1">
      <c r="A871" s="141"/>
      <c r="B871" s="143">
        <v>12200018</v>
      </c>
      <c r="C871" s="137" t="s">
        <v>388</v>
      </c>
      <c r="D871" s="229">
        <v>2979.9749189189192</v>
      </c>
      <c r="E871" s="258">
        <v>69.433415610810826</v>
      </c>
    </row>
    <row r="872" spans="1:5" ht="15" customHeight="1">
      <c r="A872" s="141"/>
      <c r="B872" s="143">
        <v>7640020192</v>
      </c>
      <c r="C872" s="137" t="s">
        <v>389</v>
      </c>
      <c r="D872" s="229">
        <v>824.59</v>
      </c>
      <c r="E872" s="258">
        <v>19.212947000000003</v>
      </c>
    </row>
    <row r="873" spans="1:5" ht="15" customHeight="1">
      <c r="A873" s="141"/>
      <c r="B873" s="143">
        <v>7714901</v>
      </c>
      <c r="C873" s="137" t="s">
        <v>390</v>
      </c>
      <c r="D873" s="229">
        <v>754.0780135135135</v>
      </c>
      <c r="E873" s="258">
        <v>17.570017714864864</v>
      </c>
    </row>
    <row r="874" spans="1:5" ht="15" customHeight="1">
      <c r="A874" s="141"/>
      <c r="B874" s="143">
        <v>7714902</v>
      </c>
      <c r="C874" s="137" t="s">
        <v>391</v>
      </c>
      <c r="D874" s="229">
        <v>754.0780135135135</v>
      </c>
      <c r="E874" s="258">
        <v>17.570017714864864</v>
      </c>
    </row>
    <row r="875" spans="1:5" ht="15" customHeight="1">
      <c r="A875" s="141"/>
      <c r="B875" s="143">
        <v>7714903</v>
      </c>
      <c r="C875" s="137" t="s">
        <v>392</v>
      </c>
      <c r="D875" s="229">
        <v>754.0780135135135</v>
      </c>
      <c r="E875" s="258">
        <v>17.570017714864864</v>
      </c>
    </row>
    <row r="876" spans="1:5" ht="15" customHeight="1">
      <c r="A876" s="141"/>
      <c r="B876" s="143">
        <v>7714904</v>
      </c>
      <c r="C876" s="137" t="s">
        <v>393</v>
      </c>
      <c r="D876" s="229">
        <v>715.89928378378363</v>
      </c>
      <c r="E876" s="258">
        <v>16.680453312162161</v>
      </c>
    </row>
    <row r="877" spans="1:5" ht="15" customHeight="1">
      <c r="A877" s="141"/>
      <c r="B877" s="143">
        <v>7714905</v>
      </c>
      <c r="C877" s="137" t="s">
        <v>394</v>
      </c>
      <c r="D877" s="229">
        <v>715.89928378378363</v>
      </c>
      <c r="E877" s="258">
        <v>16.680453312162161</v>
      </c>
    </row>
    <row r="878" spans="1:5" ht="15" customHeight="1">
      <c r="A878" s="141"/>
      <c r="B878" s="143">
        <v>7714909</v>
      </c>
      <c r="C878" s="137" t="s">
        <v>395</v>
      </c>
      <c r="D878" s="229">
        <v>754.0780135135135</v>
      </c>
      <c r="E878" s="258">
        <v>17.570017714864864</v>
      </c>
    </row>
    <row r="879" spans="1:5" ht="15" customHeight="1">
      <c r="A879" s="141"/>
      <c r="B879" s="143">
        <v>7714911</v>
      </c>
      <c r="C879" s="137" t="s">
        <v>396</v>
      </c>
      <c r="D879" s="229">
        <v>658.61744594594586</v>
      </c>
      <c r="E879" s="258">
        <v>15.34578649054054</v>
      </c>
    </row>
    <row r="880" spans="1:5" ht="15" customHeight="1">
      <c r="A880" s="141"/>
      <c r="B880" s="143">
        <v>7714912</v>
      </c>
      <c r="C880" s="137" t="s">
        <v>397</v>
      </c>
      <c r="D880" s="229">
        <v>715.89928378378363</v>
      </c>
      <c r="E880" s="258">
        <v>16.680453312162161</v>
      </c>
    </row>
    <row r="881" spans="1:5" ht="15" customHeight="1">
      <c r="A881" s="141"/>
      <c r="B881" s="143">
        <v>7714913</v>
      </c>
      <c r="C881" s="137" t="s">
        <v>398</v>
      </c>
      <c r="D881" s="229">
        <v>715.89928378378363</v>
      </c>
      <c r="E881" s="258">
        <v>16.680453312162161</v>
      </c>
    </row>
    <row r="882" spans="1:5" ht="15" customHeight="1">
      <c r="A882" s="141"/>
      <c r="B882" s="143">
        <v>7714914</v>
      </c>
      <c r="C882" s="137" t="s">
        <v>399</v>
      </c>
      <c r="D882" s="229">
        <v>1670.4224999999999</v>
      </c>
      <c r="E882" s="258">
        <v>38.920844250000002</v>
      </c>
    </row>
    <row r="883" spans="1:5" ht="15" customHeight="1">
      <c r="A883" s="141"/>
      <c r="B883" s="143">
        <v>7714906</v>
      </c>
      <c r="C883" s="137" t="s">
        <v>400</v>
      </c>
      <c r="D883" s="229">
        <v>715.89928378378363</v>
      </c>
      <c r="E883" s="258">
        <v>16.680453312162161</v>
      </c>
    </row>
    <row r="884" spans="1:5" ht="15" customHeight="1">
      <c r="A884" s="141"/>
      <c r="B884" s="143">
        <v>7714917</v>
      </c>
      <c r="C884" s="137" t="s">
        <v>401</v>
      </c>
      <c r="D884" s="229">
        <v>2147.6841081081079</v>
      </c>
      <c r="E884" s="258">
        <v>50.041039718918917</v>
      </c>
    </row>
    <row r="885" spans="1:5" ht="15" customHeight="1">
      <c r="A885" s="141"/>
      <c r="B885" s="143">
        <v>7714918</v>
      </c>
      <c r="C885" s="137" t="s">
        <v>402</v>
      </c>
      <c r="D885" s="229">
        <v>1240.8774324324322</v>
      </c>
      <c r="E885" s="258">
        <v>28.912444175675674</v>
      </c>
    </row>
    <row r="886" spans="1:5" ht="15" customHeight="1">
      <c r="A886" s="141"/>
      <c r="B886" s="143">
        <v>7714919</v>
      </c>
      <c r="C886" s="137" t="s">
        <v>403</v>
      </c>
      <c r="D886" s="229">
        <v>2386.3080405405403</v>
      </c>
      <c r="E886" s="258">
        <v>55.60097734459459</v>
      </c>
    </row>
    <row r="887" spans="1:5" ht="15" customHeight="1">
      <c r="A887" s="141"/>
      <c r="B887" s="143">
        <v>7723000</v>
      </c>
      <c r="C887" s="137" t="s">
        <v>404</v>
      </c>
      <c r="D887" s="229">
        <v>29128.542932432432</v>
      </c>
      <c r="E887" s="258">
        <v>678.69505032567577</v>
      </c>
    </row>
    <row r="888" spans="1:5" ht="15" customHeight="1">
      <c r="A888" s="141"/>
      <c r="B888" s="143">
        <v>7714915</v>
      </c>
      <c r="C888" s="137" t="s">
        <v>335</v>
      </c>
      <c r="D888" s="229">
        <v>671.9758783783783</v>
      </c>
      <c r="E888" s="258">
        <v>15.657037966216215</v>
      </c>
    </row>
    <row r="889" spans="1:5" ht="15" customHeight="1">
      <c r="A889" s="141"/>
      <c r="B889" s="143">
        <v>7714916</v>
      </c>
      <c r="C889" s="137" t="s">
        <v>405</v>
      </c>
      <c r="D889" s="229">
        <v>763.61582432432442</v>
      </c>
      <c r="E889" s="258">
        <v>17.792248706756759</v>
      </c>
    </row>
    <row r="890" spans="1:5" ht="15" customHeight="1">
      <c r="A890" s="141"/>
      <c r="B890" s="143">
        <v>7717962</v>
      </c>
      <c r="C890" s="137" t="s">
        <v>406</v>
      </c>
      <c r="D890" s="229">
        <v>86.706121621621605</v>
      </c>
      <c r="E890" s="258">
        <v>2.0202526337837834</v>
      </c>
    </row>
    <row r="891" spans="1:5" ht="15" customHeight="1">
      <c r="A891" s="141"/>
      <c r="B891" s="143">
        <v>7717963</v>
      </c>
      <c r="C891" s="137" t="s">
        <v>407</v>
      </c>
      <c r="D891" s="229">
        <v>75.450405405405391</v>
      </c>
      <c r="E891" s="258">
        <v>1.7579944459459458</v>
      </c>
    </row>
    <row r="892" spans="1:5" ht="15" customHeight="1">
      <c r="A892" s="141"/>
      <c r="B892" s="143">
        <v>7717964</v>
      </c>
      <c r="C892" s="137" t="s">
        <v>408</v>
      </c>
      <c r="D892" s="229">
        <v>69.843162162162145</v>
      </c>
      <c r="E892" s="258">
        <v>1.627345678378378</v>
      </c>
    </row>
    <row r="893" spans="1:5" ht="15" customHeight="1">
      <c r="A893" s="141"/>
      <c r="B893" s="143">
        <v>7717965</v>
      </c>
      <c r="C893" s="137" t="s">
        <v>409</v>
      </c>
      <c r="D893" s="229">
        <v>68.441351351351344</v>
      </c>
      <c r="E893" s="258">
        <v>1.5946834864864865</v>
      </c>
    </row>
    <row r="894" spans="1:5" ht="15" customHeight="1">
      <c r="A894" s="141"/>
      <c r="B894" s="143">
        <v>7717966</v>
      </c>
      <c r="C894" s="137" t="s">
        <v>410</v>
      </c>
      <c r="D894" s="229">
        <v>62.792878378378369</v>
      </c>
      <c r="E894" s="258">
        <v>1.4630740662162161</v>
      </c>
    </row>
    <row r="895" spans="1:5" ht="15" customHeight="1">
      <c r="A895" s="141"/>
      <c r="B895" s="143">
        <v>7717968</v>
      </c>
      <c r="C895" s="137" t="s">
        <v>411</v>
      </c>
      <c r="D895" s="229">
        <v>87.558202702702715</v>
      </c>
      <c r="E895" s="258">
        <v>2.0401061229729733</v>
      </c>
    </row>
    <row r="896" spans="1:5" ht="15" customHeight="1">
      <c r="A896" s="141"/>
      <c r="B896" s="143">
        <v>7717969</v>
      </c>
      <c r="C896" s="137" t="s">
        <v>412</v>
      </c>
      <c r="D896" s="229">
        <v>76.19254054054052</v>
      </c>
      <c r="E896" s="258">
        <v>1.7752861945945941</v>
      </c>
    </row>
    <row r="897" spans="1:5" ht="15" customHeight="1">
      <c r="A897" s="141"/>
      <c r="B897" s="143">
        <v>7717970</v>
      </c>
      <c r="C897" s="137" t="s">
        <v>412</v>
      </c>
      <c r="D897" s="229">
        <v>70.544067567567552</v>
      </c>
      <c r="E897" s="258">
        <v>1.6436767743243241</v>
      </c>
    </row>
    <row r="898" spans="1:5" ht="15" customHeight="1">
      <c r="A898" s="141"/>
      <c r="B898" s="143">
        <v>7717971</v>
      </c>
      <c r="C898" s="137" t="s">
        <v>413</v>
      </c>
      <c r="D898" s="229">
        <v>69.101027027027015</v>
      </c>
      <c r="E898" s="258">
        <v>1.6100539297297296</v>
      </c>
    </row>
    <row r="899" spans="1:5" ht="15" customHeight="1">
      <c r="A899" s="141"/>
      <c r="B899" s="143">
        <v>7717972</v>
      </c>
      <c r="C899" s="137" t="s">
        <v>414</v>
      </c>
      <c r="D899" s="229">
        <v>63.315121621621614</v>
      </c>
      <c r="E899" s="258">
        <v>1.4752423337837837</v>
      </c>
    </row>
    <row r="900" spans="1:5" ht="15" customHeight="1">
      <c r="A900" s="141"/>
      <c r="B900" s="143">
        <v>7717974</v>
      </c>
      <c r="C900" s="137" t="s">
        <v>415</v>
      </c>
      <c r="D900" s="229">
        <v>95.075756756756746</v>
      </c>
      <c r="E900" s="258">
        <v>2.2152651324324322</v>
      </c>
    </row>
    <row r="901" spans="1:5" ht="15" customHeight="1">
      <c r="A901" s="141"/>
      <c r="B901" s="143">
        <v>7717975</v>
      </c>
      <c r="C901" s="137" t="s">
        <v>416</v>
      </c>
      <c r="D901" s="229">
        <v>82.610635135135112</v>
      </c>
      <c r="E901" s="258">
        <v>1.9248277986486482</v>
      </c>
    </row>
    <row r="902" spans="1:5" ht="15" customHeight="1">
      <c r="A902" s="141"/>
      <c r="B902" s="143">
        <v>7717976</v>
      </c>
      <c r="C902" s="137" t="s">
        <v>417</v>
      </c>
      <c r="D902" s="229">
        <v>76.329972972972968</v>
      </c>
      <c r="E902" s="258">
        <v>1.7784883702702703</v>
      </c>
    </row>
    <row r="903" spans="1:5" ht="15" customHeight="1">
      <c r="A903" s="141"/>
      <c r="B903" s="143">
        <v>7717977</v>
      </c>
      <c r="C903" s="137" t="s">
        <v>418</v>
      </c>
      <c r="D903" s="229">
        <v>74.859445945945936</v>
      </c>
      <c r="E903" s="258">
        <v>1.7442250905405403</v>
      </c>
    </row>
    <row r="904" spans="1:5" ht="15" customHeight="1">
      <c r="A904" s="141"/>
      <c r="B904" s="143">
        <v>7717978</v>
      </c>
      <c r="C904" s="137" t="s">
        <v>419</v>
      </c>
      <c r="D904" s="229">
        <v>68.620013513513499</v>
      </c>
      <c r="E904" s="258">
        <v>1.5988463148648646</v>
      </c>
    </row>
    <row r="905" spans="1:5" ht="15" customHeight="1">
      <c r="A905" s="141"/>
      <c r="B905" s="143" t="s">
        <v>420</v>
      </c>
      <c r="C905" s="137" t="s">
        <v>421</v>
      </c>
      <c r="D905" s="229">
        <v>2952.3097702702703</v>
      </c>
      <c r="E905" s="258">
        <v>68.788817647297307</v>
      </c>
    </row>
    <row r="906" spans="1:5" ht="15" customHeight="1">
      <c r="A906" s="141"/>
      <c r="B906" s="143" t="s">
        <v>422</v>
      </c>
      <c r="C906" s="137" t="s">
        <v>423</v>
      </c>
      <c r="D906" s="229">
        <v>608.77070270270258</v>
      </c>
      <c r="E906" s="258">
        <v>14.18435737297297</v>
      </c>
    </row>
    <row r="907" spans="1:5" ht="15" customHeight="1">
      <c r="A907" s="141"/>
      <c r="B907" s="143" t="s">
        <v>424</v>
      </c>
      <c r="C907" s="137" t="s">
        <v>425</v>
      </c>
      <c r="D907" s="229">
        <v>4796.6942432432425</v>
      </c>
      <c r="E907" s="258">
        <v>111.76297586756756</v>
      </c>
    </row>
    <row r="908" spans="1:5" ht="15" customHeight="1">
      <c r="A908" s="141"/>
      <c r="B908" s="139" t="s">
        <v>427</v>
      </c>
      <c r="C908" s="137"/>
      <c r="D908" s="229"/>
    </row>
    <row r="909" spans="1:5" ht="15" customHeight="1">
      <c r="A909" s="141"/>
      <c r="B909" s="143" t="s">
        <v>428</v>
      </c>
      <c r="C909" s="137" t="s">
        <v>429</v>
      </c>
      <c r="D909" s="229">
        <v>802.97647297297283</v>
      </c>
      <c r="E909" s="258">
        <v>18.709351820270268</v>
      </c>
    </row>
    <row r="910" spans="1:5" ht="15" customHeight="1">
      <c r="A910" s="141"/>
      <c r="B910" s="143" t="s">
        <v>430</v>
      </c>
      <c r="C910" s="137" t="s">
        <v>431</v>
      </c>
      <c r="D910" s="229">
        <v>2072.948351351351</v>
      </c>
      <c r="E910" s="258">
        <v>48.299696586486483</v>
      </c>
    </row>
    <row r="911" spans="1:5" ht="15" customHeight="1">
      <c r="A911" s="141"/>
      <c r="B911" s="139" t="s">
        <v>241</v>
      </c>
      <c r="C911" s="137"/>
      <c r="D911" s="229"/>
    </row>
    <row r="912" spans="1:5" ht="15" customHeight="1">
      <c r="A912" s="141"/>
      <c r="B912" s="143" t="s">
        <v>432</v>
      </c>
      <c r="C912" s="137" t="s">
        <v>433</v>
      </c>
      <c r="D912" s="229">
        <v>346.13732432432437</v>
      </c>
      <c r="E912" s="258">
        <v>8.0649996567567577</v>
      </c>
    </row>
    <row r="913" spans="1:5" ht="15" customHeight="1">
      <c r="A913" s="141"/>
      <c r="B913" s="143">
        <v>45182398</v>
      </c>
      <c r="C913" s="137" t="s">
        <v>434</v>
      </c>
      <c r="D913" s="229">
        <v>7982.0756756756737</v>
      </c>
      <c r="E913" s="258">
        <v>185.98236324324321</v>
      </c>
    </row>
    <row r="914" spans="1:5" ht="15" customHeight="1">
      <c r="A914" s="141"/>
      <c r="B914" s="143">
        <v>45111149</v>
      </c>
      <c r="C914" s="137" t="s">
        <v>435</v>
      </c>
      <c r="D914" s="229">
        <v>2288.1950270270272</v>
      </c>
      <c r="E914" s="258">
        <v>53.314944129729739</v>
      </c>
    </row>
    <row r="915" spans="1:5" ht="15" customHeight="1">
      <c r="A915" s="141"/>
      <c r="B915" s="143">
        <v>45181781</v>
      </c>
      <c r="C915" s="137" t="s">
        <v>436</v>
      </c>
      <c r="D915" s="229">
        <v>1649.6289729729729</v>
      </c>
      <c r="E915" s="258">
        <v>38.436355070270267</v>
      </c>
    </row>
    <row r="916" spans="1:5" ht="15" customHeight="1">
      <c r="A916" s="141"/>
      <c r="B916" s="143">
        <v>45181852</v>
      </c>
      <c r="C916" s="137" t="s">
        <v>437</v>
      </c>
      <c r="D916" s="229">
        <v>1962.5351351351351</v>
      </c>
      <c r="E916" s="258">
        <v>45.727068648648647</v>
      </c>
    </row>
    <row r="917" spans="1:5" ht="15" customHeight="1">
      <c r="A917" s="141"/>
      <c r="B917" s="143">
        <v>45206712</v>
      </c>
      <c r="C917" s="137" t="s">
        <v>251</v>
      </c>
      <c r="D917" s="229">
        <v>1993.1963108108105</v>
      </c>
      <c r="E917" s="258">
        <v>46.441474041891887</v>
      </c>
    </row>
    <row r="918" spans="1:5" ht="15" customHeight="1">
      <c r="A918" s="141"/>
      <c r="B918" s="143">
        <v>45206716</v>
      </c>
      <c r="C918" s="137" t="s">
        <v>252</v>
      </c>
      <c r="D918" s="229">
        <v>834.90202702702697</v>
      </c>
      <c r="E918" s="258">
        <v>19.453217229729731</v>
      </c>
    </row>
    <row r="919" spans="1:5" ht="15" customHeight="1">
      <c r="A919" s="141"/>
      <c r="B919" s="143">
        <v>45206719</v>
      </c>
      <c r="C919" s="137" t="s">
        <v>253</v>
      </c>
      <c r="D919" s="229">
        <v>2363.8378378378375</v>
      </c>
      <c r="E919" s="258">
        <v>55.077421621621617</v>
      </c>
    </row>
    <row r="920" spans="1:5" ht="15" customHeight="1">
      <c r="A920" s="141"/>
      <c r="B920" s="143">
        <v>45206722</v>
      </c>
      <c r="C920" s="137" t="s">
        <v>438</v>
      </c>
      <c r="D920" s="229">
        <v>3212.208243243243</v>
      </c>
      <c r="E920" s="258">
        <v>74.844452067567573</v>
      </c>
    </row>
    <row r="921" spans="1:5" ht="15" customHeight="1">
      <c r="A921" s="141"/>
      <c r="B921" s="143">
        <v>45206725</v>
      </c>
      <c r="C921" s="137" t="s">
        <v>439</v>
      </c>
      <c r="D921" s="229">
        <v>4762.0337837837842</v>
      </c>
      <c r="E921" s="258">
        <v>110.95538716216218</v>
      </c>
    </row>
    <row r="922" spans="1:5" ht="15" customHeight="1">
      <c r="A922" s="141"/>
      <c r="B922" s="143">
        <v>45112781</v>
      </c>
      <c r="C922" s="137" t="s">
        <v>440</v>
      </c>
      <c r="D922" s="229">
        <v>4281.2951351351348</v>
      </c>
      <c r="E922" s="258">
        <v>99.754176648648652</v>
      </c>
    </row>
    <row r="923" spans="1:5" ht="15" customHeight="1">
      <c r="A923" s="141"/>
      <c r="B923" s="143">
        <v>45202146</v>
      </c>
      <c r="C923" s="137" t="s">
        <v>250</v>
      </c>
      <c r="D923" s="229">
        <v>1144.8121621621619</v>
      </c>
      <c r="E923" s="258">
        <v>26.674123378378376</v>
      </c>
    </row>
    <row r="924" spans="1:5" ht="15" customHeight="1">
      <c r="A924" s="141"/>
      <c r="B924" s="143">
        <v>100000006365</v>
      </c>
      <c r="C924" s="137" t="s">
        <v>441</v>
      </c>
      <c r="D924" s="229">
        <v>802.60540540540546</v>
      </c>
      <c r="E924" s="258">
        <v>18.700705945945948</v>
      </c>
    </row>
    <row r="925" spans="1:5" ht="15" customHeight="1">
      <c r="A925" s="141"/>
      <c r="B925" s="143">
        <v>100000006366</v>
      </c>
      <c r="C925" s="137" t="s">
        <v>442</v>
      </c>
      <c r="D925" s="229">
        <v>625.31756756756749</v>
      </c>
      <c r="E925" s="258">
        <v>14.569899324324323</v>
      </c>
    </row>
    <row r="926" spans="1:5" ht="15" customHeight="1">
      <c r="A926" s="141"/>
      <c r="B926" s="143">
        <v>100000006367</v>
      </c>
      <c r="C926" s="137" t="s">
        <v>443</v>
      </c>
      <c r="D926" s="229">
        <v>393.05675675675673</v>
      </c>
      <c r="E926" s="258">
        <v>9.1582224324324315</v>
      </c>
    </row>
    <row r="927" spans="1:5" ht="15" customHeight="1">
      <c r="A927" s="141"/>
      <c r="B927" s="143">
        <v>45206625</v>
      </c>
      <c r="C927" s="137" t="s">
        <v>444</v>
      </c>
      <c r="D927" s="229">
        <v>341.80820270270266</v>
      </c>
      <c r="E927" s="258">
        <v>7.9641311229729723</v>
      </c>
    </row>
    <row r="928" spans="1:5" ht="15" customHeight="1">
      <c r="A928" s="141"/>
      <c r="B928" s="143" t="s">
        <v>445</v>
      </c>
      <c r="C928" s="137" t="s">
        <v>446</v>
      </c>
      <c r="D928" s="229">
        <v>384.81081081081078</v>
      </c>
      <c r="E928" s="258">
        <v>8.9660918918918924</v>
      </c>
    </row>
    <row r="929" spans="1:5" ht="15" customHeight="1">
      <c r="A929" s="141"/>
      <c r="B929" s="143" t="s">
        <v>447</v>
      </c>
      <c r="C929" s="137" t="s">
        <v>448</v>
      </c>
      <c r="D929" s="229">
        <v>11291.448648648646</v>
      </c>
      <c r="E929" s="258">
        <v>263.09075351351345</v>
      </c>
    </row>
    <row r="930" spans="1:5" ht="15" customHeight="1">
      <c r="A930" s="141"/>
      <c r="B930" s="143" t="s">
        <v>449</v>
      </c>
      <c r="C930" s="137" t="s">
        <v>450</v>
      </c>
      <c r="D930" s="229">
        <v>3573.2432432432433</v>
      </c>
      <c r="E930" s="258">
        <v>83.256567567567572</v>
      </c>
    </row>
    <row r="931" spans="1:5" ht="15" customHeight="1">
      <c r="A931" s="141"/>
      <c r="B931" s="143" t="s">
        <v>451</v>
      </c>
      <c r="C931" s="137" t="s">
        <v>452</v>
      </c>
      <c r="D931" s="229">
        <v>3573.2432432432433</v>
      </c>
      <c r="E931" s="258">
        <v>83.256567567567572</v>
      </c>
    </row>
    <row r="932" spans="1:5" ht="15" customHeight="1">
      <c r="A932" s="141"/>
      <c r="B932" s="143" t="s">
        <v>453</v>
      </c>
      <c r="C932" s="137" t="s">
        <v>454</v>
      </c>
      <c r="D932" s="229">
        <v>6789.1621621621616</v>
      </c>
      <c r="E932" s="258">
        <v>158.18747837837839</v>
      </c>
    </row>
    <row r="933" spans="1:5" ht="15" customHeight="1">
      <c r="A933" s="141"/>
      <c r="B933" s="139" t="s">
        <v>455</v>
      </c>
      <c r="C933" s="137"/>
      <c r="D933" s="229"/>
    </row>
    <row r="934" spans="1:5" ht="15" customHeight="1">
      <c r="A934" s="141"/>
      <c r="B934" s="143" t="s">
        <v>456</v>
      </c>
      <c r="C934" s="137" t="s">
        <v>457</v>
      </c>
      <c r="D934" s="229">
        <v>314.83021621621617</v>
      </c>
      <c r="E934" s="258">
        <v>7.3355440378378374</v>
      </c>
    </row>
    <row r="935" spans="1:5" ht="15" customHeight="1">
      <c r="A935" s="141"/>
      <c r="B935" s="143" t="s">
        <v>166</v>
      </c>
      <c r="C935" s="137" t="s">
        <v>167</v>
      </c>
      <c r="D935" s="229">
        <v>167.66756756756752</v>
      </c>
      <c r="E935" s="258">
        <v>3.9066543243243235</v>
      </c>
    </row>
    <row r="936" spans="1:5" ht="15" customHeight="1">
      <c r="A936" s="141"/>
      <c r="B936" s="143" t="s">
        <v>458</v>
      </c>
      <c r="C936" s="137" t="s">
        <v>459</v>
      </c>
      <c r="D936" s="229">
        <v>664.34837837837824</v>
      </c>
      <c r="E936" s="258">
        <v>15.479317216216215</v>
      </c>
    </row>
    <row r="937" spans="1:5" ht="15" customHeight="1">
      <c r="A937" s="141"/>
      <c r="B937" s="143" t="s">
        <v>460</v>
      </c>
      <c r="C937" s="137" t="s">
        <v>461</v>
      </c>
      <c r="D937" s="229">
        <v>1063.7270270270271</v>
      </c>
      <c r="E937" s="258">
        <v>24.784839729729732</v>
      </c>
    </row>
    <row r="938" spans="1:5" ht="15" customHeight="1">
      <c r="A938" s="141"/>
      <c r="B938" s="143" t="s">
        <v>185</v>
      </c>
      <c r="C938" s="137" t="s">
        <v>186</v>
      </c>
      <c r="D938" s="229">
        <v>127.81216216216215</v>
      </c>
      <c r="E938" s="258">
        <v>2.9780233783783783</v>
      </c>
    </row>
    <row r="939" spans="1:5" ht="15" customHeight="1">
      <c r="A939" s="141"/>
      <c r="B939" s="143" t="s">
        <v>462</v>
      </c>
      <c r="C939" s="137" t="s">
        <v>463</v>
      </c>
      <c r="D939" s="229">
        <v>645.69879729729712</v>
      </c>
      <c r="E939" s="258">
        <v>15.044781977027023</v>
      </c>
    </row>
    <row r="940" spans="1:5" ht="15" customHeight="1">
      <c r="A940" s="141"/>
      <c r="B940" s="143">
        <v>7640018460</v>
      </c>
      <c r="C940" s="137" t="s">
        <v>191</v>
      </c>
      <c r="D940" s="229">
        <v>1</v>
      </c>
      <c r="E940" s="258">
        <v>2.3300000000000001E-2</v>
      </c>
    </row>
    <row r="941" spans="1:5" ht="15" customHeight="1">
      <c r="A941" s="141"/>
      <c r="B941" s="143">
        <v>7640021190</v>
      </c>
      <c r="C941" s="137" t="s">
        <v>464</v>
      </c>
      <c r="D941" s="229">
        <v>685.78783783783786</v>
      </c>
      <c r="E941" s="258">
        <v>15.978856621621622</v>
      </c>
    </row>
    <row r="942" spans="1:5" ht="15" customHeight="1" thickBot="1">
      <c r="A942" s="141"/>
      <c r="B942" s="136">
        <v>7640019485</v>
      </c>
      <c r="C942" s="137" t="s">
        <v>195</v>
      </c>
      <c r="D942" s="229">
        <v>1</v>
      </c>
      <c r="E942" s="304">
        <v>2.3300000000000001E-2</v>
      </c>
    </row>
    <row r="943" spans="1:5" ht="29.1" customHeight="1">
      <c r="A943" s="227" t="s">
        <v>320</v>
      </c>
      <c r="B943" s="127" t="s">
        <v>670</v>
      </c>
      <c r="C943" s="128" t="s">
        <v>671</v>
      </c>
      <c r="D943" s="256"/>
      <c r="E943" s="297"/>
    </row>
    <row r="944" spans="1:5" ht="15" customHeight="1">
      <c r="A944" s="129" t="s">
        <v>139</v>
      </c>
      <c r="B944" s="130"/>
      <c r="C944" s="131"/>
      <c r="D944" s="243"/>
      <c r="E944" s="297"/>
    </row>
    <row r="945" spans="1:5" ht="15" customHeight="1">
      <c r="A945" s="308"/>
      <c r="B945" s="130" t="s">
        <v>672</v>
      </c>
      <c r="C945" s="131" t="s">
        <v>673</v>
      </c>
      <c r="D945" s="243"/>
      <c r="E945" s="297"/>
    </row>
    <row r="946" spans="1:5" ht="15" customHeight="1">
      <c r="A946" s="308"/>
      <c r="B946" s="130" t="s">
        <v>674</v>
      </c>
      <c r="C946" s="131" t="s">
        <v>675</v>
      </c>
      <c r="D946" s="243"/>
      <c r="E946" s="297"/>
    </row>
    <row r="947" spans="1:5" ht="15" customHeight="1">
      <c r="A947" s="308"/>
      <c r="B947" s="130" t="s">
        <v>676</v>
      </c>
      <c r="C947" s="131" t="s">
        <v>677</v>
      </c>
      <c r="D947" s="243"/>
      <c r="E947" s="297"/>
    </row>
    <row r="948" spans="1:5" ht="15" customHeight="1">
      <c r="A948" s="308"/>
      <c r="B948" s="130" t="s">
        <v>467</v>
      </c>
      <c r="C948" s="131" t="s">
        <v>468</v>
      </c>
      <c r="D948" s="243"/>
      <c r="E948" s="297"/>
    </row>
    <row r="949" spans="1:5" ht="15" customHeight="1">
      <c r="A949" s="308"/>
      <c r="B949" s="130" t="s">
        <v>325</v>
      </c>
      <c r="C949" s="131" t="s">
        <v>326</v>
      </c>
      <c r="D949" s="243"/>
      <c r="E949" s="297"/>
    </row>
    <row r="950" spans="1:5" ht="15" customHeight="1">
      <c r="A950" s="308"/>
      <c r="B950" s="130" t="s">
        <v>330</v>
      </c>
      <c r="C950" s="131" t="s">
        <v>331</v>
      </c>
      <c r="D950" s="243"/>
      <c r="E950" s="297"/>
    </row>
    <row r="951" spans="1:5" ht="15" customHeight="1">
      <c r="A951" s="308"/>
      <c r="B951" s="130" t="s">
        <v>327</v>
      </c>
      <c r="C951" s="131" t="s">
        <v>328</v>
      </c>
      <c r="D951" s="243"/>
      <c r="E951" s="297"/>
    </row>
    <row r="952" spans="1:5" ht="15" customHeight="1">
      <c r="A952" s="308"/>
      <c r="B952" s="130" t="s">
        <v>321</v>
      </c>
      <c r="C952" s="131" t="s">
        <v>322</v>
      </c>
      <c r="D952" s="243"/>
      <c r="E952" s="297"/>
    </row>
    <row r="953" spans="1:5" ht="15" customHeight="1">
      <c r="A953" s="308"/>
      <c r="B953" s="130" t="s">
        <v>654</v>
      </c>
      <c r="C953" s="131" t="s">
        <v>334</v>
      </c>
      <c r="D953" s="243"/>
      <c r="E953" s="297"/>
    </row>
    <row r="954" spans="1:5" ht="15" customHeight="1">
      <c r="A954" s="308"/>
      <c r="B954" s="130">
        <v>7714915</v>
      </c>
      <c r="C954" s="131" t="s">
        <v>335</v>
      </c>
      <c r="D954" s="243"/>
      <c r="E954" s="297"/>
    </row>
    <row r="955" spans="1:5" ht="15" customHeight="1">
      <c r="A955" s="308"/>
      <c r="B955" s="130" t="s">
        <v>332</v>
      </c>
      <c r="C955" s="131" t="s">
        <v>333</v>
      </c>
      <c r="D955" s="243"/>
      <c r="E955" s="297"/>
    </row>
    <row r="956" spans="1:5" ht="15" customHeight="1">
      <c r="A956" s="308"/>
      <c r="B956" s="130" t="s">
        <v>332</v>
      </c>
      <c r="C956" s="131" t="s">
        <v>333</v>
      </c>
      <c r="D956" s="243"/>
      <c r="E956" s="297"/>
    </row>
    <row r="957" spans="1:5" ht="15" customHeight="1">
      <c r="A957" s="308"/>
      <c r="B957" s="130" t="s">
        <v>473</v>
      </c>
      <c r="C957" s="131" t="s">
        <v>474</v>
      </c>
      <c r="D957" s="315"/>
      <c r="E957" s="314"/>
    </row>
    <row r="958" spans="1:5" ht="15" customHeight="1" thickBot="1">
      <c r="A958" s="309"/>
      <c r="B958" s="310"/>
      <c r="C958" s="311"/>
      <c r="D958" s="312"/>
      <c r="E958" s="313"/>
    </row>
    <row r="959" spans="1:5" ht="15" customHeight="1">
      <c r="A959" s="141"/>
      <c r="B959" s="139" t="s">
        <v>140</v>
      </c>
      <c r="C959" s="137"/>
      <c r="D959" s="229"/>
    </row>
    <row r="960" spans="1:5" ht="15" customHeight="1">
      <c r="A960" s="141"/>
      <c r="B960" s="143" t="s">
        <v>674</v>
      </c>
      <c r="C960" s="137" t="s">
        <v>675</v>
      </c>
      <c r="D960" s="229">
        <v>4469.3989054054055</v>
      </c>
      <c r="E960" s="258">
        <v>104.13699449594596</v>
      </c>
    </row>
    <row r="961" spans="1:5" ht="15" customHeight="1">
      <c r="A961" s="141"/>
      <c r="B961" s="143" t="s">
        <v>672</v>
      </c>
      <c r="C961" s="137" t="s">
        <v>673</v>
      </c>
      <c r="D961" s="229">
        <v>8065.4009594594581</v>
      </c>
      <c r="E961" s="258">
        <v>187.92384235540538</v>
      </c>
    </row>
    <row r="962" spans="1:5" ht="15" customHeight="1">
      <c r="A962" s="141"/>
      <c r="B962" s="143" t="s">
        <v>467</v>
      </c>
      <c r="C962" s="137" t="s">
        <v>468</v>
      </c>
      <c r="D962" s="229">
        <v>962.02702702702697</v>
      </c>
      <c r="E962" s="258">
        <v>22.415229729729731</v>
      </c>
    </row>
    <row r="963" spans="1:5" ht="15" customHeight="1">
      <c r="A963" s="141"/>
      <c r="B963" s="143" t="s">
        <v>678</v>
      </c>
      <c r="C963" s="137" t="s">
        <v>679</v>
      </c>
      <c r="D963" s="229">
        <v>14367.736216216214</v>
      </c>
      <c r="E963" s="258">
        <v>334.76825383783779</v>
      </c>
    </row>
    <row r="964" spans="1:5" ht="15" customHeight="1">
      <c r="A964" s="141"/>
      <c r="B964" s="143" t="s">
        <v>342</v>
      </c>
      <c r="C964" s="137" t="s">
        <v>343</v>
      </c>
      <c r="D964" s="229">
        <v>744.56768918918908</v>
      </c>
      <c r="E964" s="258">
        <v>17.348427158108105</v>
      </c>
    </row>
    <row r="965" spans="1:5" ht="15" customHeight="1">
      <c r="A965" s="141"/>
      <c r="B965" s="143" t="s">
        <v>676</v>
      </c>
      <c r="C965" s="137" t="s">
        <v>677</v>
      </c>
      <c r="D965" s="229">
        <v>506.35605405405403</v>
      </c>
      <c r="E965" s="258">
        <v>11.798096059459459</v>
      </c>
    </row>
    <row r="966" spans="1:5" ht="15" customHeight="1">
      <c r="A966" s="141"/>
      <c r="B966" s="143" t="s">
        <v>680</v>
      </c>
      <c r="C966" s="137" t="s">
        <v>681</v>
      </c>
      <c r="D966" s="229">
        <v>1814.0943648648647</v>
      </c>
      <c r="E966" s="258">
        <v>42.268398701351352</v>
      </c>
    </row>
    <row r="967" spans="1:5" ht="15" customHeight="1">
      <c r="A967" s="141"/>
      <c r="B967" s="143" t="s">
        <v>682</v>
      </c>
      <c r="C967" s="137" t="s">
        <v>683</v>
      </c>
      <c r="D967" s="229">
        <v>3320.5462297297299</v>
      </c>
      <c r="E967" s="258">
        <v>77.368727152702718</v>
      </c>
    </row>
    <row r="968" spans="1:5" ht="15" customHeight="1">
      <c r="A968" s="141"/>
      <c r="B968" s="143" t="s">
        <v>486</v>
      </c>
      <c r="C968" s="137" t="s">
        <v>487</v>
      </c>
      <c r="D968" s="229">
        <v>350.45270270270271</v>
      </c>
      <c r="E968" s="258">
        <v>8.1655479729729734</v>
      </c>
    </row>
    <row r="969" spans="1:5" ht="15" customHeight="1">
      <c r="A969" s="141"/>
      <c r="B969" s="143" t="s">
        <v>490</v>
      </c>
      <c r="C969" s="137" t="s">
        <v>491</v>
      </c>
      <c r="D969" s="229">
        <v>1045.1186756756756</v>
      </c>
      <c r="E969" s="258">
        <v>24.351265143243243</v>
      </c>
    </row>
    <row r="970" spans="1:5" ht="15" customHeight="1">
      <c r="A970" s="141"/>
      <c r="B970" s="143" t="s">
        <v>684</v>
      </c>
      <c r="C970" s="137" t="s">
        <v>685</v>
      </c>
      <c r="D970" s="229">
        <v>872.00878378378366</v>
      </c>
      <c r="E970" s="258">
        <v>20.31780466216216</v>
      </c>
    </row>
    <row r="971" spans="1:5" ht="15" customHeight="1">
      <c r="A971" s="141"/>
      <c r="B971" s="143" t="s">
        <v>686</v>
      </c>
      <c r="C971" s="137" t="s">
        <v>687</v>
      </c>
      <c r="D971" s="229">
        <v>3187.5116351351348</v>
      </c>
      <c r="E971" s="258">
        <v>74.269021098648651</v>
      </c>
    </row>
    <row r="972" spans="1:5" ht="15" customHeight="1">
      <c r="A972" s="141"/>
      <c r="B972" s="143" t="s">
        <v>494</v>
      </c>
      <c r="C972" s="137" t="s">
        <v>495</v>
      </c>
      <c r="D972" s="229">
        <v>356.52721621621617</v>
      </c>
      <c r="E972" s="258">
        <v>8.3070841378378368</v>
      </c>
    </row>
    <row r="973" spans="1:5" ht="15" customHeight="1">
      <c r="A973" s="141"/>
      <c r="B973" s="143" t="s">
        <v>496</v>
      </c>
      <c r="C973" s="137" t="s">
        <v>497</v>
      </c>
      <c r="D973" s="229">
        <v>564.06393243243235</v>
      </c>
      <c r="E973" s="258">
        <v>13.142689625675674</v>
      </c>
    </row>
    <row r="974" spans="1:5" ht="15" customHeight="1">
      <c r="A974" s="141"/>
      <c r="B974" s="143" t="s">
        <v>512</v>
      </c>
      <c r="C974" s="137" t="s">
        <v>513</v>
      </c>
      <c r="D974" s="229">
        <v>146.02195945945945</v>
      </c>
      <c r="E974" s="258">
        <v>3.4023116554054056</v>
      </c>
    </row>
    <row r="975" spans="1:5" ht="15" customHeight="1">
      <c r="A975" s="141"/>
      <c r="B975" s="143" t="s">
        <v>502</v>
      </c>
      <c r="C975" s="137" t="s">
        <v>503</v>
      </c>
      <c r="D975" s="229">
        <v>771.60064864864864</v>
      </c>
      <c r="E975" s="258">
        <v>17.978295113513514</v>
      </c>
    </row>
    <row r="976" spans="1:5" ht="15" customHeight="1">
      <c r="A976" s="141"/>
      <c r="B976" s="139" t="s">
        <v>146</v>
      </c>
      <c r="C976" s="137"/>
      <c r="D976" s="229"/>
    </row>
    <row r="977" spans="1:5" ht="15" customHeight="1">
      <c r="A977" s="141"/>
      <c r="B977" s="143" t="s">
        <v>344</v>
      </c>
      <c r="C977" s="137" t="s">
        <v>345</v>
      </c>
      <c r="D977" s="229">
        <v>9271.9752567567539</v>
      </c>
      <c r="E977" s="258">
        <v>216.03702348243237</v>
      </c>
    </row>
    <row r="978" spans="1:5" ht="15" customHeight="1">
      <c r="A978" s="141"/>
      <c r="B978" s="143" t="s">
        <v>504</v>
      </c>
      <c r="C978" s="137" t="s">
        <v>505</v>
      </c>
      <c r="D978" s="229">
        <v>1837.7877162162163</v>
      </c>
      <c r="E978" s="258">
        <v>42.820453787837842</v>
      </c>
    </row>
    <row r="979" spans="1:5" ht="15" customHeight="1">
      <c r="A979" s="141"/>
      <c r="B979" s="143" t="s">
        <v>420</v>
      </c>
      <c r="C979" s="137" t="s">
        <v>421</v>
      </c>
      <c r="D979" s="229">
        <v>2952.3097702702703</v>
      </c>
      <c r="E979" s="258">
        <v>68.788817647297307</v>
      </c>
    </row>
    <row r="980" spans="1:5" ht="15" customHeight="1">
      <c r="A980" s="141"/>
      <c r="B980" s="143" t="s">
        <v>346</v>
      </c>
      <c r="C980" s="137" t="s">
        <v>347</v>
      </c>
      <c r="D980" s="229">
        <v>4796.6942432432425</v>
      </c>
      <c r="E980" s="258">
        <v>111.76297586756756</v>
      </c>
    </row>
    <row r="981" spans="1:5" ht="15" customHeight="1">
      <c r="A981" s="141"/>
      <c r="B981" s="143">
        <v>7640021823</v>
      </c>
      <c r="C981" s="137" t="s">
        <v>348</v>
      </c>
      <c r="D981" s="306"/>
      <c r="E981" s="307"/>
    </row>
    <row r="982" spans="1:5" ht="15" customHeight="1">
      <c r="A982" s="141"/>
      <c r="B982" s="143" t="s">
        <v>534</v>
      </c>
      <c r="C982" s="137" t="s">
        <v>535</v>
      </c>
      <c r="D982" s="229">
        <v>3072.9891891891889</v>
      </c>
      <c r="E982" s="258">
        <v>71.600648108108103</v>
      </c>
    </row>
    <row r="983" spans="1:5" ht="15" customHeight="1">
      <c r="A983" s="141"/>
      <c r="B983" s="143" t="s">
        <v>424</v>
      </c>
      <c r="C983" s="137" t="s">
        <v>425</v>
      </c>
      <c r="D983" s="229">
        <v>15364.945945945943</v>
      </c>
      <c r="E983" s="258">
        <v>358.0032405405405</v>
      </c>
    </row>
    <row r="984" spans="1:5" ht="15" customHeight="1">
      <c r="A984" s="141"/>
      <c r="B984" s="143">
        <v>7640021930</v>
      </c>
      <c r="C984" s="137" t="s">
        <v>426</v>
      </c>
      <c r="D984" s="229">
        <v>5000</v>
      </c>
      <c r="E984" s="258">
        <v>116.5</v>
      </c>
    </row>
    <row r="985" spans="1:5" ht="15" customHeight="1">
      <c r="A985" s="141"/>
      <c r="B985" s="143" t="s">
        <v>373</v>
      </c>
      <c r="C985" s="137" t="s">
        <v>374</v>
      </c>
      <c r="D985" s="229">
        <v>5458.8162162162171</v>
      </c>
      <c r="E985" s="258">
        <v>127.19041783783787</v>
      </c>
    </row>
    <row r="986" spans="1:5" ht="15" customHeight="1">
      <c r="A986" s="141"/>
      <c r="B986" s="143" t="s">
        <v>371</v>
      </c>
      <c r="C986" s="137" t="s">
        <v>372</v>
      </c>
      <c r="D986" s="229">
        <v>2998.8718783783784</v>
      </c>
      <c r="E986" s="258">
        <v>69.873714766216224</v>
      </c>
    </row>
    <row r="987" spans="1:5" ht="15" customHeight="1">
      <c r="A987" s="141"/>
      <c r="B987" s="143" t="s">
        <v>688</v>
      </c>
      <c r="C987" s="137" t="s">
        <v>689</v>
      </c>
      <c r="D987" s="229">
        <v>487.44535135135129</v>
      </c>
      <c r="E987" s="258">
        <v>11.357476686486486</v>
      </c>
    </row>
    <row r="988" spans="1:5" ht="15" customHeight="1">
      <c r="A988" s="141"/>
      <c r="B988" s="143" t="s">
        <v>508</v>
      </c>
      <c r="C988" s="137" t="s">
        <v>509</v>
      </c>
      <c r="D988" s="229">
        <v>2508.4992162162157</v>
      </c>
      <c r="E988" s="258">
        <v>58.44803173783783</v>
      </c>
    </row>
    <row r="989" spans="1:5" ht="15" customHeight="1">
      <c r="A989" s="141"/>
      <c r="B989" s="143" t="s">
        <v>325</v>
      </c>
      <c r="C989" s="137" t="s">
        <v>326</v>
      </c>
      <c r="D989" s="229">
        <v>1935.7770405405404</v>
      </c>
      <c r="E989" s="258">
        <v>45.103605044594595</v>
      </c>
    </row>
    <row r="990" spans="1:5" ht="15" customHeight="1">
      <c r="A990" s="141"/>
      <c r="B990" s="143" t="s">
        <v>690</v>
      </c>
      <c r="C990" s="137" t="s">
        <v>691</v>
      </c>
      <c r="D990" s="229">
        <v>4306.6376756756745</v>
      </c>
      <c r="E990" s="258">
        <v>100.34465784324323</v>
      </c>
    </row>
    <row r="991" spans="1:5" ht="15" customHeight="1">
      <c r="A991" s="141"/>
      <c r="B991" s="143" t="s">
        <v>330</v>
      </c>
      <c r="C991" s="137" t="s">
        <v>331</v>
      </c>
      <c r="D991" s="229">
        <v>344.37818918918913</v>
      </c>
      <c r="E991" s="258">
        <v>8.0240118081081064</v>
      </c>
    </row>
    <row r="992" spans="1:5" ht="15" customHeight="1">
      <c r="A992" s="141"/>
      <c r="B992" s="143" t="s">
        <v>327</v>
      </c>
      <c r="C992" s="137" t="s">
        <v>328</v>
      </c>
      <c r="D992" s="229">
        <v>458.88689189189176</v>
      </c>
      <c r="E992" s="258">
        <v>10.692064581081079</v>
      </c>
    </row>
    <row r="993" spans="1:5" ht="15" customHeight="1">
      <c r="A993" s="141"/>
      <c r="B993" s="143" t="s">
        <v>329</v>
      </c>
      <c r="C993" s="137" t="s">
        <v>514</v>
      </c>
      <c r="D993" s="229">
        <v>183.4722972972973</v>
      </c>
      <c r="E993" s="258">
        <v>4.2749045270270276</v>
      </c>
    </row>
    <row r="994" spans="1:5" ht="15" customHeight="1">
      <c r="A994" s="141"/>
      <c r="B994" s="143" t="s">
        <v>379</v>
      </c>
      <c r="C994" s="137" t="s">
        <v>380</v>
      </c>
      <c r="D994" s="229">
        <v>765.82848648648633</v>
      </c>
      <c r="E994" s="258">
        <v>17.843803735135133</v>
      </c>
    </row>
    <row r="995" spans="1:5" ht="15" customHeight="1">
      <c r="A995" s="141"/>
      <c r="B995" s="143" t="s">
        <v>351</v>
      </c>
      <c r="C995" s="137" t="s">
        <v>352</v>
      </c>
      <c r="D995" s="229">
        <v>8059.8761756756739</v>
      </c>
      <c r="E995" s="258">
        <v>187.79511489324321</v>
      </c>
    </row>
    <row r="996" spans="1:5" ht="15" customHeight="1">
      <c r="A996" s="141"/>
      <c r="B996" s="143" t="s">
        <v>355</v>
      </c>
      <c r="C996" s="137" t="s">
        <v>356</v>
      </c>
      <c r="D996" s="229">
        <v>11852.750189189188</v>
      </c>
      <c r="E996" s="258">
        <v>276.16907940810808</v>
      </c>
    </row>
    <row r="997" spans="1:5" ht="15" customHeight="1">
      <c r="A997" s="141"/>
      <c r="B997" s="143" t="s">
        <v>357</v>
      </c>
      <c r="C997" s="137" t="s">
        <v>358</v>
      </c>
      <c r="D997" s="229">
        <v>6907.1891351351342</v>
      </c>
      <c r="E997" s="258">
        <v>160.93750684864864</v>
      </c>
    </row>
    <row r="998" spans="1:5" ht="15" customHeight="1">
      <c r="A998" s="141"/>
      <c r="B998" s="143" t="s">
        <v>359</v>
      </c>
      <c r="C998" s="137" t="s">
        <v>360</v>
      </c>
      <c r="D998" s="229">
        <v>6131.0669594594583</v>
      </c>
      <c r="E998" s="258">
        <v>142.85386015540539</v>
      </c>
    </row>
    <row r="999" spans="1:5" ht="15" customHeight="1">
      <c r="A999" s="141"/>
      <c r="B999" s="143" t="s">
        <v>361</v>
      </c>
      <c r="C999" s="137" t="s">
        <v>362</v>
      </c>
      <c r="D999" s="229">
        <v>4498.3009459459454</v>
      </c>
      <c r="E999" s="258">
        <v>104.81041204054053</v>
      </c>
    </row>
    <row r="1000" spans="1:5" ht="15" customHeight="1">
      <c r="A1000" s="141"/>
      <c r="B1000" s="143" t="s">
        <v>363</v>
      </c>
      <c r="C1000" s="137" t="s">
        <v>364</v>
      </c>
      <c r="D1000" s="229">
        <v>4430.1482027027032</v>
      </c>
      <c r="E1000" s="258">
        <v>103.22245312297299</v>
      </c>
    </row>
    <row r="1001" spans="1:5" ht="15" customHeight="1">
      <c r="A1001" s="141"/>
      <c r="B1001" s="143" t="s">
        <v>365</v>
      </c>
      <c r="C1001" s="137" t="s">
        <v>366</v>
      </c>
      <c r="D1001" s="229">
        <v>6747.4514189189185</v>
      </c>
      <c r="E1001" s="258">
        <v>157.21561806081081</v>
      </c>
    </row>
    <row r="1002" spans="1:5" ht="15" customHeight="1">
      <c r="A1002" s="141"/>
      <c r="B1002" s="143" t="s">
        <v>353</v>
      </c>
      <c r="C1002" s="137" t="s">
        <v>354</v>
      </c>
      <c r="D1002" s="229">
        <v>8118.2437297297292</v>
      </c>
      <c r="E1002" s="258">
        <v>189.15507890270271</v>
      </c>
    </row>
    <row r="1003" spans="1:5" ht="15" customHeight="1">
      <c r="A1003" s="141"/>
      <c r="B1003" s="143" t="s">
        <v>369</v>
      </c>
      <c r="C1003" s="137" t="s">
        <v>370</v>
      </c>
      <c r="D1003" s="229">
        <v>446.21562162162155</v>
      </c>
      <c r="E1003" s="258">
        <v>10.396823983783783</v>
      </c>
    </row>
    <row r="1004" spans="1:5" ht="15" customHeight="1">
      <c r="A1004" s="141"/>
      <c r="B1004" s="143" t="s">
        <v>367</v>
      </c>
      <c r="C1004" s="137" t="s">
        <v>368</v>
      </c>
      <c r="D1004" s="229">
        <v>12587.106648648647</v>
      </c>
      <c r="E1004" s="258">
        <v>293.27958491351347</v>
      </c>
    </row>
    <row r="1005" spans="1:5" ht="15" customHeight="1">
      <c r="A1005" s="141"/>
      <c r="B1005" s="143" t="s">
        <v>321</v>
      </c>
      <c r="C1005" s="137" t="s">
        <v>322</v>
      </c>
      <c r="D1005" s="229">
        <v>1269.4084054054051</v>
      </c>
      <c r="E1005" s="258">
        <v>29.57721584594594</v>
      </c>
    </row>
    <row r="1006" spans="1:5" ht="15" customHeight="1">
      <c r="A1006" s="141"/>
      <c r="B1006" s="143" t="s">
        <v>510</v>
      </c>
      <c r="C1006" s="137" t="s">
        <v>511</v>
      </c>
      <c r="D1006" s="229">
        <v>154.32287837837839</v>
      </c>
      <c r="E1006" s="258">
        <v>3.5957230662162165</v>
      </c>
    </row>
    <row r="1007" spans="1:5" ht="15" customHeight="1">
      <c r="A1007" s="141"/>
      <c r="B1007" s="143" t="s">
        <v>515</v>
      </c>
      <c r="C1007" s="137" t="s">
        <v>516</v>
      </c>
      <c r="D1007" s="229">
        <v>18624.843243243242</v>
      </c>
      <c r="E1007" s="258">
        <v>433.95884756756755</v>
      </c>
    </row>
    <row r="1008" spans="1:5" ht="15" customHeight="1">
      <c r="A1008" s="141"/>
      <c r="B1008" s="143" t="s">
        <v>517</v>
      </c>
      <c r="C1008" s="137" t="s">
        <v>518</v>
      </c>
      <c r="D1008" s="229">
        <v>3214.1185540540537</v>
      </c>
      <c r="E1008" s="258">
        <v>74.888962309459458</v>
      </c>
    </row>
    <row r="1009" spans="1:5" ht="15" customHeight="1">
      <c r="A1009" s="141"/>
      <c r="B1009" s="143" t="s">
        <v>519</v>
      </c>
      <c r="C1009" s="137" t="s">
        <v>520</v>
      </c>
      <c r="D1009" s="229">
        <v>2181.7673513513514</v>
      </c>
      <c r="E1009" s="258">
        <v>50.835179286486493</v>
      </c>
    </row>
    <row r="1010" spans="1:5" ht="15" customHeight="1">
      <c r="A1010" s="141"/>
      <c r="B1010" s="143" t="s">
        <v>521</v>
      </c>
      <c r="C1010" s="137" t="s">
        <v>522</v>
      </c>
      <c r="D1010" s="229">
        <v>1809.2704864864866</v>
      </c>
      <c r="E1010" s="258">
        <v>42.156002335135142</v>
      </c>
    </row>
    <row r="1011" spans="1:5" ht="15" customHeight="1">
      <c r="A1011" s="141"/>
      <c r="B1011" s="143" t="s">
        <v>523</v>
      </c>
      <c r="C1011" s="137" t="s">
        <v>524</v>
      </c>
      <c r="D1011" s="229">
        <v>3618.5409729729731</v>
      </c>
      <c r="E1011" s="258">
        <v>84.312004670270284</v>
      </c>
    </row>
    <row r="1012" spans="1:5" ht="15" customHeight="1">
      <c r="A1012" s="141"/>
      <c r="B1012" s="143" t="s">
        <v>525</v>
      </c>
      <c r="C1012" s="137" t="s">
        <v>526</v>
      </c>
      <c r="D1012" s="229">
        <v>2532.9759324324323</v>
      </c>
      <c r="E1012" s="258">
        <v>59.018339225675675</v>
      </c>
    </row>
    <row r="1013" spans="1:5" ht="15" customHeight="1">
      <c r="A1013" s="141"/>
      <c r="B1013" s="143" t="s">
        <v>527</v>
      </c>
      <c r="C1013" s="137" t="s">
        <v>528</v>
      </c>
      <c r="D1013" s="229">
        <v>2181.7673513513514</v>
      </c>
      <c r="E1013" s="258">
        <v>50.835179286486493</v>
      </c>
    </row>
    <row r="1014" spans="1:5" ht="15" customHeight="1">
      <c r="A1014" s="141"/>
      <c r="B1014" s="143" t="s">
        <v>529</v>
      </c>
      <c r="C1014" s="137" t="s">
        <v>530</v>
      </c>
      <c r="D1014" s="229">
        <v>2713.9057297297286</v>
      </c>
      <c r="E1014" s="258">
        <v>63.234003502702677</v>
      </c>
    </row>
    <row r="1015" spans="1:5" ht="15" customHeight="1">
      <c r="A1015" s="141"/>
      <c r="B1015" s="143" t="s">
        <v>531</v>
      </c>
      <c r="C1015" s="137" t="s">
        <v>532</v>
      </c>
      <c r="D1015" s="229">
        <v>723.70544594594605</v>
      </c>
      <c r="E1015" s="258">
        <v>16.862336890540544</v>
      </c>
    </row>
    <row r="1016" spans="1:5" ht="15" customHeight="1">
      <c r="A1016" s="141"/>
      <c r="B1016" s="143">
        <v>10207010</v>
      </c>
      <c r="C1016" s="137" t="s">
        <v>381</v>
      </c>
      <c r="D1016" s="229">
        <v>12764.724324324321</v>
      </c>
      <c r="E1016" s="258">
        <v>297.4180767567567</v>
      </c>
    </row>
    <row r="1017" spans="1:5" ht="15" customHeight="1">
      <c r="A1017" s="141"/>
      <c r="B1017" s="143">
        <v>10200011</v>
      </c>
      <c r="C1017" s="137" t="s">
        <v>382</v>
      </c>
      <c r="D1017" s="229">
        <v>9046.3524324324299</v>
      </c>
      <c r="E1017" s="258">
        <v>210.78001167567564</v>
      </c>
    </row>
    <row r="1018" spans="1:5" ht="15" customHeight="1">
      <c r="A1018" s="141"/>
      <c r="B1018" s="143">
        <v>10307000</v>
      </c>
      <c r="C1018" s="137" t="s">
        <v>383</v>
      </c>
      <c r="D1018" s="229">
        <v>7556.3649729729723</v>
      </c>
      <c r="E1018" s="258">
        <v>176.06330387027026</v>
      </c>
    </row>
    <row r="1019" spans="1:5" ht="15" customHeight="1">
      <c r="A1019" s="141"/>
      <c r="B1019" s="143">
        <v>10507000</v>
      </c>
      <c r="C1019" s="137" t="s">
        <v>384</v>
      </c>
      <c r="D1019" s="229">
        <v>7237.0819459459462</v>
      </c>
      <c r="E1019" s="258">
        <v>168.62400934054057</v>
      </c>
    </row>
    <row r="1020" spans="1:5" ht="15" customHeight="1">
      <c r="A1020" s="141"/>
      <c r="B1020" s="143">
        <v>10407000</v>
      </c>
      <c r="C1020" s="137" t="s">
        <v>385</v>
      </c>
      <c r="D1020" s="229">
        <v>2713.9057297297286</v>
      </c>
      <c r="E1020" s="258">
        <v>63.234003502702677</v>
      </c>
    </row>
    <row r="1021" spans="1:5" ht="15" customHeight="1">
      <c r="A1021" s="141"/>
      <c r="B1021" s="143">
        <v>12207000</v>
      </c>
      <c r="C1021" s="137" t="s">
        <v>386</v>
      </c>
      <c r="D1021" s="229">
        <v>22881.95027027027</v>
      </c>
      <c r="E1021" s="258">
        <v>533.14944129729736</v>
      </c>
    </row>
    <row r="1022" spans="1:5" ht="15" customHeight="1">
      <c r="A1022" s="141"/>
      <c r="B1022" s="143">
        <v>4704000</v>
      </c>
      <c r="C1022" s="137" t="s">
        <v>387</v>
      </c>
      <c r="D1022" s="229">
        <v>3405.6856216216215</v>
      </c>
      <c r="E1022" s="258">
        <v>79.352474983783779</v>
      </c>
    </row>
    <row r="1023" spans="1:5" ht="15" customHeight="1">
      <c r="A1023" s="141"/>
      <c r="B1023" s="143">
        <v>12200018</v>
      </c>
      <c r="C1023" s="137" t="s">
        <v>388</v>
      </c>
      <c r="D1023" s="229">
        <v>2979.9749189189192</v>
      </c>
      <c r="E1023" s="258">
        <v>69.433415610810826</v>
      </c>
    </row>
    <row r="1024" spans="1:5" ht="15" customHeight="1">
      <c r="A1024" s="141"/>
      <c r="B1024" s="143">
        <v>7640020192</v>
      </c>
      <c r="C1024" s="137" t="s">
        <v>389</v>
      </c>
      <c r="D1024" s="229">
        <v>0</v>
      </c>
      <c r="E1024" s="258">
        <v>0</v>
      </c>
    </row>
    <row r="1025" spans="1:5" ht="15" customHeight="1">
      <c r="A1025" s="141"/>
      <c r="B1025" s="143" t="s">
        <v>332</v>
      </c>
      <c r="C1025" s="137" t="s">
        <v>333</v>
      </c>
      <c r="D1025" s="229">
        <v>587.52364864864853</v>
      </c>
      <c r="E1025" s="258">
        <v>13.689301013513511</v>
      </c>
    </row>
    <row r="1026" spans="1:5" ht="15" customHeight="1">
      <c r="A1026" s="141"/>
      <c r="B1026" s="143">
        <v>7718800</v>
      </c>
      <c r="C1026" s="137" t="s">
        <v>334</v>
      </c>
      <c r="D1026" s="229">
        <v>7575.2756756756753</v>
      </c>
      <c r="E1026" s="258">
        <v>176.50392324324324</v>
      </c>
    </row>
    <row r="1027" spans="1:5" ht="15" customHeight="1">
      <c r="A1027" s="141"/>
      <c r="B1027" s="143">
        <v>7714901</v>
      </c>
      <c r="C1027" s="137" t="s">
        <v>390</v>
      </c>
      <c r="D1027" s="229">
        <v>754.0780135135135</v>
      </c>
      <c r="E1027" s="258">
        <v>17.570017714864864</v>
      </c>
    </row>
    <row r="1028" spans="1:5" ht="15" customHeight="1">
      <c r="A1028" s="141"/>
      <c r="B1028" s="143">
        <v>7714902</v>
      </c>
      <c r="C1028" s="137" t="s">
        <v>391</v>
      </c>
      <c r="D1028" s="229">
        <v>754.0780135135135</v>
      </c>
      <c r="E1028" s="258">
        <v>17.570017714864864</v>
      </c>
    </row>
    <row r="1029" spans="1:5" ht="15" customHeight="1">
      <c r="A1029" s="141"/>
      <c r="B1029" s="143">
        <v>7714903</v>
      </c>
      <c r="C1029" s="137" t="s">
        <v>392</v>
      </c>
      <c r="D1029" s="229">
        <v>754.0780135135135</v>
      </c>
      <c r="E1029" s="258">
        <v>17.570017714864864</v>
      </c>
    </row>
    <row r="1030" spans="1:5" ht="15" customHeight="1">
      <c r="A1030" s="141"/>
      <c r="B1030" s="143">
        <v>7714904</v>
      </c>
      <c r="C1030" s="137" t="s">
        <v>393</v>
      </c>
      <c r="D1030" s="229">
        <v>715.89928378378363</v>
      </c>
      <c r="E1030" s="258">
        <v>16.680453312162161</v>
      </c>
    </row>
    <row r="1031" spans="1:5" ht="15" customHeight="1">
      <c r="A1031" s="141"/>
      <c r="B1031" s="143">
        <v>7714905</v>
      </c>
      <c r="C1031" s="137" t="s">
        <v>394</v>
      </c>
      <c r="D1031" s="229">
        <v>715.89928378378363</v>
      </c>
      <c r="E1031" s="258">
        <v>16.680453312162161</v>
      </c>
    </row>
    <row r="1032" spans="1:5" ht="15" customHeight="1">
      <c r="A1032" s="141"/>
      <c r="B1032" s="143">
        <v>7714909</v>
      </c>
      <c r="C1032" s="137" t="s">
        <v>395</v>
      </c>
      <c r="D1032" s="229">
        <v>754.0780135135135</v>
      </c>
      <c r="E1032" s="258">
        <v>17.570017714864864</v>
      </c>
    </row>
    <row r="1033" spans="1:5" ht="15" customHeight="1">
      <c r="A1033" s="141"/>
      <c r="B1033" s="143">
        <v>7714911</v>
      </c>
      <c r="C1033" s="137" t="s">
        <v>396</v>
      </c>
      <c r="D1033" s="229">
        <v>658.61744594594586</v>
      </c>
      <c r="E1033" s="258">
        <v>15.34578649054054</v>
      </c>
    </row>
    <row r="1034" spans="1:5" ht="15" customHeight="1">
      <c r="A1034" s="141"/>
      <c r="B1034" s="143">
        <v>7714912</v>
      </c>
      <c r="C1034" s="137" t="s">
        <v>397</v>
      </c>
      <c r="D1034" s="229">
        <v>715.89928378378363</v>
      </c>
      <c r="E1034" s="258">
        <v>16.680453312162161</v>
      </c>
    </row>
    <row r="1035" spans="1:5" ht="15" customHeight="1">
      <c r="A1035" s="141"/>
      <c r="B1035" s="143">
        <v>7714913</v>
      </c>
      <c r="C1035" s="137" t="s">
        <v>398</v>
      </c>
      <c r="D1035" s="229">
        <v>715.89928378378363</v>
      </c>
      <c r="E1035" s="258">
        <v>16.680453312162161</v>
      </c>
    </row>
    <row r="1036" spans="1:5" ht="15" customHeight="1">
      <c r="A1036" s="141"/>
      <c r="B1036" s="143">
        <v>7714914</v>
      </c>
      <c r="C1036" s="137" t="s">
        <v>399</v>
      </c>
      <c r="D1036" s="229">
        <v>1670.4224999999999</v>
      </c>
      <c r="E1036" s="258">
        <v>38.920844250000002</v>
      </c>
    </row>
    <row r="1037" spans="1:5" ht="15" customHeight="1">
      <c r="A1037" s="141"/>
      <c r="B1037" s="143">
        <v>7714906</v>
      </c>
      <c r="C1037" s="137" t="s">
        <v>400</v>
      </c>
      <c r="D1037" s="229">
        <v>715.89928378378363</v>
      </c>
      <c r="E1037" s="258">
        <v>16.680453312162161</v>
      </c>
    </row>
    <row r="1038" spans="1:5" ht="15" customHeight="1">
      <c r="A1038" s="141"/>
      <c r="B1038" s="143">
        <v>7714917</v>
      </c>
      <c r="C1038" s="137" t="s">
        <v>401</v>
      </c>
      <c r="D1038" s="229">
        <v>2147.6841081081079</v>
      </c>
      <c r="E1038" s="258">
        <v>50.041039718918917</v>
      </c>
    </row>
    <row r="1039" spans="1:5" ht="15" customHeight="1">
      <c r="A1039" s="141"/>
      <c r="B1039" s="143">
        <v>7714918</v>
      </c>
      <c r="C1039" s="137" t="s">
        <v>402</v>
      </c>
      <c r="D1039" s="229">
        <v>1240.8774324324322</v>
      </c>
      <c r="E1039" s="258">
        <v>28.912444175675674</v>
      </c>
    </row>
    <row r="1040" spans="1:5" ht="15" customHeight="1">
      <c r="A1040" s="141"/>
      <c r="B1040" s="143">
        <v>7714919</v>
      </c>
      <c r="C1040" s="137" t="s">
        <v>403</v>
      </c>
      <c r="D1040" s="229">
        <v>2386.3080405405403</v>
      </c>
      <c r="E1040" s="258">
        <v>55.60097734459459</v>
      </c>
    </row>
    <row r="1041" spans="1:5" ht="15" customHeight="1">
      <c r="A1041" s="141"/>
      <c r="B1041" s="143">
        <v>7723000</v>
      </c>
      <c r="C1041" s="137" t="s">
        <v>404</v>
      </c>
      <c r="D1041" s="229">
        <v>29128.542932432432</v>
      </c>
      <c r="E1041" s="258">
        <v>678.69505032567577</v>
      </c>
    </row>
    <row r="1042" spans="1:5" ht="15" customHeight="1">
      <c r="A1042" s="141"/>
      <c r="B1042" s="143">
        <v>7714915</v>
      </c>
      <c r="C1042" s="137" t="s">
        <v>335</v>
      </c>
      <c r="D1042" s="229">
        <v>671.9758783783783</v>
      </c>
      <c r="E1042" s="258">
        <v>15.657037966216215</v>
      </c>
    </row>
    <row r="1043" spans="1:5" ht="15" customHeight="1">
      <c r="A1043" s="141"/>
      <c r="B1043" s="143">
        <v>7714916</v>
      </c>
      <c r="C1043" s="137" t="s">
        <v>405</v>
      </c>
      <c r="D1043" s="229">
        <v>763.61582432432442</v>
      </c>
      <c r="E1043" s="258">
        <v>17.792248706756759</v>
      </c>
    </row>
    <row r="1044" spans="1:5" ht="15" customHeight="1">
      <c r="A1044" s="141"/>
      <c r="B1044" s="143">
        <v>7717962</v>
      </c>
      <c r="C1044" s="137" t="s">
        <v>406</v>
      </c>
      <c r="D1044" s="229">
        <v>86.706121621621605</v>
      </c>
      <c r="E1044" s="258">
        <v>2.0202526337837834</v>
      </c>
    </row>
    <row r="1045" spans="1:5" ht="15" customHeight="1">
      <c r="A1045" s="141"/>
      <c r="B1045" s="165">
        <v>7717963</v>
      </c>
      <c r="C1045" s="137" t="s">
        <v>407</v>
      </c>
      <c r="D1045" s="229">
        <v>75.450405405405391</v>
      </c>
      <c r="E1045" s="258">
        <v>1.7579944459459458</v>
      </c>
    </row>
    <row r="1046" spans="1:5" ht="15" customHeight="1">
      <c r="A1046" s="141"/>
      <c r="B1046" s="143">
        <v>7717964</v>
      </c>
      <c r="C1046" s="137" t="s">
        <v>408</v>
      </c>
      <c r="D1046" s="229">
        <v>69.843162162162145</v>
      </c>
      <c r="E1046" s="258">
        <v>1.627345678378378</v>
      </c>
    </row>
    <row r="1047" spans="1:5" ht="15" customHeight="1">
      <c r="A1047" s="141"/>
      <c r="B1047" s="143">
        <v>7717965</v>
      </c>
      <c r="C1047" s="137" t="s">
        <v>409</v>
      </c>
      <c r="D1047" s="229">
        <v>68.441351351351344</v>
      </c>
      <c r="E1047" s="258">
        <v>1.5946834864864865</v>
      </c>
    </row>
    <row r="1048" spans="1:5" ht="15" customHeight="1">
      <c r="A1048" s="141"/>
      <c r="B1048" s="143">
        <v>7717966</v>
      </c>
      <c r="C1048" s="137" t="s">
        <v>410</v>
      </c>
      <c r="D1048" s="229">
        <v>62.792878378378369</v>
      </c>
      <c r="E1048" s="258">
        <v>1.4630740662162161</v>
      </c>
    </row>
    <row r="1049" spans="1:5" ht="15" customHeight="1">
      <c r="A1049" s="141"/>
      <c r="B1049" s="143">
        <v>7717968</v>
      </c>
      <c r="C1049" s="137" t="s">
        <v>411</v>
      </c>
      <c r="D1049" s="229">
        <v>87.558202702702715</v>
      </c>
      <c r="E1049" s="258">
        <v>2.0401061229729733</v>
      </c>
    </row>
    <row r="1050" spans="1:5" ht="15" customHeight="1">
      <c r="A1050" s="141"/>
      <c r="B1050" s="143">
        <v>7717969</v>
      </c>
      <c r="C1050" s="137" t="s">
        <v>412</v>
      </c>
      <c r="D1050" s="229">
        <v>76.19254054054052</v>
      </c>
      <c r="E1050" s="258">
        <v>1.7752861945945941</v>
      </c>
    </row>
    <row r="1051" spans="1:5" ht="15" customHeight="1">
      <c r="A1051" s="141"/>
      <c r="B1051" s="136">
        <v>7717970</v>
      </c>
      <c r="C1051" s="137" t="s">
        <v>533</v>
      </c>
      <c r="D1051" s="229">
        <v>70.544067567567552</v>
      </c>
      <c r="E1051" s="258">
        <v>1.6436767743243241</v>
      </c>
    </row>
    <row r="1052" spans="1:5" ht="15" customHeight="1">
      <c r="A1052" s="141"/>
      <c r="B1052" s="136">
        <v>7717971</v>
      </c>
      <c r="C1052" s="137" t="s">
        <v>413</v>
      </c>
      <c r="D1052" s="229">
        <v>69.101027027027015</v>
      </c>
      <c r="E1052" s="258">
        <v>1.6100539297297296</v>
      </c>
    </row>
    <row r="1053" spans="1:5" ht="15" customHeight="1">
      <c r="A1053" s="141"/>
      <c r="B1053" s="165">
        <v>7717972</v>
      </c>
      <c r="C1053" s="137" t="s">
        <v>414</v>
      </c>
      <c r="D1053" s="229">
        <v>63.315121621621614</v>
      </c>
      <c r="E1053" s="258">
        <v>1.4752423337837837</v>
      </c>
    </row>
    <row r="1054" spans="1:5" ht="15" customHeight="1">
      <c r="A1054" s="141"/>
      <c r="B1054" s="143">
        <v>7717974</v>
      </c>
      <c r="C1054" s="137" t="s">
        <v>415</v>
      </c>
      <c r="D1054" s="229">
        <v>95.075756756756746</v>
      </c>
      <c r="E1054" s="258">
        <v>2.2152651324324322</v>
      </c>
    </row>
    <row r="1055" spans="1:5" ht="15" customHeight="1">
      <c r="A1055" s="141"/>
      <c r="B1055" s="143">
        <v>7717975</v>
      </c>
      <c r="C1055" s="137" t="s">
        <v>416</v>
      </c>
      <c r="D1055" s="229">
        <v>82.610635135135112</v>
      </c>
      <c r="E1055" s="258">
        <v>1.9248277986486482</v>
      </c>
    </row>
    <row r="1056" spans="1:5" ht="15" customHeight="1">
      <c r="A1056" s="141"/>
      <c r="B1056" s="143">
        <v>7717976</v>
      </c>
      <c r="C1056" s="162" t="s">
        <v>417</v>
      </c>
      <c r="D1056" s="229">
        <v>76.329972972972968</v>
      </c>
      <c r="E1056" s="258">
        <v>1.7784883702702703</v>
      </c>
    </row>
    <row r="1057" spans="1:5" ht="15" customHeight="1">
      <c r="A1057" s="141"/>
      <c r="B1057" s="165">
        <v>7717977</v>
      </c>
      <c r="C1057" s="137" t="s">
        <v>418</v>
      </c>
      <c r="D1057" s="229">
        <v>74.859445945945936</v>
      </c>
      <c r="E1057" s="258">
        <v>1.7442250905405403</v>
      </c>
    </row>
    <row r="1058" spans="1:5" ht="15" customHeight="1">
      <c r="A1058" s="141"/>
      <c r="B1058" s="143">
        <v>7717978</v>
      </c>
      <c r="C1058" s="137" t="s">
        <v>419</v>
      </c>
      <c r="D1058" s="229">
        <v>68.620013513513499</v>
      </c>
      <c r="E1058" s="258">
        <v>1.5988463148648646</v>
      </c>
    </row>
    <row r="1059" spans="1:5" ht="15" customHeight="1">
      <c r="A1059" s="141"/>
      <c r="B1059" s="143" t="s">
        <v>692</v>
      </c>
      <c r="C1059" s="137" t="s">
        <v>693</v>
      </c>
      <c r="D1059" s="229">
        <v>2341.4088648648644</v>
      </c>
      <c r="E1059" s="258">
        <v>54.554826551351347</v>
      </c>
    </row>
    <row r="1060" spans="1:5" ht="15" customHeight="1">
      <c r="A1060" s="141"/>
      <c r="B1060" s="139" t="s">
        <v>241</v>
      </c>
      <c r="C1060" s="137"/>
      <c r="D1060" s="229"/>
      <c r="E1060" s="258">
        <v>0</v>
      </c>
    </row>
    <row r="1061" spans="1:5" ht="15" customHeight="1">
      <c r="A1061" s="141"/>
      <c r="B1061" s="143" t="s">
        <v>694</v>
      </c>
      <c r="C1061" s="137" t="s">
        <v>695</v>
      </c>
      <c r="D1061" s="229">
        <v>17929.3</v>
      </c>
      <c r="E1061" s="258">
        <v>417.75269000000003</v>
      </c>
    </row>
    <row r="1062" spans="1:5" ht="15" customHeight="1">
      <c r="A1062" s="141"/>
      <c r="B1062" s="143" t="s">
        <v>696</v>
      </c>
      <c r="C1062" s="137" t="s">
        <v>697</v>
      </c>
      <c r="D1062" s="229">
        <v>877.01132432432428</v>
      </c>
      <c r="E1062" s="258">
        <v>20.434363856756757</v>
      </c>
    </row>
    <row r="1063" spans="1:5" ht="15" customHeight="1">
      <c r="A1063" s="141"/>
      <c r="B1063" s="143">
        <v>45206712</v>
      </c>
      <c r="C1063" s="137" t="s">
        <v>251</v>
      </c>
      <c r="D1063" s="229">
        <v>1993.1963108108105</v>
      </c>
      <c r="E1063" s="258">
        <v>46.441474041891887</v>
      </c>
    </row>
    <row r="1064" spans="1:5" ht="15" customHeight="1">
      <c r="A1064" s="141"/>
      <c r="B1064" s="143">
        <v>45206716</v>
      </c>
      <c r="C1064" s="137" t="s">
        <v>252</v>
      </c>
      <c r="D1064" s="229">
        <v>834.90202702702697</v>
      </c>
      <c r="E1064" s="258">
        <v>19.453217229729731</v>
      </c>
    </row>
    <row r="1065" spans="1:5" ht="15" customHeight="1">
      <c r="A1065" s="141"/>
      <c r="B1065" s="165">
        <v>45206719</v>
      </c>
      <c r="C1065" s="137" t="s">
        <v>253</v>
      </c>
      <c r="D1065" s="229">
        <v>2150</v>
      </c>
      <c r="E1065" s="258">
        <v>50.095000000000006</v>
      </c>
    </row>
    <row r="1066" spans="1:5" ht="15" customHeight="1">
      <c r="A1066" s="141"/>
      <c r="B1066" s="146">
        <v>45206722</v>
      </c>
      <c r="C1066" s="137" t="s">
        <v>438</v>
      </c>
      <c r="D1066" s="229">
        <v>3212.208243243243</v>
      </c>
      <c r="E1066" s="258">
        <v>74.844452067567573</v>
      </c>
    </row>
    <row r="1067" spans="1:5" ht="15" customHeight="1">
      <c r="A1067" s="141"/>
      <c r="B1067" s="146">
        <v>45206725</v>
      </c>
      <c r="C1067" s="137" t="s">
        <v>439</v>
      </c>
      <c r="D1067" s="229">
        <v>4762.0337837837842</v>
      </c>
      <c r="E1067" s="258">
        <v>110.95538716216218</v>
      </c>
    </row>
    <row r="1068" spans="1:5" ht="15" customHeight="1">
      <c r="A1068" s="141"/>
      <c r="B1068" s="143">
        <v>45112781</v>
      </c>
      <c r="C1068" s="137" t="s">
        <v>440</v>
      </c>
      <c r="D1068" s="229">
        <v>4281.2951351351348</v>
      </c>
      <c r="E1068" s="258">
        <v>99.754176648648652</v>
      </c>
    </row>
    <row r="1069" spans="1:5" ht="15" customHeight="1">
      <c r="A1069" s="141"/>
      <c r="B1069" s="143">
        <v>100000006365</v>
      </c>
      <c r="C1069" s="137" t="s">
        <v>441</v>
      </c>
      <c r="D1069" s="229">
        <v>802.60540540540546</v>
      </c>
      <c r="E1069" s="258">
        <v>18.700705945945948</v>
      </c>
    </row>
    <row r="1070" spans="1:5" ht="15" customHeight="1">
      <c r="A1070" s="141"/>
      <c r="B1070" s="143">
        <v>100000006366</v>
      </c>
      <c r="C1070" s="137" t="s">
        <v>442</v>
      </c>
      <c r="D1070" s="229">
        <v>625.31756756756749</v>
      </c>
      <c r="E1070" s="258">
        <v>14.569899324324323</v>
      </c>
    </row>
    <row r="1071" spans="1:5" ht="15" customHeight="1">
      <c r="A1071" s="141"/>
      <c r="B1071" s="143">
        <v>100000006367</v>
      </c>
      <c r="C1071" s="137" t="s">
        <v>443</v>
      </c>
      <c r="D1071" s="229">
        <v>393.05675675675673</v>
      </c>
      <c r="E1071" s="258">
        <v>9.1582224324324315</v>
      </c>
    </row>
    <row r="1072" spans="1:5" ht="15" customHeight="1">
      <c r="A1072" s="141"/>
      <c r="B1072" s="143">
        <v>45206625</v>
      </c>
      <c r="C1072" s="137" t="s">
        <v>444</v>
      </c>
      <c r="D1072" s="229">
        <v>341.80820270270266</v>
      </c>
      <c r="E1072" s="258">
        <v>7.9641311229729723</v>
      </c>
    </row>
    <row r="1073" spans="1:5" ht="15" customHeight="1">
      <c r="A1073" s="141"/>
      <c r="B1073" s="143">
        <v>45201479</v>
      </c>
      <c r="C1073" s="137" t="s">
        <v>538</v>
      </c>
      <c r="D1073" s="229">
        <v>1376.7019054054056</v>
      </c>
      <c r="E1073" s="258">
        <v>32.077154395945954</v>
      </c>
    </row>
    <row r="1074" spans="1:5" ht="15" customHeight="1">
      <c r="A1074" s="141"/>
      <c r="B1074" s="143">
        <v>45201481</v>
      </c>
      <c r="C1074" s="137" t="s">
        <v>539</v>
      </c>
      <c r="D1074" s="229">
        <v>2609.6769729729726</v>
      </c>
      <c r="E1074" s="258">
        <v>60.805473470270265</v>
      </c>
    </row>
    <row r="1075" spans="1:5" ht="15" customHeight="1">
      <c r="A1075" s="141"/>
      <c r="B1075" s="143">
        <v>45201483</v>
      </c>
      <c r="C1075" s="137" t="s">
        <v>540</v>
      </c>
      <c r="D1075" s="229">
        <v>3706.4977297297291</v>
      </c>
      <c r="E1075" s="258">
        <v>86.361397102702696</v>
      </c>
    </row>
    <row r="1076" spans="1:5" ht="15" customHeight="1">
      <c r="A1076" s="141"/>
      <c r="B1076" s="143">
        <v>45201485</v>
      </c>
      <c r="C1076" s="137" t="s">
        <v>541</v>
      </c>
      <c r="D1076" s="229">
        <v>4387.283027027026</v>
      </c>
      <c r="E1076" s="258">
        <v>102.22369452972971</v>
      </c>
    </row>
    <row r="1077" spans="1:5" ht="15" customHeight="1">
      <c r="A1077" s="141"/>
      <c r="B1077" s="143">
        <v>45201487</v>
      </c>
      <c r="C1077" s="137" t="s">
        <v>542</v>
      </c>
      <c r="D1077" s="229">
        <v>4678.3999999999996</v>
      </c>
      <c r="E1077" s="258">
        <v>109.00672</v>
      </c>
    </row>
    <row r="1078" spans="1:5" ht="15" customHeight="1">
      <c r="A1078" s="141"/>
      <c r="B1078" s="143">
        <v>45162875</v>
      </c>
      <c r="C1078" s="137" t="s">
        <v>543</v>
      </c>
      <c r="D1078" s="229">
        <v>1978</v>
      </c>
      <c r="E1078" s="258">
        <v>46.087400000000002</v>
      </c>
    </row>
    <row r="1079" spans="1:5" ht="15" customHeight="1">
      <c r="A1079" s="141"/>
      <c r="B1079" s="143">
        <v>45150368</v>
      </c>
      <c r="C1079" s="137" t="s">
        <v>698</v>
      </c>
      <c r="D1079" s="229">
        <v>3831.3963243243234</v>
      </c>
      <c r="E1079" s="258">
        <v>89.271534356756746</v>
      </c>
    </row>
    <row r="1080" spans="1:5" ht="15" customHeight="1">
      <c r="A1080" s="141"/>
      <c r="B1080" s="146">
        <v>45204332</v>
      </c>
      <c r="C1080" s="137" t="s">
        <v>545</v>
      </c>
      <c r="D1080" s="229">
        <v>10194.050675675673</v>
      </c>
      <c r="E1080" s="258">
        <v>237.52138074324318</v>
      </c>
    </row>
    <row r="1081" spans="1:5" ht="15" customHeight="1">
      <c r="A1081" s="141"/>
      <c r="B1081" s="146">
        <v>45204557</v>
      </c>
      <c r="C1081" s="137" t="s">
        <v>546</v>
      </c>
      <c r="D1081" s="229">
        <v>9069.578513513512</v>
      </c>
      <c r="E1081" s="258">
        <v>211.32117936486483</v>
      </c>
    </row>
    <row r="1082" spans="1:5" ht="15" customHeight="1">
      <c r="A1082" s="141"/>
      <c r="B1082" s="143">
        <v>45150140</v>
      </c>
      <c r="C1082" s="137" t="s">
        <v>544</v>
      </c>
      <c r="D1082" s="229">
        <v>893.53070270270246</v>
      </c>
      <c r="E1082" s="258">
        <v>20.819265372972968</v>
      </c>
    </row>
    <row r="1083" spans="1:5" ht="15" customHeight="1">
      <c r="A1083" s="141"/>
      <c r="B1083" s="143">
        <v>45162419</v>
      </c>
      <c r="C1083" s="137" t="s">
        <v>699</v>
      </c>
      <c r="D1083" s="229">
        <v>3267.3323918918909</v>
      </c>
      <c r="E1083" s="258">
        <v>76.12884473108106</v>
      </c>
    </row>
    <row r="1084" spans="1:5" ht="15" customHeight="1">
      <c r="A1084" s="141"/>
      <c r="B1084" s="143">
        <v>45189980</v>
      </c>
      <c r="C1084" s="137" t="s">
        <v>700</v>
      </c>
      <c r="D1084" s="229">
        <v>3405.6856216216215</v>
      </c>
      <c r="E1084" s="258">
        <v>79.352474983783779</v>
      </c>
    </row>
    <row r="1085" spans="1:5" ht="15" customHeight="1">
      <c r="A1085" s="141"/>
      <c r="B1085" s="143" t="s">
        <v>473</v>
      </c>
      <c r="C1085" s="137" t="s">
        <v>474</v>
      </c>
      <c r="D1085" s="229">
        <v>2655.1945945945945</v>
      </c>
      <c r="E1085" s="258">
        <v>61.866034054054055</v>
      </c>
    </row>
    <row r="1086" spans="1:5" ht="15" customHeight="1">
      <c r="A1086" s="141"/>
      <c r="B1086" s="136" t="s">
        <v>559</v>
      </c>
      <c r="C1086" s="137" t="s">
        <v>560</v>
      </c>
      <c r="D1086" s="229">
        <v>346.32972972972971</v>
      </c>
      <c r="E1086" s="258">
        <v>8.0694827027027021</v>
      </c>
    </row>
    <row r="1087" spans="1:5" ht="15" customHeight="1">
      <c r="A1087" s="141"/>
      <c r="B1087" s="184" t="s">
        <v>701</v>
      </c>
      <c r="C1087" s="137" t="s">
        <v>702</v>
      </c>
      <c r="D1087" s="229">
        <v>13576.125405405404</v>
      </c>
      <c r="E1087" s="258">
        <v>316.32372194594592</v>
      </c>
    </row>
    <row r="1088" spans="1:5" ht="15" customHeight="1">
      <c r="A1088" s="141"/>
      <c r="B1088" s="143" t="s">
        <v>703</v>
      </c>
      <c r="C1088" s="137" t="s">
        <v>704</v>
      </c>
      <c r="D1088" s="229">
        <v>3573.2432432432433</v>
      </c>
      <c r="E1088" s="258">
        <v>83.256567567567572</v>
      </c>
    </row>
    <row r="1089" spans="1:5" ht="15" customHeight="1">
      <c r="A1089" s="141"/>
      <c r="B1089" s="143" t="s">
        <v>705</v>
      </c>
      <c r="C1089" s="137" t="s">
        <v>706</v>
      </c>
      <c r="D1089" s="229">
        <v>3573.2432432432433</v>
      </c>
      <c r="E1089" s="258">
        <v>83.256567567567572</v>
      </c>
    </row>
    <row r="1090" spans="1:5" ht="15" customHeight="1">
      <c r="A1090" s="141"/>
      <c r="B1090" s="143" t="s">
        <v>707</v>
      </c>
      <c r="C1090" s="137" t="s">
        <v>708</v>
      </c>
      <c r="D1090" s="229">
        <v>3573.2432432432433</v>
      </c>
      <c r="E1090" s="258">
        <v>83.256567567567572</v>
      </c>
    </row>
    <row r="1091" spans="1:5" ht="15" customHeight="1">
      <c r="A1091" s="141"/>
      <c r="B1091" s="143" t="s">
        <v>709</v>
      </c>
      <c r="C1091" s="137" t="s">
        <v>710</v>
      </c>
      <c r="D1091" s="229">
        <v>6789.1621621621616</v>
      </c>
      <c r="E1091" s="258">
        <v>158.18747837837839</v>
      </c>
    </row>
    <row r="1092" spans="1:5" ht="15" customHeight="1">
      <c r="A1092" s="141"/>
      <c r="B1092" s="136" t="s">
        <v>663</v>
      </c>
      <c r="C1092" s="137" t="s">
        <v>664</v>
      </c>
      <c r="D1092" s="229">
        <v>78.611351351351345</v>
      </c>
      <c r="E1092" s="258">
        <v>1.8316444864864865</v>
      </c>
    </row>
    <row r="1093" spans="1:5" ht="15" customHeight="1">
      <c r="A1093" s="141"/>
      <c r="B1093" s="139" t="s">
        <v>170</v>
      </c>
      <c r="C1093" s="140"/>
      <c r="D1093" s="229"/>
      <c r="E1093" s="258">
        <v>0</v>
      </c>
    </row>
    <row r="1094" spans="1:5" ht="15" customHeight="1">
      <c r="A1094" s="141"/>
      <c r="B1094" s="143" t="s">
        <v>563</v>
      </c>
      <c r="C1094" s="137" t="s">
        <v>564</v>
      </c>
      <c r="D1094" s="229">
        <v>286.20304054054048</v>
      </c>
      <c r="E1094" s="258">
        <v>6.6685308445945939</v>
      </c>
    </row>
    <row r="1095" spans="1:5" ht="15" customHeight="1">
      <c r="A1095" s="141"/>
      <c r="B1095" s="143" t="s">
        <v>166</v>
      </c>
      <c r="C1095" s="137" t="s">
        <v>167</v>
      </c>
      <c r="D1095" s="229">
        <v>167.66756756756752</v>
      </c>
      <c r="E1095" s="258">
        <v>3.9066543243243235</v>
      </c>
    </row>
    <row r="1096" spans="1:5" ht="15" customHeight="1">
      <c r="A1096" s="141"/>
      <c r="B1096" s="143" t="s">
        <v>458</v>
      </c>
      <c r="C1096" s="137" t="s">
        <v>459</v>
      </c>
      <c r="D1096" s="229">
        <v>664.34837837837824</v>
      </c>
      <c r="E1096" s="258">
        <v>15.479317216216215</v>
      </c>
    </row>
    <row r="1097" spans="1:5" ht="15" customHeight="1">
      <c r="A1097" s="141"/>
      <c r="B1097" s="143" t="s">
        <v>460</v>
      </c>
      <c r="C1097" s="137" t="s">
        <v>461</v>
      </c>
      <c r="D1097" s="229">
        <v>1063.7270270270271</v>
      </c>
      <c r="E1097" s="258">
        <v>24.784839729729732</v>
      </c>
    </row>
    <row r="1098" spans="1:5" ht="15" customHeight="1">
      <c r="A1098" s="141"/>
      <c r="B1098" s="143" t="s">
        <v>185</v>
      </c>
      <c r="C1098" s="137" t="s">
        <v>186</v>
      </c>
      <c r="D1098" s="229">
        <v>127.81216216216215</v>
      </c>
      <c r="E1098" s="258">
        <v>2.9780233783783783</v>
      </c>
    </row>
    <row r="1099" spans="1:5" ht="15" customHeight="1">
      <c r="A1099" s="182"/>
      <c r="B1099" s="143" t="s">
        <v>462</v>
      </c>
      <c r="C1099" s="144" t="s">
        <v>463</v>
      </c>
      <c r="D1099" s="229">
        <v>645.69879729729712</v>
      </c>
      <c r="E1099" s="258">
        <v>15.044781977027023</v>
      </c>
    </row>
    <row r="1100" spans="1:5" ht="15" customHeight="1">
      <c r="A1100" s="182"/>
      <c r="B1100" s="143">
        <v>7640021190</v>
      </c>
      <c r="C1100" s="144" t="s">
        <v>464</v>
      </c>
      <c r="D1100" s="229">
        <v>685.79</v>
      </c>
      <c r="E1100" s="258">
        <v>15.978907</v>
      </c>
    </row>
    <row r="1101" spans="1:5" ht="15" customHeight="1" thickBot="1">
      <c r="A1101" s="182"/>
      <c r="B1101" s="316">
        <v>7640019485</v>
      </c>
      <c r="C1101" s="317" t="s">
        <v>195</v>
      </c>
      <c r="D1101" s="303">
        <v>1</v>
      </c>
      <c r="E1101" s="304">
        <v>2.3300000000000001E-2</v>
      </c>
    </row>
    <row r="1102" spans="1:5" ht="33.6" customHeight="1">
      <c r="A1102" s="227" t="s">
        <v>320</v>
      </c>
      <c r="B1102" s="130" t="s">
        <v>711</v>
      </c>
      <c r="C1102" s="131" t="s">
        <v>712</v>
      </c>
      <c r="D1102" s="243"/>
      <c r="E1102" s="297"/>
    </row>
    <row r="1103" spans="1:5" ht="15" customHeight="1">
      <c r="A1103" s="129" t="s">
        <v>139</v>
      </c>
      <c r="B1103" s="130"/>
      <c r="C1103" s="131"/>
      <c r="D1103" s="243"/>
      <c r="E1103" s="297"/>
    </row>
    <row r="1104" spans="1:5" ht="15" customHeight="1">
      <c r="A1104" s="132"/>
      <c r="B1104" s="130" t="s">
        <v>674</v>
      </c>
      <c r="C1104" s="130" t="s">
        <v>675</v>
      </c>
      <c r="D1104" s="243"/>
      <c r="E1104" s="297"/>
    </row>
    <row r="1105" spans="1:5" ht="15" customHeight="1">
      <c r="A1105" s="132"/>
      <c r="B1105" s="130" t="s">
        <v>672</v>
      </c>
      <c r="C1105" s="130" t="s">
        <v>673</v>
      </c>
      <c r="D1105" s="243"/>
      <c r="E1105" s="297"/>
    </row>
    <row r="1106" spans="1:5" ht="15" customHeight="1">
      <c r="A1106" s="132"/>
      <c r="B1106" s="130" t="s">
        <v>467</v>
      </c>
      <c r="C1106" s="130" t="s">
        <v>468</v>
      </c>
      <c r="D1106" s="243"/>
      <c r="E1106" s="297"/>
    </row>
    <row r="1107" spans="1:5" ht="15" customHeight="1">
      <c r="A1107" s="132"/>
      <c r="B1107" s="130" t="s">
        <v>676</v>
      </c>
      <c r="C1107" s="130" t="s">
        <v>677</v>
      </c>
      <c r="D1107" s="243"/>
      <c r="E1107" s="297"/>
    </row>
    <row r="1108" spans="1:5" ht="15" customHeight="1">
      <c r="A1108" s="132"/>
      <c r="B1108" s="130" t="s">
        <v>686</v>
      </c>
      <c r="C1108" s="131" t="s">
        <v>687</v>
      </c>
      <c r="D1108" s="243"/>
      <c r="E1108" s="297"/>
    </row>
    <row r="1109" spans="1:5" ht="15" customHeight="1">
      <c r="A1109" s="132"/>
      <c r="B1109" s="130" t="s">
        <v>371</v>
      </c>
      <c r="C1109" s="131" t="s">
        <v>372</v>
      </c>
      <c r="D1109" s="243"/>
      <c r="E1109" s="297"/>
    </row>
    <row r="1110" spans="1:5" ht="15" customHeight="1">
      <c r="A1110" s="132"/>
      <c r="B1110" s="130" t="s">
        <v>325</v>
      </c>
      <c r="C1110" s="131" t="s">
        <v>326</v>
      </c>
      <c r="D1110" s="243"/>
      <c r="E1110" s="297"/>
    </row>
    <row r="1111" spans="1:5" ht="15" customHeight="1">
      <c r="A1111" s="132"/>
      <c r="B1111" s="130" t="s">
        <v>330</v>
      </c>
      <c r="C1111" s="131" t="s">
        <v>331</v>
      </c>
      <c r="D1111" s="243"/>
      <c r="E1111" s="297"/>
    </row>
    <row r="1112" spans="1:5" ht="15" customHeight="1">
      <c r="A1112" s="132"/>
      <c r="B1112" s="130" t="s">
        <v>327</v>
      </c>
      <c r="C1112" s="131" t="s">
        <v>328</v>
      </c>
      <c r="D1112" s="243"/>
      <c r="E1112" s="297"/>
    </row>
    <row r="1113" spans="1:5" ht="15" customHeight="1">
      <c r="A1113" s="132"/>
      <c r="B1113" s="130" t="s">
        <v>329</v>
      </c>
      <c r="C1113" s="131" t="s">
        <v>514</v>
      </c>
      <c r="D1113" s="243"/>
      <c r="E1113" s="297"/>
    </row>
    <row r="1114" spans="1:5" ht="15" customHeight="1">
      <c r="A1114" s="132"/>
      <c r="B1114" s="130" t="s">
        <v>329</v>
      </c>
      <c r="C1114" s="131" t="s">
        <v>514</v>
      </c>
      <c r="D1114" s="243"/>
      <c r="E1114" s="297"/>
    </row>
    <row r="1115" spans="1:5" ht="15" customHeight="1">
      <c r="A1115" s="132"/>
      <c r="B1115" s="130" t="s">
        <v>332</v>
      </c>
      <c r="C1115" s="131" t="s">
        <v>333</v>
      </c>
      <c r="D1115" s="243"/>
      <c r="E1115" s="297"/>
    </row>
    <row r="1116" spans="1:5" ht="15" customHeight="1">
      <c r="A1116" s="132"/>
      <c r="B1116" s="130">
        <v>7718800</v>
      </c>
      <c r="C1116" s="131" t="s">
        <v>334</v>
      </c>
      <c r="D1116" s="243"/>
      <c r="E1116" s="297"/>
    </row>
    <row r="1117" spans="1:5" ht="15" customHeight="1">
      <c r="A1117" s="132"/>
      <c r="B1117" s="130">
        <v>7714915</v>
      </c>
      <c r="C1117" s="131" t="s">
        <v>335</v>
      </c>
      <c r="D1117" s="243"/>
      <c r="E1117" s="297"/>
    </row>
    <row r="1118" spans="1:5" ht="15" customHeight="1">
      <c r="A1118" s="132"/>
      <c r="B1118" s="130" t="s">
        <v>473</v>
      </c>
      <c r="C1118" s="131" t="s">
        <v>474</v>
      </c>
      <c r="D1118" s="315"/>
      <c r="E1118" s="314"/>
    </row>
    <row r="1119" spans="1:5" ht="15" customHeight="1" thickBot="1">
      <c r="A1119" s="318"/>
      <c r="B1119" s="310"/>
      <c r="C1119" s="311"/>
      <c r="D1119" s="312"/>
      <c r="E1119" s="313"/>
    </row>
    <row r="1120" spans="1:5" ht="15" customHeight="1">
      <c r="A1120" s="141"/>
      <c r="B1120" s="139" t="s">
        <v>140</v>
      </c>
      <c r="C1120" s="137"/>
      <c r="D1120" s="229"/>
    </row>
    <row r="1121" spans="1:5" ht="15" customHeight="1">
      <c r="A1121" s="141"/>
      <c r="B1121" s="143" t="s">
        <v>674</v>
      </c>
      <c r="C1121" s="137" t="s">
        <v>675</v>
      </c>
      <c r="D1121" s="229">
        <v>3252.07</v>
      </c>
      <c r="E1121" s="258">
        <v>75.77323100000001</v>
      </c>
    </row>
    <row r="1122" spans="1:5" ht="15" customHeight="1">
      <c r="A1122" s="141"/>
      <c r="B1122" s="143" t="s">
        <v>672</v>
      </c>
      <c r="C1122" s="137" t="s">
        <v>673</v>
      </c>
      <c r="D1122" s="229">
        <v>5868.63</v>
      </c>
      <c r="E1122" s="258">
        <v>136.739079</v>
      </c>
    </row>
    <row r="1123" spans="1:5" ht="15" customHeight="1">
      <c r="A1123" s="141"/>
      <c r="B1123" s="143" t="s">
        <v>467</v>
      </c>
      <c r="C1123" s="137" t="s">
        <v>468</v>
      </c>
      <c r="D1123" s="229">
        <v>700</v>
      </c>
      <c r="E1123" s="258">
        <v>16.310000000000002</v>
      </c>
    </row>
    <row r="1124" spans="1:5" ht="15" customHeight="1">
      <c r="A1124" s="141"/>
      <c r="B1124" s="143" t="s">
        <v>678</v>
      </c>
      <c r="C1124" s="137" t="s">
        <v>679</v>
      </c>
      <c r="D1124" s="229">
        <v>10454.4</v>
      </c>
      <c r="E1124" s="258">
        <v>243.58752000000001</v>
      </c>
    </row>
    <row r="1125" spans="1:5" ht="15" customHeight="1">
      <c r="A1125" s="141"/>
      <c r="B1125" s="143" t="s">
        <v>342</v>
      </c>
      <c r="C1125" s="137" t="s">
        <v>343</v>
      </c>
      <c r="D1125" s="229">
        <v>541.77</v>
      </c>
      <c r="E1125" s="258">
        <v>12.623241</v>
      </c>
    </row>
    <row r="1126" spans="1:5" ht="15" customHeight="1">
      <c r="A1126" s="141"/>
      <c r="B1126" s="143" t="s">
        <v>676</v>
      </c>
      <c r="C1126" s="137" t="s">
        <v>677</v>
      </c>
      <c r="D1126" s="229">
        <v>368.44</v>
      </c>
      <c r="E1126" s="258">
        <v>8.5846520000000002</v>
      </c>
    </row>
    <row r="1127" spans="1:5" ht="15" customHeight="1">
      <c r="A1127" s="141"/>
      <c r="B1127" s="143" t="s">
        <v>680</v>
      </c>
      <c r="C1127" s="137" t="s">
        <v>681</v>
      </c>
      <c r="D1127" s="229">
        <v>1319.99</v>
      </c>
      <c r="E1127" s="258">
        <v>30.755767000000002</v>
      </c>
    </row>
    <row r="1128" spans="1:5" ht="15" customHeight="1">
      <c r="A1128" s="141"/>
      <c r="B1128" s="143" t="s">
        <v>682</v>
      </c>
      <c r="C1128" s="137" t="s">
        <v>683</v>
      </c>
      <c r="D1128" s="229">
        <v>2416.13</v>
      </c>
      <c r="E1128" s="258">
        <v>56.295829000000005</v>
      </c>
    </row>
    <row r="1129" spans="1:5" ht="15" customHeight="1">
      <c r="A1129" s="141"/>
      <c r="B1129" s="143" t="s">
        <v>486</v>
      </c>
      <c r="C1129" s="137" t="s">
        <v>487</v>
      </c>
      <c r="D1129" s="229">
        <v>255</v>
      </c>
      <c r="E1129" s="258">
        <v>5.9415000000000004</v>
      </c>
    </row>
    <row r="1130" spans="1:5" ht="15" customHeight="1">
      <c r="A1130" s="141"/>
      <c r="B1130" s="143" t="s">
        <v>490</v>
      </c>
      <c r="C1130" s="137" t="s">
        <v>491</v>
      </c>
      <c r="D1130" s="229">
        <v>760.46</v>
      </c>
      <c r="E1130" s="258">
        <v>17.718718000000003</v>
      </c>
    </row>
    <row r="1131" spans="1:5" ht="15" customHeight="1">
      <c r="A1131" s="141"/>
      <c r="B1131" s="143" t="s">
        <v>684</v>
      </c>
      <c r="C1131" s="137" t="s">
        <v>685</v>
      </c>
      <c r="D1131" s="229">
        <v>634.5</v>
      </c>
      <c r="E1131" s="258">
        <v>14.783850000000001</v>
      </c>
    </row>
    <row r="1132" spans="1:5" ht="15" customHeight="1">
      <c r="A1132" s="141"/>
      <c r="B1132" s="143" t="s">
        <v>686</v>
      </c>
      <c r="C1132" s="137" t="s">
        <v>687</v>
      </c>
      <c r="D1132" s="229">
        <v>2319.33</v>
      </c>
      <c r="E1132" s="258">
        <v>54.040389000000005</v>
      </c>
    </row>
    <row r="1133" spans="1:5" ht="15" customHeight="1">
      <c r="A1133" s="141"/>
      <c r="B1133" s="143" t="s">
        <v>494</v>
      </c>
      <c r="C1133" s="137" t="s">
        <v>495</v>
      </c>
      <c r="D1133" s="229">
        <v>259.42</v>
      </c>
      <c r="E1133" s="258">
        <v>6.0444860000000009</v>
      </c>
    </row>
    <row r="1134" spans="1:5" ht="15" customHeight="1">
      <c r="A1134" s="141"/>
      <c r="B1134" s="143" t="s">
        <v>496</v>
      </c>
      <c r="C1134" s="137" t="s">
        <v>497</v>
      </c>
      <c r="D1134" s="229">
        <v>410.43</v>
      </c>
      <c r="E1134" s="258">
        <v>9.5630190000000006</v>
      </c>
    </row>
    <row r="1135" spans="1:5" ht="15" customHeight="1">
      <c r="A1135" s="141"/>
      <c r="B1135" s="143" t="s">
        <v>512</v>
      </c>
      <c r="C1135" s="137" t="s">
        <v>513</v>
      </c>
      <c r="D1135" s="229">
        <v>106.25</v>
      </c>
      <c r="E1135" s="258">
        <v>2.475625</v>
      </c>
    </row>
    <row r="1136" spans="1:5" ht="15" customHeight="1">
      <c r="A1136" s="141"/>
      <c r="B1136" s="143" t="s">
        <v>502</v>
      </c>
      <c r="C1136" s="137" t="s">
        <v>503</v>
      </c>
      <c r="D1136" s="229">
        <v>561.44000000000005</v>
      </c>
      <c r="E1136" s="258">
        <v>13.081552000000002</v>
      </c>
    </row>
    <row r="1137" spans="1:5" ht="15" customHeight="1">
      <c r="A1137" s="141"/>
      <c r="B1137" s="139" t="s">
        <v>146</v>
      </c>
      <c r="C1137" s="137"/>
      <c r="D1137" s="229"/>
    </row>
    <row r="1138" spans="1:5" ht="15" customHeight="1">
      <c r="A1138" s="141"/>
      <c r="B1138" s="143" t="s">
        <v>344</v>
      </c>
      <c r="C1138" s="137" t="s">
        <v>345</v>
      </c>
      <c r="D1138" s="229">
        <v>6746.57</v>
      </c>
      <c r="E1138" s="258">
        <v>157.19508099999999</v>
      </c>
    </row>
    <row r="1139" spans="1:5" ht="15" customHeight="1">
      <c r="A1139" s="141"/>
      <c r="B1139" s="143" t="s">
        <v>504</v>
      </c>
      <c r="C1139" s="137" t="s">
        <v>505</v>
      </c>
      <c r="D1139" s="229">
        <v>1337.23</v>
      </c>
      <c r="E1139" s="258">
        <v>31.157459000000003</v>
      </c>
    </row>
    <row r="1140" spans="1:5" ht="15" customHeight="1">
      <c r="A1140" s="141"/>
      <c r="B1140" s="143" t="s">
        <v>420</v>
      </c>
      <c r="C1140" s="137" t="s">
        <v>421</v>
      </c>
      <c r="D1140" s="229">
        <v>2148.19</v>
      </c>
      <c r="E1140" s="258">
        <v>50.052827000000001</v>
      </c>
    </row>
    <row r="1141" spans="1:5" ht="15" customHeight="1">
      <c r="A1141" s="141"/>
      <c r="B1141" s="143" t="s">
        <v>346</v>
      </c>
      <c r="C1141" s="137" t="s">
        <v>347</v>
      </c>
      <c r="D1141" s="229">
        <v>3490.22</v>
      </c>
      <c r="E1141" s="258">
        <v>81.322125999999997</v>
      </c>
    </row>
    <row r="1142" spans="1:5" ht="15" customHeight="1">
      <c r="A1142" s="141"/>
      <c r="B1142" s="143" t="s">
        <v>534</v>
      </c>
      <c r="C1142" s="137" t="s">
        <v>535</v>
      </c>
      <c r="D1142" s="229">
        <v>2236</v>
      </c>
      <c r="E1142" s="258">
        <v>52.098800000000004</v>
      </c>
    </row>
    <row r="1143" spans="1:5" ht="15" customHeight="1">
      <c r="A1143" s="141"/>
      <c r="B1143" s="143" t="s">
        <v>424</v>
      </c>
      <c r="C1143" s="137" t="s">
        <v>425</v>
      </c>
      <c r="D1143" s="229">
        <v>11180</v>
      </c>
      <c r="E1143" s="258">
        <v>260.49400000000003</v>
      </c>
    </row>
    <row r="1144" spans="1:5" ht="15" customHeight="1">
      <c r="A1144" s="141"/>
      <c r="B1144" s="143" t="s">
        <v>373</v>
      </c>
      <c r="C1144" s="137" t="s">
        <v>374</v>
      </c>
      <c r="D1144" s="229">
        <v>3972.98</v>
      </c>
      <c r="E1144" s="258">
        <v>92.570434000000006</v>
      </c>
    </row>
    <row r="1145" spans="1:5" ht="15" customHeight="1">
      <c r="A1145" s="141"/>
      <c r="B1145" s="143" t="s">
        <v>371</v>
      </c>
      <c r="C1145" s="137" t="s">
        <v>372</v>
      </c>
      <c r="D1145" s="229">
        <v>2182.0700000000002</v>
      </c>
      <c r="E1145" s="258">
        <v>50.842231000000005</v>
      </c>
    </row>
    <row r="1146" spans="1:5" ht="15" customHeight="1">
      <c r="A1146" s="141"/>
      <c r="B1146" s="143" t="s">
        <v>688</v>
      </c>
      <c r="C1146" s="137" t="s">
        <v>689</v>
      </c>
      <c r="D1146" s="229">
        <v>354.68</v>
      </c>
      <c r="E1146" s="258">
        <v>8.2640440000000002</v>
      </c>
    </row>
    <row r="1147" spans="1:5" ht="15" customHeight="1">
      <c r="A1147" s="141"/>
      <c r="B1147" s="143" t="s">
        <v>508</v>
      </c>
      <c r="C1147" s="137" t="s">
        <v>509</v>
      </c>
      <c r="D1147" s="229">
        <v>1825.26</v>
      </c>
      <c r="E1147" s="258">
        <v>42.528558000000004</v>
      </c>
    </row>
    <row r="1148" spans="1:5" ht="15" customHeight="1">
      <c r="A1148" s="141"/>
      <c r="B1148" s="143" t="s">
        <v>325</v>
      </c>
      <c r="C1148" s="137" t="s">
        <v>326</v>
      </c>
      <c r="D1148" s="229">
        <v>1408.53</v>
      </c>
      <c r="E1148" s="258">
        <v>32.818749000000004</v>
      </c>
    </row>
    <row r="1149" spans="1:5" ht="15" customHeight="1">
      <c r="A1149" s="141"/>
      <c r="B1149" s="143" t="s">
        <v>690</v>
      </c>
      <c r="C1149" s="137" t="s">
        <v>691</v>
      </c>
      <c r="D1149" s="229">
        <v>3133.64</v>
      </c>
      <c r="E1149" s="258">
        <v>73.013812000000001</v>
      </c>
    </row>
    <row r="1150" spans="1:5" ht="15" customHeight="1">
      <c r="A1150" s="141"/>
      <c r="B1150" s="143" t="s">
        <v>330</v>
      </c>
      <c r="C1150" s="137" t="s">
        <v>331</v>
      </c>
      <c r="D1150" s="229">
        <v>250.58</v>
      </c>
      <c r="E1150" s="258">
        <v>5.8385140000000009</v>
      </c>
    </row>
    <row r="1151" spans="1:5" ht="15" customHeight="1">
      <c r="A1151" s="141"/>
      <c r="B1151" s="143" t="s">
        <v>327</v>
      </c>
      <c r="C1151" s="137" t="s">
        <v>328</v>
      </c>
      <c r="D1151" s="229">
        <v>333.9</v>
      </c>
      <c r="E1151" s="258">
        <v>7.7798699999999998</v>
      </c>
    </row>
    <row r="1152" spans="1:5" ht="15" customHeight="1">
      <c r="A1152" s="141"/>
      <c r="B1152" s="143" t="s">
        <v>329</v>
      </c>
      <c r="C1152" s="137" t="s">
        <v>514</v>
      </c>
      <c r="D1152" s="229">
        <v>133.5</v>
      </c>
      <c r="E1152" s="258">
        <v>3.1105500000000004</v>
      </c>
    </row>
    <row r="1153" spans="1:5" ht="15" customHeight="1">
      <c r="A1153" s="141"/>
      <c r="B1153" s="143" t="s">
        <v>379</v>
      </c>
      <c r="C1153" s="137" t="s">
        <v>380</v>
      </c>
      <c r="D1153" s="229">
        <v>557.24</v>
      </c>
      <c r="E1153" s="258">
        <v>12.983692000000001</v>
      </c>
    </row>
    <row r="1154" spans="1:5" ht="15" customHeight="1">
      <c r="A1154" s="141"/>
      <c r="B1154" s="143" t="s">
        <v>351</v>
      </c>
      <c r="C1154" s="137" t="s">
        <v>352</v>
      </c>
      <c r="D1154" s="229">
        <v>5864.61</v>
      </c>
      <c r="E1154" s="258">
        <v>136.64541299999999</v>
      </c>
    </row>
    <row r="1155" spans="1:5" ht="15" customHeight="1">
      <c r="A1155" s="141"/>
      <c r="B1155" s="143" t="s">
        <v>355</v>
      </c>
      <c r="C1155" s="137" t="s">
        <v>356</v>
      </c>
      <c r="D1155" s="229">
        <v>8624.42</v>
      </c>
      <c r="E1155" s="258">
        <v>200.94898600000002</v>
      </c>
    </row>
    <row r="1156" spans="1:5" ht="15" customHeight="1">
      <c r="A1156" s="141"/>
      <c r="B1156" s="143" t="s">
        <v>357</v>
      </c>
      <c r="C1156" s="137" t="s">
        <v>358</v>
      </c>
      <c r="D1156" s="229">
        <v>5025.88</v>
      </c>
      <c r="E1156" s="258">
        <v>117.10300400000001</v>
      </c>
    </row>
    <row r="1157" spans="1:5" ht="15" customHeight="1">
      <c r="A1157" s="141"/>
      <c r="B1157" s="143" t="s">
        <v>359</v>
      </c>
      <c r="C1157" s="137" t="s">
        <v>360</v>
      </c>
      <c r="D1157" s="229">
        <v>4461.1499999999996</v>
      </c>
      <c r="E1157" s="258">
        <v>103.944795</v>
      </c>
    </row>
    <row r="1158" spans="1:5" ht="15" customHeight="1">
      <c r="A1158" s="141"/>
      <c r="B1158" s="143" t="s">
        <v>361</v>
      </c>
      <c r="C1158" s="137" t="s">
        <v>362</v>
      </c>
      <c r="D1158" s="229">
        <v>3273.1</v>
      </c>
      <c r="E1158" s="258">
        <v>76.263230000000007</v>
      </c>
    </row>
    <row r="1159" spans="1:5" ht="15" customHeight="1">
      <c r="A1159" s="141"/>
      <c r="B1159" s="143" t="s">
        <v>363</v>
      </c>
      <c r="C1159" s="137" t="s">
        <v>364</v>
      </c>
      <c r="D1159" s="229">
        <v>3223.51</v>
      </c>
      <c r="E1159" s="258">
        <v>75.107783000000012</v>
      </c>
    </row>
    <row r="1160" spans="1:5" ht="15" customHeight="1">
      <c r="A1160" s="141"/>
      <c r="B1160" s="143" t="s">
        <v>365</v>
      </c>
      <c r="C1160" s="137" t="s">
        <v>366</v>
      </c>
      <c r="D1160" s="229">
        <v>4909.6499999999996</v>
      </c>
      <c r="E1160" s="258">
        <v>114.394845</v>
      </c>
    </row>
    <row r="1161" spans="1:5" ht="15" customHeight="1">
      <c r="A1161" s="141"/>
      <c r="B1161" s="143" t="s">
        <v>353</v>
      </c>
      <c r="C1161" s="137" t="s">
        <v>354</v>
      </c>
      <c r="D1161" s="229">
        <v>5907.08</v>
      </c>
      <c r="E1161" s="258">
        <v>137.634964</v>
      </c>
    </row>
    <row r="1162" spans="1:5" ht="15" customHeight="1">
      <c r="A1162" s="141"/>
      <c r="B1162" s="143" t="s">
        <v>369</v>
      </c>
      <c r="C1162" s="137" t="s">
        <v>370</v>
      </c>
      <c r="D1162" s="229">
        <v>324.68</v>
      </c>
      <c r="E1162" s="258">
        <v>7.5650440000000003</v>
      </c>
    </row>
    <row r="1163" spans="1:5" ht="15" customHeight="1">
      <c r="A1163" s="141"/>
      <c r="B1163" s="143" t="s">
        <v>367</v>
      </c>
      <c r="C1163" s="137" t="s">
        <v>368</v>
      </c>
      <c r="D1163" s="229">
        <v>9158.76</v>
      </c>
      <c r="E1163" s="258">
        <v>213.39910800000001</v>
      </c>
    </row>
    <row r="1164" spans="1:5" ht="15" customHeight="1">
      <c r="A1164" s="141"/>
      <c r="B1164" s="143" t="s">
        <v>321</v>
      </c>
      <c r="C1164" s="137" t="s">
        <v>322</v>
      </c>
      <c r="D1164" s="229">
        <v>923.66</v>
      </c>
      <c r="E1164" s="258">
        <v>21.521277999999999</v>
      </c>
    </row>
    <row r="1165" spans="1:5" ht="15" customHeight="1">
      <c r="A1165" s="141"/>
      <c r="B1165" s="143" t="s">
        <v>510</v>
      </c>
      <c r="C1165" s="137" t="s">
        <v>511</v>
      </c>
      <c r="D1165" s="229">
        <v>112.29</v>
      </c>
      <c r="E1165" s="258">
        <v>2.6163570000000003</v>
      </c>
    </row>
    <row r="1166" spans="1:5" ht="15" customHeight="1">
      <c r="A1166" s="141"/>
      <c r="B1166" s="143" t="s">
        <v>515</v>
      </c>
      <c r="C1166" s="137" t="s">
        <v>516</v>
      </c>
      <c r="D1166" s="229">
        <v>13522</v>
      </c>
      <c r="E1166" s="258">
        <v>315.06260000000003</v>
      </c>
    </row>
    <row r="1167" spans="1:5" ht="15" customHeight="1">
      <c r="A1167" s="141"/>
      <c r="B1167" s="143" t="s">
        <v>517</v>
      </c>
      <c r="C1167" s="137" t="s">
        <v>518</v>
      </c>
      <c r="D1167" s="229">
        <v>2338.69</v>
      </c>
      <c r="E1167" s="258">
        <v>54.491477000000003</v>
      </c>
    </row>
    <row r="1168" spans="1:5" ht="15" customHeight="1">
      <c r="A1168" s="141"/>
      <c r="B1168" s="143" t="s">
        <v>519</v>
      </c>
      <c r="C1168" s="137" t="s">
        <v>520</v>
      </c>
      <c r="D1168" s="229">
        <v>1587.52</v>
      </c>
      <c r="E1168" s="258">
        <v>36.989215999999999</v>
      </c>
    </row>
    <row r="1169" spans="1:5" ht="15" customHeight="1">
      <c r="A1169" s="141"/>
      <c r="B1169" s="143" t="s">
        <v>521</v>
      </c>
      <c r="C1169" s="137" t="s">
        <v>522</v>
      </c>
      <c r="D1169" s="229">
        <v>1316.48</v>
      </c>
      <c r="E1169" s="258">
        <v>30.673984000000001</v>
      </c>
    </row>
    <row r="1170" spans="1:5" ht="15" customHeight="1">
      <c r="A1170" s="141"/>
      <c r="B1170" s="143" t="s">
        <v>523</v>
      </c>
      <c r="C1170" s="137" t="s">
        <v>524</v>
      </c>
      <c r="D1170" s="229">
        <v>2632.96</v>
      </c>
      <c r="E1170" s="258">
        <v>61.347968000000002</v>
      </c>
    </row>
    <row r="1171" spans="1:5" ht="15" customHeight="1">
      <c r="A1171" s="141"/>
      <c r="B1171" s="143" t="s">
        <v>525</v>
      </c>
      <c r="C1171" s="137" t="s">
        <v>526</v>
      </c>
      <c r="D1171" s="229">
        <v>1843.07</v>
      </c>
      <c r="E1171" s="258">
        <v>42.943531</v>
      </c>
    </row>
    <row r="1172" spans="1:5" ht="15" customHeight="1">
      <c r="A1172" s="141"/>
      <c r="B1172" s="143" t="s">
        <v>527</v>
      </c>
      <c r="C1172" s="137" t="s">
        <v>528</v>
      </c>
      <c r="D1172" s="229">
        <v>1587.52</v>
      </c>
      <c r="E1172" s="258">
        <v>36.989215999999999</v>
      </c>
    </row>
    <row r="1173" spans="1:5" ht="15" customHeight="1">
      <c r="A1173" s="141"/>
      <c r="B1173" s="143" t="s">
        <v>529</v>
      </c>
      <c r="C1173" s="137" t="s">
        <v>530</v>
      </c>
      <c r="D1173" s="229">
        <v>1974.72</v>
      </c>
      <c r="E1173" s="258">
        <v>46.010976000000007</v>
      </c>
    </row>
    <row r="1174" spans="1:5" ht="15" customHeight="1">
      <c r="A1174" s="141"/>
      <c r="B1174" s="143" t="s">
        <v>531</v>
      </c>
      <c r="C1174" s="137" t="s">
        <v>532</v>
      </c>
      <c r="D1174" s="229">
        <v>526.59</v>
      </c>
      <c r="E1174" s="258">
        <v>12.269547000000001</v>
      </c>
    </row>
    <row r="1175" spans="1:5" ht="15" customHeight="1">
      <c r="A1175" s="141"/>
      <c r="B1175" s="143">
        <v>10207010</v>
      </c>
      <c r="C1175" s="137" t="s">
        <v>381</v>
      </c>
      <c r="D1175" s="229">
        <v>9288</v>
      </c>
      <c r="E1175" s="258">
        <v>216.41040000000001</v>
      </c>
    </row>
    <row r="1176" spans="1:5" ht="15" customHeight="1">
      <c r="A1176" s="141"/>
      <c r="B1176" s="143">
        <v>10200011</v>
      </c>
      <c r="C1176" s="137" t="s">
        <v>382</v>
      </c>
      <c r="D1176" s="229">
        <v>6582.4</v>
      </c>
      <c r="E1176" s="258">
        <v>153.36992000000001</v>
      </c>
    </row>
    <row r="1177" spans="1:5" ht="15" customHeight="1">
      <c r="A1177" s="141"/>
      <c r="B1177" s="143">
        <v>10307000</v>
      </c>
      <c r="C1177" s="137" t="s">
        <v>383</v>
      </c>
      <c r="D1177" s="229">
        <v>5498.24</v>
      </c>
      <c r="E1177" s="258">
        <v>128.108992</v>
      </c>
    </row>
    <row r="1178" spans="1:5" ht="15" customHeight="1">
      <c r="A1178" s="141"/>
      <c r="B1178" s="143">
        <v>10507000</v>
      </c>
      <c r="C1178" s="137" t="s">
        <v>384</v>
      </c>
      <c r="D1178" s="229">
        <v>5265.92</v>
      </c>
      <c r="E1178" s="258">
        <v>122.695936</v>
      </c>
    </row>
    <row r="1179" spans="1:5" ht="15" customHeight="1">
      <c r="A1179" s="141"/>
      <c r="B1179" s="143">
        <v>10407000</v>
      </c>
      <c r="C1179" s="137" t="s">
        <v>385</v>
      </c>
      <c r="D1179" s="229">
        <v>1974.72</v>
      </c>
      <c r="E1179" s="258">
        <v>46.010976000000007</v>
      </c>
    </row>
    <row r="1180" spans="1:5" ht="15" customHeight="1">
      <c r="A1180" s="141"/>
      <c r="B1180" s="143">
        <v>12207000</v>
      </c>
      <c r="C1180" s="137" t="s">
        <v>386</v>
      </c>
      <c r="D1180" s="229">
        <v>16649.599999999999</v>
      </c>
      <c r="E1180" s="258">
        <v>387.93567999999999</v>
      </c>
    </row>
    <row r="1181" spans="1:5" ht="15" customHeight="1">
      <c r="A1181" s="141"/>
      <c r="B1181" s="143">
        <v>4704000</v>
      </c>
      <c r="C1181" s="137" t="s">
        <v>387</v>
      </c>
      <c r="D1181" s="229">
        <v>2478.08</v>
      </c>
      <c r="E1181" s="258">
        <v>57.739263999999999</v>
      </c>
    </row>
    <row r="1182" spans="1:5" ht="15" customHeight="1">
      <c r="A1182" s="141"/>
      <c r="B1182" s="143">
        <v>12200018</v>
      </c>
      <c r="C1182" s="137" t="s">
        <v>388</v>
      </c>
      <c r="D1182" s="229">
        <v>2168.3200000000002</v>
      </c>
      <c r="E1182" s="258">
        <v>50.521856000000007</v>
      </c>
    </row>
    <row r="1183" spans="1:5" ht="15" customHeight="1">
      <c r="A1183" s="141"/>
      <c r="B1183" s="143">
        <v>7640020192</v>
      </c>
      <c r="C1183" s="137" t="s">
        <v>389</v>
      </c>
      <c r="D1183" s="229">
        <v>900</v>
      </c>
      <c r="E1183" s="258">
        <v>20.970000000000002</v>
      </c>
    </row>
    <row r="1184" spans="1:5" ht="15" customHeight="1">
      <c r="A1184" s="141"/>
      <c r="B1184" s="143" t="s">
        <v>332</v>
      </c>
      <c r="C1184" s="137" t="s">
        <v>333</v>
      </c>
      <c r="D1184" s="229">
        <v>427.5</v>
      </c>
      <c r="E1184" s="258">
        <v>9.9607500000000009</v>
      </c>
    </row>
    <row r="1185" spans="1:5" ht="15" customHeight="1">
      <c r="A1185" s="141"/>
      <c r="B1185" s="143" t="s">
        <v>654</v>
      </c>
      <c r="C1185" s="137" t="s">
        <v>655</v>
      </c>
      <c r="D1185" s="229">
        <v>7081.25</v>
      </c>
      <c r="E1185" s="258">
        <v>164.99312500000002</v>
      </c>
    </row>
    <row r="1186" spans="1:5" ht="15" customHeight="1">
      <c r="A1186" s="141"/>
      <c r="B1186" s="143">
        <v>7714901</v>
      </c>
      <c r="C1186" s="137" t="s">
        <v>390</v>
      </c>
      <c r="D1186" s="229">
        <v>548.69000000000005</v>
      </c>
      <c r="E1186" s="258">
        <v>12.784477000000003</v>
      </c>
    </row>
    <row r="1187" spans="1:5" ht="15" customHeight="1">
      <c r="A1187" s="141"/>
      <c r="B1187" s="143">
        <v>7714902</v>
      </c>
      <c r="C1187" s="137" t="s">
        <v>391</v>
      </c>
      <c r="D1187" s="229">
        <v>548.69000000000005</v>
      </c>
      <c r="E1187" s="258">
        <v>12.784477000000003</v>
      </c>
    </row>
    <row r="1188" spans="1:5" ht="15" customHeight="1">
      <c r="A1188" s="141"/>
      <c r="B1188" s="143">
        <v>7714903</v>
      </c>
      <c r="C1188" s="137" t="s">
        <v>392</v>
      </c>
      <c r="D1188" s="229">
        <v>548.69000000000005</v>
      </c>
      <c r="E1188" s="258">
        <v>12.784477000000003</v>
      </c>
    </row>
    <row r="1189" spans="1:5" ht="15" customHeight="1">
      <c r="A1189" s="141"/>
      <c r="B1189" s="143">
        <v>7714904</v>
      </c>
      <c r="C1189" s="137" t="s">
        <v>393</v>
      </c>
      <c r="D1189" s="229">
        <v>520.91</v>
      </c>
      <c r="E1189" s="258">
        <v>12.137203</v>
      </c>
    </row>
    <row r="1190" spans="1:5" ht="15" customHeight="1">
      <c r="A1190" s="141"/>
      <c r="B1190" s="143">
        <v>7714905</v>
      </c>
      <c r="C1190" s="137" t="s">
        <v>394</v>
      </c>
      <c r="D1190" s="229">
        <v>520.91</v>
      </c>
      <c r="E1190" s="258">
        <v>12.137203</v>
      </c>
    </row>
    <row r="1191" spans="1:5" ht="15" customHeight="1">
      <c r="A1191" s="141"/>
      <c r="B1191" s="143">
        <v>7714909</v>
      </c>
      <c r="C1191" s="137" t="s">
        <v>395</v>
      </c>
      <c r="D1191" s="229">
        <v>548.69000000000005</v>
      </c>
      <c r="E1191" s="258">
        <v>12.784477000000003</v>
      </c>
    </row>
    <row r="1192" spans="1:5" ht="15" customHeight="1">
      <c r="A1192" s="141"/>
      <c r="B1192" s="143">
        <v>7714911</v>
      </c>
      <c r="C1192" s="137" t="s">
        <v>396</v>
      </c>
      <c r="D1192" s="229">
        <v>479.23</v>
      </c>
      <c r="E1192" s="258">
        <v>11.166059000000001</v>
      </c>
    </row>
    <row r="1193" spans="1:5" ht="15" customHeight="1">
      <c r="A1193" s="141"/>
      <c r="B1193" s="143">
        <v>7714912</v>
      </c>
      <c r="C1193" s="137" t="s">
        <v>397</v>
      </c>
      <c r="D1193" s="229">
        <v>520.91</v>
      </c>
      <c r="E1193" s="258">
        <v>12.137203</v>
      </c>
    </row>
    <row r="1194" spans="1:5" ht="15" customHeight="1">
      <c r="A1194" s="141"/>
      <c r="B1194" s="143">
        <v>7714913</v>
      </c>
      <c r="C1194" s="137" t="s">
        <v>398</v>
      </c>
      <c r="D1194" s="229">
        <v>520.91</v>
      </c>
      <c r="E1194" s="258">
        <v>12.137203</v>
      </c>
    </row>
    <row r="1195" spans="1:5" ht="15" customHeight="1">
      <c r="A1195" s="141"/>
      <c r="B1195" s="143">
        <v>7714914</v>
      </c>
      <c r="C1195" s="137" t="s">
        <v>399</v>
      </c>
      <c r="D1195" s="229">
        <v>1215.45</v>
      </c>
      <c r="E1195" s="258">
        <v>28.319985000000003</v>
      </c>
    </row>
    <row r="1196" spans="1:5" ht="15" customHeight="1">
      <c r="A1196" s="141"/>
      <c r="B1196" s="143">
        <v>7714906</v>
      </c>
      <c r="C1196" s="137" t="s">
        <v>400</v>
      </c>
      <c r="D1196" s="229">
        <v>520.91</v>
      </c>
      <c r="E1196" s="258">
        <v>12.137203</v>
      </c>
    </row>
    <row r="1197" spans="1:5" ht="15" customHeight="1">
      <c r="A1197" s="141"/>
      <c r="B1197" s="143">
        <v>7714917</v>
      </c>
      <c r="C1197" s="137" t="s">
        <v>401</v>
      </c>
      <c r="D1197" s="229">
        <v>1562.72</v>
      </c>
      <c r="E1197" s="258">
        <v>36.411376000000004</v>
      </c>
    </row>
    <row r="1198" spans="1:5" ht="15" customHeight="1">
      <c r="A1198" s="152"/>
      <c r="B1198" s="143">
        <v>7714918</v>
      </c>
      <c r="C1198" s="137" t="s">
        <v>402</v>
      </c>
      <c r="D1198" s="229">
        <v>902.9</v>
      </c>
      <c r="E1198" s="258">
        <v>21.037570000000002</v>
      </c>
    </row>
    <row r="1199" spans="1:5" ht="15" customHeight="1">
      <c r="A1199" s="141"/>
      <c r="B1199" s="143">
        <v>7714919</v>
      </c>
      <c r="C1199" s="137" t="s">
        <v>403</v>
      </c>
      <c r="D1199" s="229">
        <v>1736.35</v>
      </c>
      <c r="E1199" s="258">
        <v>40.456955000000001</v>
      </c>
    </row>
    <row r="1200" spans="1:5" ht="15" customHeight="1">
      <c r="A1200" s="141"/>
      <c r="B1200" s="143">
        <v>7723000</v>
      </c>
      <c r="C1200" s="137" t="s">
        <v>404</v>
      </c>
      <c r="D1200" s="229">
        <v>21194.81</v>
      </c>
      <c r="E1200" s="258">
        <v>493.83907300000004</v>
      </c>
    </row>
    <row r="1201" spans="1:5" ht="15" customHeight="1">
      <c r="A1201" s="141"/>
      <c r="B1201" s="143">
        <v>7714915</v>
      </c>
      <c r="C1201" s="137" t="s">
        <v>335</v>
      </c>
      <c r="D1201" s="229">
        <v>488.95</v>
      </c>
      <c r="E1201" s="258">
        <v>11.392535000000001</v>
      </c>
    </row>
    <row r="1202" spans="1:5" ht="15" customHeight="1">
      <c r="A1202" s="141"/>
      <c r="B1202" s="143">
        <v>7714916</v>
      </c>
      <c r="C1202" s="137" t="s">
        <v>405</v>
      </c>
      <c r="D1202" s="229">
        <v>555.63</v>
      </c>
      <c r="E1202" s="258">
        <v>12.946179000000001</v>
      </c>
    </row>
    <row r="1203" spans="1:5" ht="15" customHeight="1">
      <c r="A1203" s="141"/>
      <c r="B1203" s="143">
        <v>7717962</v>
      </c>
      <c r="C1203" s="137" t="s">
        <v>406</v>
      </c>
      <c r="D1203" s="229">
        <v>63.09</v>
      </c>
      <c r="E1203" s="258">
        <v>1.4699970000000002</v>
      </c>
    </row>
    <row r="1204" spans="1:5" ht="15" customHeight="1">
      <c r="A1204" s="163"/>
      <c r="B1204" s="165">
        <v>7717963</v>
      </c>
      <c r="C1204" s="137" t="s">
        <v>407</v>
      </c>
      <c r="D1204" s="229">
        <v>54.9</v>
      </c>
      <c r="E1204" s="258">
        <v>1.2791700000000001</v>
      </c>
    </row>
    <row r="1205" spans="1:5" ht="15" customHeight="1">
      <c r="A1205" s="141"/>
      <c r="B1205" s="143">
        <v>7717964</v>
      </c>
      <c r="C1205" s="137" t="s">
        <v>408</v>
      </c>
      <c r="D1205" s="229">
        <v>50.82</v>
      </c>
      <c r="E1205" s="258">
        <v>1.1841060000000001</v>
      </c>
    </row>
    <row r="1206" spans="1:5" ht="15" customHeight="1">
      <c r="A1206" s="141"/>
      <c r="B1206" s="143">
        <v>7717965</v>
      </c>
      <c r="C1206" s="137" t="s">
        <v>409</v>
      </c>
      <c r="D1206" s="229">
        <v>49.8</v>
      </c>
      <c r="E1206" s="258">
        <v>1.1603399999999999</v>
      </c>
    </row>
    <row r="1207" spans="1:5" ht="15" customHeight="1">
      <c r="A1207" s="141"/>
      <c r="B1207" s="143">
        <v>7717966</v>
      </c>
      <c r="C1207" s="137" t="s">
        <v>410</v>
      </c>
      <c r="D1207" s="229">
        <v>45.69</v>
      </c>
      <c r="E1207" s="258">
        <v>1.0645770000000001</v>
      </c>
    </row>
    <row r="1208" spans="1:5" ht="15" customHeight="1">
      <c r="A1208" s="141"/>
      <c r="B1208" s="143">
        <v>7717968</v>
      </c>
      <c r="C1208" s="137" t="s">
        <v>411</v>
      </c>
      <c r="D1208" s="229">
        <v>63.71</v>
      </c>
      <c r="E1208" s="258">
        <v>1.4844430000000002</v>
      </c>
    </row>
    <row r="1209" spans="1:5" ht="15" customHeight="1">
      <c r="A1209" s="141"/>
      <c r="B1209" s="143">
        <v>7717969</v>
      </c>
      <c r="C1209" s="137" t="s">
        <v>412</v>
      </c>
      <c r="D1209" s="229">
        <v>55.44</v>
      </c>
      <c r="E1209" s="258">
        <v>1.291752</v>
      </c>
    </row>
    <row r="1210" spans="1:5" ht="15" customHeight="1">
      <c r="A1210" s="133"/>
      <c r="B1210" s="136">
        <v>7717970</v>
      </c>
      <c r="C1210" s="137" t="s">
        <v>533</v>
      </c>
      <c r="D1210" s="229">
        <v>51.33</v>
      </c>
      <c r="E1210" s="258">
        <v>1.195989</v>
      </c>
    </row>
    <row r="1211" spans="1:5" ht="15" customHeight="1">
      <c r="A1211" s="142"/>
      <c r="B1211" s="136">
        <v>7717971</v>
      </c>
      <c r="C1211" s="137" t="s">
        <v>413</v>
      </c>
      <c r="D1211" s="229">
        <v>50.28</v>
      </c>
      <c r="E1211" s="258">
        <v>1.171524</v>
      </c>
    </row>
    <row r="1212" spans="1:5" ht="15" customHeight="1">
      <c r="A1212" s="163"/>
      <c r="B1212" s="165">
        <v>7717972</v>
      </c>
      <c r="C1212" s="137" t="s">
        <v>414</v>
      </c>
      <c r="D1212" s="229">
        <v>46.07</v>
      </c>
      <c r="E1212" s="258">
        <v>1.073431</v>
      </c>
    </row>
    <row r="1213" spans="1:5" ht="15" customHeight="1">
      <c r="A1213" s="141"/>
      <c r="B1213" s="143">
        <v>7717974</v>
      </c>
      <c r="C1213" s="137" t="s">
        <v>415</v>
      </c>
      <c r="D1213" s="229">
        <v>69.180000000000007</v>
      </c>
      <c r="E1213" s="258">
        <v>1.6118940000000002</v>
      </c>
    </row>
    <row r="1214" spans="1:5" ht="15" customHeight="1">
      <c r="A1214" s="141"/>
      <c r="B1214" s="143">
        <v>7717975</v>
      </c>
      <c r="C1214" s="137" t="s">
        <v>416</v>
      </c>
      <c r="D1214" s="229">
        <v>60.11</v>
      </c>
      <c r="E1214" s="258">
        <v>1.400563</v>
      </c>
    </row>
    <row r="1215" spans="1:5" ht="15" customHeight="1">
      <c r="A1215" s="152"/>
      <c r="B1215" s="143">
        <v>7717976</v>
      </c>
      <c r="C1215" s="162" t="s">
        <v>417</v>
      </c>
      <c r="D1215" s="229">
        <v>55.54</v>
      </c>
      <c r="E1215" s="258">
        <v>1.294082</v>
      </c>
    </row>
    <row r="1216" spans="1:5" ht="15" customHeight="1">
      <c r="A1216" s="138"/>
      <c r="B1216" s="165">
        <v>7717977</v>
      </c>
      <c r="C1216" s="137" t="s">
        <v>418</v>
      </c>
      <c r="D1216" s="229">
        <v>54.47</v>
      </c>
      <c r="E1216" s="258">
        <v>1.2691510000000001</v>
      </c>
    </row>
    <row r="1217" spans="1:5" ht="15" customHeight="1">
      <c r="A1217" s="141"/>
      <c r="B1217" s="143">
        <v>7717978</v>
      </c>
      <c r="C1217" s="137" t="s">
        <v>419</v>
      </c>
      <c r="D1217" s="229">
        <v>49.93</v>
      </c>
      <c r="E1217" s="258">
        <v>1.1633690000000001</v>
      </c>
    </row>
    <row r="1218" spans="1:5" ht="15" customHeight="1">
      <c r="A1218" s="141"/>
      <c r="B1218" s="143" t="s">
        <v>692</v>
      </c>
      <c r="C1218" s="137" t="s">
        <v>693</v>
      </c>
      <c r="D1218" s="229">
        <v>1703.68</v>
      </c>
      <c r="E1218" s="258">
        <v>39.695744000000005</v>
      </c>
    </row>
    <row r="1219" spans="1:5" ht="15" customHeight="1">
      <c r="A1219" s="141"/>
      <c r="B1219" s="139" t="s">
        <v>241</v>
      </c>
      <c r="C1219" s="137"/>
      <c r="D1219" s="229"/>
    </row>
    <row r="1220" spans="1:5" ht="15" customHeight="1">
      <c r="A1220" s="141"/>
      <c r="B1220" s="143" t="s">
        <v>694</v>
      </c>
      <c r="C1220" s="137" t="s">
        <v>695</v>
      </c>
      <c r="D1220" s="229">
        <v>8964.65</v>
      </c>
      <c r="E1220" s="258">
        <v>208.87634500000001</v>
      </c>
    </row>
    <row r="1221" spans="1:5" ht="15" customHeight="1">
      <c r="A1221" s="141"/>
      <c r="B1221" s="143" t="s">
        <v>696</v>
      </c>
      <c r="C1221" s="137" t="s">
        <v>697</v>
      </c>
      <c r="D1221" s="229">
        <v>23256.240000000002</v>
      </c>
      <c r="E1221" s="258">
        <v>541.87039200000004</v>
      </c>
    </row>
    <row r="1222" spans="1:5" ht="15" customHeight="1">
      <c r="A1222" s="141"/>
      <c r="B1222" s="143">
        <v>45206712</v>
      </c>
      <c r="C1222" s="137" t="s">
        <v>251</v>
      </c>
      <c r="D1222" s="229">
        <v>1450.31</v>
      </c>
      <c r="E1222" s="258">
        <v>33.792223</v>
      </c>
    </row>
    <row r="1223" spans="1:5" ht="15" customHeight="1">
      <c r="A1223" s="141"/>
      <c r="B1223" s="143">
        <v>45206716</v>
      </c>
      <c r="C1223" s="137" t="s">
        <v>252</v>
      </c>
      <c r="D1223" s="229">
        <v>607.5</v>
      </c>
      <c r="E1223" s="258">
        <v>14.15475</v>
      </c>
    </row>
    <row r="1224" spans="1:5" ht="15" customHeight="1">
      <c r="A1224" s="138"/>
      <c r="B1224" s="165">
        <v>45206719</v>
      </c>
      <c r="C1224" s="137" t="s">
        <v>253</v>
      </c>
      <c r="D1224" s="229">
        <v>1720</v>
      </c>
      <c r="E1224" s="258">
        <v>40.076000000000001</v>
      </c>
    </row>
    <row r="1225" spans="1:5" ht="15" customHeight="1">
      <c r="A1225" s="145"/>
      <c r="B1225" s="146">
        <v>45206722</v>
      </c>
      <c r="C1225" s="137" t="s">
        <v>438</v>
      </c>
      <c r="D1225" s="229">
        <v>2337.3000000000002</v>
      </c>
      <c r="E1225" s="258">
        <v>54.45909000000001</v>
      </c>
    </row>
    <row r="1226" spans="1:5" ht="15" customHeight="1">
      <c r="A1226" s="145"/>
      <c r="B1226" s="146">
        <v>45206725</v>
      </c>
      <c r="C1226" s="137" t="s">
        <v>439</v>
      </c>
      <c r="D1226" s="229">
        <v>3465</v>
      </c>
      <c r="E1226" s="258">
        <v>80.734500000000011</v>
      </c>
    </row>
    <row r="1227" spans="1:5" ht="15" customHeight="1">
      <c r="A1227" s="141"/>
      <c r="B1227" s="143">
        <v>45112781</v>
      </c>
      <c r="C1227" s="137" t="s">
        <v>440</v>
      </c>
      <c r="D1227" s="229">
        <v>3115.2</v>
      </c>
      <c r="E1227" s="258">
        <v>72.584159999999997</v>
      </c>
    </row>
    <row r="1228" spans="1:5" ht="15" customHeight="1">
      <c r="A1228" s="141"/>
      <c r="B1228" s="143">
        <v>100000006365</v>
      </c>
      <c r="C1228" s="137" t="s">
        <v>441</v>
      </c>
      <c r="D1228" s="229">
        <v>584</v>
      </c>
      <c r="E1228" s="258">
        <v>13.607200000000001</v>
      </c>
    </row>
    <row r="1229" spans="1:5" ht="15" customHeight="1">
      <c r="A1229" s="141"/>
      <c r="B1229" s="143">
        <v>100000006366</v>
      </c>
      <c r="C1229" s="137" t="s">
        <v>442</v>
      </c>
      <c r="D1229" s="229">
        <v>455</v>
      </c>
      <c r="E1229" s="258">
        <v>10.6015</v>
      </c>
    </row>
    <row r="1230" spans="1:5" ht="15" customHeight="1">
      <c r="A1230" s="141"/>
      <c r="B1230" s="143">
        <v>100000006367</v>
      </c>
      <c r="C1230" s="137" t="s">
        <v>443</v>
      </c>
      <c r="D1230" s="229">
        <v>286</v>
      </c>
      <c r="E1230" s="258">
        <v>6.6638000000000002</v>
      </c>
    </row>
    <row r="1231" spans="1:5" ht="15" customHeight="1">
      <c r="A1231" s="141"/>
      <c r="B1231" s="143">
        <v>45206625</v>
      </c>
      <c r="C1231" s="137" t="s">
        <v>444</v>
      </c>
      <c r="D1231" s="229">
        <v>248.71</v>
      </c>
      <c r="E1231" s="258">
        <v>5.7949430000000008</v>
      </c>
    </row>
    <row r="1232" spans="1:5" ht="15" customHeight="1">
      <c r="A1232" s="141"/>
      <c r="B1232" s="143">
        <v>45201479</v>
      </c>
      <c r="C1232" s="137" t="s">
        <v>538</v>
      </c>
      <c r="D1232" s="229">
        <v>1001.73</v>
      </c>
      <c r="E1232" s="258">
        <v>23.340309000000001</v>
      </c>
    </row>
    <row r="1233" spans="1:5" ht="15" customHeight="1">
      <c r="A1233" s="141"/>
      <c r="B1233" s="143">
        <v>45201481</v>
      </c>
      <c r="C1233" s="137" t="s">
        <v>539</v>
      </c>
      <c r="D1233" s="229">
        <v>1898.88</v>
      </c>
      <c r="E1233" s="258">
        <v>44.243904000000008</v>
      </c>
    </row>
    <row r="1234" spans="1:5" ht="15" customHeight="1">
      <c r="A1234" s="141"/>
      <c r="B1234" s="143">
        <v>45201483</v>
      </c>
      <c r="C1234" s="137" t="s">
        <v>540</v>
      </c>
      <c r="D1234" s="229">
        <v>2696.96</v>
      </c>
      <c r="E1234" s="258">
        <v>62.839168000000001</v>
      </c>
    </row>
    <row r="1235" spans="1:5" ht="15" customHeight="1">
      <c r="A1235" s="141"/>
      <c r="B1235" s="143">
        <v>45201485</v>
      </c>
      <c r="C1235" s="137" t="s">
        <v>541</v>
      </c>
      <c r="D1235" s="229">
        <v>3192.32</v>
      </c>
      <c r="E1235" s="258">
        <v>74.381056000000001</v>
      </c>
    </row>
    <row r="1236" spans="1:5" ht="15" customHeight="1">
      <c r="A1236" s="141"/>
      <c r="B1236" s="143">
        <v>45201487</v>
      </c>
      <c r="C1236" s="137" t="s">
        <v>542</v>
      </c>
      <c r="D1236" s="229">
        <v>3742.72</v>
      </c>
      <c r="E1236" s="258">
        <v>87.205376000000001</v>
      </c>
    </row>
    <row r="1237" spans="1:5" ht="15" customHeight="1">
      <c r="A1237" s="141"/>
      <c r="B1237" s="143">
        <v>45162875</v>
      </c>
      <c r="C1237" s="137" t="s">
        <v>543</v>
      </c>
      <c r="D1237" s="229">
        <v>1582.4</v>
      </c>
      <c r="E1237" s="258">
        <v>36.869920000000008</v>
      </c>
    </row>
    <row r="1238" spans="1:5" ht="15" customHeight="1">
      <c r="A1238" s="141"/>
      <c r="B1238" s="143">
        <v>45150368</v>
      </c>
      <c r="C1238" s="137" t="s">
        <v>698</v>
      </c>
      <c r="D1238" s="229">
        <v>2787.84</v>
      </c>
      <c r="E1238" s="258">
        <v>64.956672000000012</v>
      </c>
    </row>
    <row r="1239" spans="1:5" ht="15" customHeight="1">
      <c r="A1239" s="145"/>
      <c r="B1239" s="146">
        <v>45204332</v>
      </c>
      <c r="C1239" s="137" t="s">
        <v>545</v>
      </c>
      <c r="D1239" s="229">
        <v>7417.5</v>
      </c>
      <c r="E1239" s="258">
        <v>172.82775000000001</v>
      </c>
    </row>
    <row r="1240" spans="1:5" ht="15" customHeight="1">
      <c r="A1240" s="145"/>
      <c r="B1240" s="146">
        <v>45204557</v>
      </c>
      <c r="C1240" s="137" t="s">
        <v>546</v>
      </c>
      <c r="D1240" s="229">
        <v>6599.3</v>
      </c>
      <c r="E1240" s="258">
        <v>153.76369000000003</v>
      </c>
    </row>
    <row r="1241" spans="1:5" ht="15" customHeight="1">
      <c r="A1241" s="141"/>
      <c r="B1241" s="143">
        <v>45150140</v>
      </c>
      <c r="C1241" s="137" t="s">
        <v>544</v>
      </c>
      <c r="D1241" s="229">
        <v>650.16</v>
      </c>
      <c r="E1241" s="258">
        <v>15.148728</v>
      </c>
    </row>
    <row r="1242" spans="1:5" ht="15" customHeight="1">
      <c r="A1242" s="141"/>
      <c r="B1242" s="143">
        <v>45162419</v>
      </c>
      <c r="C1242" s="137" t="s">
        <v>699</v>
      </c>
      <c r="D1242" s="229">
        <v>2377.41</v>
      </c>
      <c r="E1242" s="258">
        <v>55.393653</v>
      </c>
    </row>
    <row r="1243" spans="1:5" ht="15" customHeight="1">
      <c r="A1243" s="141"/>
      <c r="B1243" s="143">
        <v>45189980</v>
      </c>
      <c r="C1243" s="137" t="s">
        <v>700</v>
      </c>
      <c r="D1243" s="229">
        <v>2478.08</v>
      </c>
      <c r="E1243" s="258">
        <v>57.739263999999999</v>
      </c>
    </row>
    <row r="1244" spans="1:5" ht="15" customHeight="1">
      <c r="A1244" s="141"/>
      <c r="B1244" s="143" t="s">
        <v>473</v>
      </c>
      <c r="C1244" s="137" t="s">
        <v>474</v>
      </c>
      <c r="D1244" s="229">
        <v>1932</v>
      </c>
      <c r="E1244" s="258">
        <v>45.015599999999999</v>
      </c>
    </row>
    <row r="1245" spans="1:5" ht="15" customHeight="1">
      <c r="A1245" s="142"/>
      <c r="B1245" s="136" t="s">
        <v>559</v>
      </c>
      <c r="C1245" s="137" t="s">
        <v>560</v>
      </c>
      <c r="D1245" s="229">
        <v>252</v>
      </c>
      <c r="E1245" s="258">
        <v>5.8715999999999999</v>
      </c>
    </row>
    <row r="1246" spans="1:5" ht="15" customHeight="1">
      <c r="A1246" s="149"/>
      <c r="B1246" s="184" t="s">
        <v>701</v>
      </c>
      <c r="C1246" s="137" t="s">
        <v>702</v>
      </c>
      <c r="D1246" s="229">
        <v>9878.4</v>
      </c>
      <c r="E1246" s="258">
        <v>230.16672</v>
      </c>
    </row>
    <row r="1247" spans="1:5" ht="15" customHeight="1">
      <c r="A1247" s="141"/>
      <c r="B1247" s="143" t="s">
        <v>703</v>
      </c>
      <c r="C1247" s="137" t="s">
        <v>704</v>
      </c>
      <c r="D1247" s="229">
        <v>2600</v>
      </c>
      <c r="E1247" s="258">
        <v>60.580000000000005</v>
      </c>
    </row>
    <row r="1248" spans="1:5" ht="15" customHeight="1">
      <c r="A1248" s="141"/>
      <c r="B1248" s="143" t="s">
        <v>705</v>
      </c>
      <c r="C1248" s="137" t="s">
        <v>706</v>
      </c>
      <c r="D1248" s="229">
        <v>2600</v>
      </c>
      <c r="E1248" s="258">
        <v>60.580000000000005</v>
      </c>
    </row>
    <row r="1249" spans="1:5" ht="15" customHeight="1">
      <c r="A1249" s="141"/>
      <c r="B1249" s="143" t="s">
        <v>707</v>
      </c>
      <c r="C1249" s="137" t="s">
        <v>708</v>
      </c>
      <c r="D1249" s="229">
        <v>2600</v>
      </c>
      <c r="E1249" s="258">
        <v>60.580000000000005</v>
      </c>
    </row>
    <row r="1250" spans="1:5" ht="15" customHeight="1">
      <c r="A1250" s="141"/>
      <c r="B1250" s="143" t="s">
        <v>709</v>
      </c>
      <c r="C1250" s="137" t="s">
        <v>710</v>
      </c>
      <c r="D1250" s="229">
        <v>4940</v>
      </c>
      <c r="E1250" s="258">
        <v>115.102</v>
      </c>
    </row>
    <row r="1251" spans="1:5" ht="15" customHeight="1">
      <c r="A1251" s="142"/>
      <c r="B1251" s="136" t="s">
        <v>663</v>
      </c>
      <c r="C1251" s="137" t="s">
        <v>664</v>
      </c>
      <c r="D1251" s="229">
        <v>57.2</v>
      </c>
      <c r="E1251" s="258">
        <v>1.3327600000000002</v>
      </c>
    </row>
    <row r="1252" spans="1:5" ht="15" customHeight="1">
      <c r="A1252" s="141"/>
      <c r="B1252" s="139" t="s">
        <v>170</v>
      </c>
      <c r="C1252" s="140"/>
      <c r="D1252" s="229"/>
      <c r="E1252" s="258">
        <v>0</v>
      </c>
    </row>
    <row r="1253" spans="1:5" ht="15" customHeight="1">
      <c r="A1253" s="141"/>
      <c r="B1253" s="143" t="s">
        <v>563</v>
      </c>
      <c r="C1253" s="137" t="s">
        <v>564</v>
      </c>
      <c r="D1253" s="229">
        <v>208.25</v>
      </c>
      <c r="E1253" s="258">
        <v>4.8522250000000007</v>
      </c>
    </row>
    <row r="1254" spans="1:5" ht="15" customHeight="1">
      <c r="A1254" s="141"/>
      <c r="B1254" s="143" t="s">
        <v>166</v>
      </c>
      <c r="C1254" s="137" t="s">
        <v>167</v>
      </c>
      <c r="D1254" s="229">
        <v>122</v>
      </c>
      <c r="E1254" s="258">
        <v>2.8426</v>
      </c>
    </row>
    <row r="1255" spans="1:5" ht="15" customHeight="1">
      <c r="A1255" s="141"/>
      <c r="B1255" s="143" t="s">
        <v>458</v>
      </c>
      <c r="C1255" s="137" t="s">
        <v>459</v>
      </c>
      <c r="D1255" s="229">
        <v>483.4</v>
      </c>
      <c r="E1255" s="258">
        <v>11.26322</v>
      </c>
    </row>
    <row r="1256" spans="1:5" ht="15" customHeight="1">
      <c r="A1256" s="141"/>
      <c r="B1256" s="143" t="s">
        <v>460</v>
      </c>
      <c r="C1256" s="137" t="s">
        <v>461</v>
      </c>
      <c r="D1256" s="229">
        <v>774</v>
      </c>
      <c r="E1256" s="258">
        <v>18.034200000000002</v>
      </c>
    </row>
    <row r="1257" spans="1:5" ht="15" customHeight="1">
      <c r="A1257" s="141"/>
      <c r="B1257" s="143" t="s">
        <v>185</v>
      </c>
      <c r="C1257" s="137" t="s">
        <v>186</v>
      </c>
      <c r="D1257" s="229">
        <v>93</v>
      </c>
      <c r="E1257" s="258">
        <v>2.1669</v>
      </c>
    </row>
    <row r="1258" spans="1:5" ht="15" customHeight="1">
      <c r="A1258" s="141"/>
      <c r="B1258" s="143" t="s">
        <v>462</v>
      </c>
      <c r="C1258" s="137" t="s">
        <v>463</v>
      </c>
      <c r="D1258" s="229">
        <v>469.83</v>
      </c>
      <c r="E1258" s="258">
        <v>10.947039</v>
      </c>
    </row>
    <row r="1259" spans="1:5" ht="15" customHeight="1">
      <c r="A1259" s="166"/>
      <c r="B1259" s="167">
        <v>7640021190</v>
      </c>
      <c r="C1259" s="168" t="s">
        <v>464</v>
      </c>
      <c r="D1259" s="241">
        <v>499</v>
      </c>
      <c r="E1259" s="258">
        <v>11.626700000000001</v>
      </c>
    </row>
    <row r="1260" spans="1:5" ht="15" customHeight="1" thickBot="1">
      <c r="A1260" s="141"/>
      <c r="B1260" s="136">
        <v>7640019485</v>
      </c>
      <c r="C1260" s="137" t="s">
        <v>195</v>
      </c>
      <c r="D1260" s="229">
        <v>1</v>
      </c>
      <c r="E1260" s="304">
        <v>2.3300000000000001E-2</v>
      </c>
    </row>
    <row r="1261" spans="1:5" ht="24.6" customHeight="1">
      <c r="A1261" s="227" t="s">
        <v>320</v>
      </c>
      <c r="B1261" s="127" t="s">
        <v>713</v>
      </c>
      <c r="C1261" s="128" t="s">
        <v>714</v>
      </c>
      <c r="D1261" s="256"/>
      <c r="E1261" s="297"/>
    </row>
    <row r="1262" spans="1:5" ht="15" customHeight="1">
      <c r="A1262" s="129" t="s">
        <v>139</v>
      </c>
      <c r="B1262" s="130">
        <v>7640021366</v>
      </c>
      <c r="C1262" s="131" t="s">
        <v>715</v>
      </c>
      <c r="D1262" s="243"/>
      <c r="E1262" s="297"/>
    </row>
    <row r="1263" spans="1:5" ht="15" customHeight="1">
      <c r="A1263" s="132"/>
      <c r="B1263" s="130">
        <v>7640018098</v>
      </c>
      <c r="C1263" s="131" t="s">
        <v>716</v>
      </c>
      <c r="D1263" s="243"/>
      <c r="E1263" s="297"/>
    </row>
    <row r="1264" spans="1:5" ht="15" customHeight="1">
      <c r="A1264" s="132"/>
      <c r="B1264" s="130">
        <v>7640012601</v>
      </c>
      <c r="C1264" s="131" t="s">
        <v>717</v>
      </c>
      <c r="D1264" s="243"/>
      <c r="E1264" s="297"/>
    </row>
    <row r="1265" spans="1:5" ht="15" customHeight="1">
      <c r="A1265" s="132"/>
      <c r="B1265" s="130" t="s">
        <v>674</v>
      </c>
      <c r="C1265" s="130" t="s">
        <v>675</v>
      </c>
      <c r="D1265" s="243"/>
      <c r="E1265" s="297"/>
    </row>
    <row r="1266" spans="1:5" ht="15" customHeight="1">
      <c r="A1266" s="132"/>
      <c r="B1266" s="130" t="s">
        <v>672</v>
      </c>
      <c r="C1266" s="130" t="s">
        <v>673</v>
      </c>
      <c r="D1266" s="243"/>
      <c r="E1266" s="297"/>
    </row>
    <row r="1267" spans="1:5" ht="15" customHeight="1">
      <c r="A1267" s="132"/>
      <c r="B1267" s="130" t="s">
        <v>467</v>
      </c>
      <c r="C1267" s="130" t="s">
        <v>468</v>
      </c>
      <c r="D1267" s="243"/>
      <c r="E1267" s="297"/>
    </row>
    <row r="1268" spans="1:5" ht="15" customHeight="1">
      <c r="A1268" s="132"/>
      <c r="B1268" s="130" t="s">
        <v>676</v>
      </c>
      <c r="C1268" s="130" t="s">
        <v>677</v>
      </c>
      <c r="D1268" s="243"/>
      <c r="E1268" s="297"/>
    </row>
    <row r="1269" spans="1:5" ht="15" customHeight="1">
      <c r="A1269" s="132"/>
      <c r="B1269" s="130" t="s">
        <v>344</v>
      </c>
      <c r="C1269" s="131" t="s">
        <v>345</v>
      </c>
      <c r="D1269" s="243"/>
      <c r="E1269" s="297"/>
    </row>
    <row r="1270" spans="1:5" ht="15" customHeight="1">
      <c r="A1270" s="132"/>
      <c r="B1270" s="130" t="s">
        <v>504</v>
      </c>
      <c r="C1270" s="131" t="s">
        <v>505</v>
      </c>
      <c r="D1270" s="243"/>
      <c r="E1270" s="297"/>
    </row>
    <row r="1271" spans="1:5" ht="15" customHeight="1">
      <c r="A1271" s="132"/>
      <c r="B1271" s="130" t="s">
        <v>371</v>
      </c>
      <c r="C1271" s="131" t="s">
        <v>372</v>
      </c>
      <c r="D1271" s="243"/>
      <c r="E1271" s="297"/>
    </row>
    <row r="1272" spans="1:5" ht="15" customHeight="1">
      <c r="A1272" s="132"/>
      <c r="B1272" s="130" t="s">
        <v>690</v>
      </c>
      <c r="C1272" s="131" t="s">
        <v>691</v>
      </c>
      <c r="D1272" s="243"/>
      <c r="E1272" s="297"/>
    </row>
    <row r="1273" spans="1:5" ht="15" customHeight="1">
      <c r="A1273" s="132"/>
      <c r="B1273" s="130" t="s">
        <v>330</v>
      </c>
      <c r="C1273" s="131" t="s">
        <v>331</v>
      </c>
      <c r="D1273" s="243"/>
      <c r="E1273" s="297"/>
    </row>
    <row r="1274" spans="1:5" ht="15" customHeight="1">
      <c r="A1274" s="132"/>
      <c r="B1274" s="130" t="s">
        <v>327</v>
      </c>
      <c r="C1274" s="131" t="s">
        <v>328</v>
      </c>
      <c r="D1274" s="243"/>
      <c r="E1274" s="297"/>
    </row>
    <row r="1275" spans="1:5" ht="15" customHeight="1">
      <c r="A1275" s="132"/>
      <c r="B1275" s="130" t="s">
        <v>329</v>
      </c>
      <c r="C1275" s="131" t="s">
        <v>514</v>
      </c>
      <c r="D1275" s="243"/>
      <c r="E1275" s="297"/>
    </row>
    <row r="1276" spans="1:5" ht="15" customHeight="1">
      <c r="A1276" s="132"/>
      <c r="B1276" s="130" t="s">
        <v>321</v>
      </c>
      <c r="C1276" s="131" t="s">
        <v>322</v>
      </c>
      <c r="D1276" s="243"/>
      <c r="E1276" s="297"/>
    </row>
    <row r="1277" spans="1:5" ht="15" customHeight="1">
      <c r="A1277" s="132"/>
      <c r="B1277" s="130">
        <v>7718800</v>
      </c>
      <c r="C1277" s="131" t="s">
        <v>334</v>
      </c>
      <c r="D1277" s="243"/>
      <c r="E1277" s="297"/>
    </row>
    <row r="1278" spans="1:5" ht="15" customHeight="1">
      <c r="A1278" s="132"/>
      <c r="B1278" s="130" t="s">
        <v>332</v>
      </c>
      <c r="C1278" s="131" t="s">
        <v>333</v>
      </c>
      <c r="D1278" s="243"/>
      <c r="E1278" s="297"/>
    </row>
    <row r="1279" spans="1:5" ht="15" customHeight="1">
      <c r="A1279" s="132"/>
      <c r="B1279" s="130" t="s">
        <v>332</v>
      </c>
      <c r="C1279" s="131" t="s">
        <v>333</v>
      </c>
      <c r="D1279" s="243"/>
      <c r="E1279" s="297"/>
    </row>
    <row r="1280" spans="1:5" ht="15" customHeight="1">
      <c r="A1280" s="132"/>
      <c r="B1280" s="130">
        <v>7714915</v>
      </c>
      <c r="C1280" s="131" t="s">
        <v>335</v>
      </c>
      <c r="D1280" s="243"/>
      <c r="E1280" s="297"/>
    </row>
    <row r="1281" spans="1:5" ht="15" customHeight="1">
      <c r="A1281" s="132"/>
      <c r="B1281" s="130" t="s">
        <v>718</v>
      </c>
      <c r="C1281" s="131" t="s">
        <v>719</v>
      </c>
      <c r="D1281" s="315"/>
      <c r="E1281" s="314"/>
    </row>
    <row r="1282" spans="1:5" ht="15" customHeight="1" thickBot="1">
      <c r="A1282" s="318"/>
      <c r="B1282" s="310"/>
      <c r="C1282" s="311"/>
      <c r="D1282" s="312"/>
      <c r="E1282" s="313"/>
    </row>
    <row r="1283" spans="1:5" ht="15" customHeight="1">
      <c r="A1283" s="141"/>
      <c r="B1283" s="139" t="s">
        <v>140</v>
      </c>
      <c r="C1283" s="137"/>
      <c r="D1283" s="229"/>
    </row>
    <row r="1284" spans="1:5" ht="15" customHeight="1">
      <c r="A1284" s="141"/>
      <c r="B1284" s="143" t="s">
        <v>674</v>
      </c>
      <c r="C1284" s="137" t="s">
        <v>675</v>
      </c>
      <c r="D1284" s="229">
        <v>3252.07</v>
      </c>
      <c r="E1284" s="258">
        <v>75.77323100000001</v>
      </c>
    </row>
    <row r="1285" spans="1:5" ht="15" customHeight="1">
      <c r="A1285" s="141"/>
      <c r="B1285" s="143" t="s">
        <v>672</v>
      </c>
      <c r="C1285" s="137" t="s">
        <v>673</v>
      </c>
      <c r="D1285" s="229">
        <v>5868.63</v>
      </c>
      <c r="E1285" s="258">
        <v>136.739079</v>
      </c>
    </row>
    <row r="1286" spans="1:5" ht="15" customHeight="1">
      <c r="A1286" s="141"/>
      <c r="B1286" s="143" t="s">
        <v>467</v>
      </c>
      <c r="C1286" s="137" t="s">
        <v>468</v>
      </c>
      <c r="D1286" s="229">
        <v>700</v>
      </c>
      <c r="E1286" s="258">
        <v>16.310000000000002</v>
      </c>
    </row>
    <row r="1287" spans="1:5" ht="15" customHeight="1">
      <c r="A1287" s="141"/>
      <c r="B1287" s="143" t="s">
        <v>678</v>
      </c>
      <c r="C1287" s="137" t="s">
        <v>679</v>
      </c>
      <c r="D1287" s="229">
        <v>10454.4</v>
      </c>
      <c r="E1287" s="258">
        <v>243.58752000000001</v>
      </c>
    </row>
    <row r="1288" spans="1:5" ht="15" customHeight="1">
      <c r="A1288" s="141"/>
      <c r="B1288" s="143" t="s">
        <v>342</v>
      </c>
      <c r="C1288" s="137" t="s">
        <v>343</v>
      </c>
      <c r="D1288" s="229">
        <v>541.77</v>
      </c>
      <c r="E1288" s="258">
        <v>12.623241</v>
      </c>
    </row>
    <row r="1289" spans="1:5" ht="15" customHeight="1">
      <c r="A1289" s="141"/>
      <c r="B1289" s="143" t="s">
        <v>676</v>
      </c>
      <c r="C1289" s="137" t="s">
        <v>677</v>
      </c>
      <c r="D1289" s="229">
        <v>368.44</v>
      </c>
      <c r="E1289" s="258">
        <v>8.5846520000000002</v>
      </c>
    </row>
    <row r="1290" spans="1:5" ht="15" customHeight="1">
      <c r="A1290" s="141"/>
      <c r="B1290" s="143" t="s">
        <v>686</v>
      </c>
      <c r="C1290" s="137" t="s">
        <v>687</v>
      </c>
      <c r="D1290" s="229">
        <v>2319.33</v>
      </c>
      <c r="E1290" s="258">
        <v>54.040389000000005</v>
      </c>
    </row>
    <row r="1291" spans="1:5" ht="15" customHeight="1">
      <c r="A1291" s="141"/>
      <c r="B1291" s="143" t="s">
        <v>494</v>
      </c>
      <c r="C1291" s="137" t="s">
        <v>495</v>
      </c>
      <c r="D1291" s="229">
        <v>259.42</v>
      </c>
      <c r="E1291" s="258">
        <v>6.0444860000000009</v>
      </c>
    </row>
    <row r="1292" spans="1:5" ht="15" customHeight="1">
      <c r="A1292" s="141"/>
      <c r="B1292" s="143" t="s">
        <v>496</v>
      </c>
      <c r="C1292" s="137" t="s">
        <v>497</v>
      </c>
      <c r="D1292" s="229">
        <v>410.43</v>
      </c>
      <c r="E1292" s="258">
        <v>9.5630190000000006</v>
      </c>
    </row>
    <row r="1293" spans="1:5" ht="15" customHeight="1">
      <c r="A1293" s="141"/>
      <c r="B1293" s="143" t="s">
        <v>502</v>
      </c>
      <c r="C1293" s="137" t="s">
        <v>503</v>
      </c>
      <c r="D1293" s="229">
        <v>561.44000000000005</v>
      </c>
      <c r="E1293" s="258">
        <v>13.081552000000002</v>
      </c>
    </row>
    <row r="1294" spans="1:5" ht="15" customHeight="1">
      <c r="A1294" s="141"/>
      <c r="B1294" s="139" t="s">
        <v>146</v>
      </c>
      <c r="C1294" s="137"/>
      <c r="D1294" s="229"/>
    </row>
    <row r="1295" spans="1:5" ht="15" customHeight="1">
      <c r="A1295" s="141"/>
      <c r="B1295" s="143" t="s">
        <v>344</v>
      </c>
      <c r="C1295" s="137" t="s">
        <v>345</v>
      </c>
      <c r="D1295" s="229">
        <v>6746.57</v>
      </c>
      <c r="E1295" s="258">
        <v>157.19508099999999</v>
      </c>
    </row>
    <row r="1296" spans="1:5" ht="15" customHeight="1">
      <c r="A1296" s="141"/>
      <c r="B1296" s="143" t="s">
        <v>504</v>
      </c>
      <c r="C1296" s="137" t="s">
        <v>505</v>
      </c>
      <c r="D1296" s="229">
        <v>1337.23</v>
      </c>
      <c r="E1296" s="258">
        <v>31.157459000000003</v>
      </c>
    </row>
    <row r="1297" spans="1:5" ht="15" customHeight="1">
      <c r="A1297" s="141"/>
      <c r="B1297" s="143" t="s">
        <v>420</v>
      </c>
      <c r="C1297" s="137" t="s">
        <v>421</v>
      </c>
      <c r="D1297" s="229">
        <v>2148.19</v>
      </c>
      <c r="E1297" s="258">
        <v>50.052827000000001</v>
      </c>
    </row>
    <row r="1298" spans="1:5" ht="15" customHeight="1">
      <c r="A1298" s="141"/>
      <c r="B1298" s="143" t="s">
        <v>346</v>
      </c>
      <c r="C1298" s="137" t="s">
        <v>347</v>
      </c>
      <c r="D1298" s="229">
        <v>3490.22</v>
      </c>
      <c r="E1298" s="258">
        <v>81.322125999999997</v>
      </c>
    </row>
    <row r="1299" spans="1:5" ht="15" customHeight="1">
      <c r="A1299" s="141"/>
      <c r="B1299" s="143" t="s">
        <v>371</v>
      </c>
      <c r="C1299" s="137" t="s">
        <v>372</v>
      </c>
      <c r="D1299" s="229">
        <v>2182.0700000000002</v>
      </c>
      <c r="E1299" s="258">
        <v>50.842231000000005</v>
      </c>
    </row>
    <row r="1300" spans="1:5" ht="15" customHeight="1">
      <c r="A1300" s="141"/>
      <c r="B1300" s="143" t="s">
        <v>373</v>
      </c>
      <c r="C1300" s="137" t="s">
        <v>374</v>
      </c>
      <c r="D1300" s="229">
        <v>3972.98</v>
      </c>
      <c r="E1300" s="258">
        <v>92.570434000000006</v>
      </c>
    </row>
    <row r="1301" spans="1:5" ht="15" customHeight="1">
      <c r="A1301" s="141"/>
      <c r="B1301" s="143" t="s">
        <v>508</v>
      </c>
      <c r="C1301" s="137" t="s">
        <v>509</v>
      </c>
      <c r="D1301" s="229">
        <v>1825.26</v>
      </c>
      <c r="E1301" s="258">
        <v>42.528558000000004</v>
      </c>
    </row>
    <row r="1302" spans="1:5" ht="15" customHeight="1">
      <c r="A1302" s="141"/>
      <c r="B1302" s="143" t="s">
        <v>690</v>
      </c>
      <c r="C1302" s="137" t="s">
        <v>691</v>
      </c>
      <c r="D1302" s="229">
        <v>3133.64</v>
      </c>
      <c r="E1302" s="258">
        <v>73.013812000000001</v>
      </c>
    </row>
    <row r="1303" spans="1:5" ht="15" customHeight="1">
      <c r="A1303" s="141"/>
      <c r="B1303" s="143" t="s">
        <v>330</v>
      </c>
      <c r="C1303" s="137" t="s">
        <v>331</v>
      </c>
      <c r="D1303" s="229">
        <v>250.58</v>
      </c>
      <c r="E1303" s="258">
        <v>5.8385140000000009</v>
      </c>
    </row>
    <row r="1304" spans="1:5" ht="15" customHeight="1">
      <c r="A1304" s="141"/>
      <c r="B1304" s="143" t="s">
        <v>353</v>
      </c>
      <c r="C1304" s="137" t="s">
        <v>354</v>
      </c>
      <c r="D1304" s="229">
        <v>5907.08</v>
      </c>
      <c r="E1304" s="258">
        <v>137.634964</v>
      </c>
    </row>
    <row r="1305" spans="1:5" ht="15" customHeight="1">
      <c r="A1305" s="141"/>
      <c r="B1305" s="143" t="s">
        <v>369</v>
      </c>
      <c r="C1305" s="137" t="s">
        <v>370</v>
      </c>
      <c r="D1305" s="229">
        <v>324.68</v>
      </c>
      <c r="E1305" s="258">
        <v>7.5650440000000003</v>
      </c>
    </row>
    <row r="1306" spans="1:5" ht="15" customHeight="1">
      <c r="A1306" s="141"/>
      <c r="B1306" s="143" t="s">
        <v>327</v>
      </c>
      <c r="C1306" s="137" t="s">
        <v>328</v>
      </c>
      <c r="D1306" s="229">
        <v>333.9</v>
      </c>
      <c r="E1306" s="258">
        <v>7.7798699999999998</v>
      </c>
    </row>
    <row r="1307" spans="1:5" ht="15" customHeight="1">
      <c r="A1307" s="141"/>
      <c r="B1307" s="143" t="s">
        <v>329</v>
      </c>
      <c r="C1307" s="137" t="s">
        <v>514</v>
      </c>
      <c r="D1307" s="229">
        <v>133.5</v>
      </c>
      <c r="E1307" s="258">
        <v>3.1105500000000004</v>
      </c>
    </row>
    <row r="1308" spans="1:5" ht="15" customHeight="1">
      <c r="A1308" s="141"/>
      <c r="B1308" s="143" t="s">
        <v>379</v>
      </c>
      <c r="C1308" s="137" t="s">
        <v>380</v>
      </c>
      <c r="D1308" s="229">
        <v>557.24</v>
      </c>
      <c r="E1308" s="258">
        <v>12.983692000000001</v>
      </c>
    </row>
    <row r="1309" spans="1:5" ht="15" customHeight="1">
      <c r="A1309" s="141"/>
      <c r="B1309" s="143" t="s">
        <v>515</v>
      </c>
      <c r="C1309" s="137" t="s">
        <v>516</v>
      </c>
      <c r="D1309" s="229">
        <v>13552</v>
      </c>
      <c r="E1309" s="258">
        <v>315.76160000000004</v>
      </c>
    </row>
    <row r="1310" spans="1:5" ht="15" customHeight="1">
      <c r="A1310" s="141"/>
      <c r="B1310" s="143" t="s">
        <v>517</v>
      </c>
      <c r="C1310" s="137" t="s">
        <v>518</v>
      </c>
      <c r="D1310" s="229">
        <v>2338.69</v>
      </c>
      <c r="E1310" s="258">
        <v>54.491477000000003</v>
      </c>
    </row>
    <row r="1311" spans="1:5" ht="15" customHeight="1">
      <c r="A1311" s="141"/>
      <c r="B1311" s="143" t="s">
        <v>519</v>
      </c>
      <c r="C1311" s="137" t="s">
        <v>520</v>
      </c>
      <c r="D1311" s="229">
        <v>1587.52</v>
      </c>
      <c r="E1311" s="258">
        <v>36.989215999999999</v>
      </c>
    </row>
    <row r="1312" spans="1:5" ht="15" customHeight="1">
      <c r="A1312" s="141"/>
      <c r="B1312" s="143" t="s">
        <v>521</v>
      </c>
      <c r="C1312" s="137" t="s">
        <v>522</v>
      </c>
      <c r="D1312" s="229">
        <v>1316.48</v>
      </c>
      <c r="E1312" s="258">
        <v>30.673984000000001</v>
      </c>
    </row>
    <row r="1313" spans="1:5" ht="15" customHeight="1">
      <c r="A1313" s="141"/>
      <c r="B1313" s="143" t="s">
        <v>523</v>
      </c>
      <c r="C1313" s="137" t="s">
        <v>524</v>
      </c>
      <c r="D1313" s="229">
        <v>2632.96</v>
      </c>
      <c r="E1313" s="258">
        <v>61.347968000000002</v>
      </c>
    </row>
    <row r="1314" spans="1:5" ht="15" customHeight="1">
      <c r="A1314" s="141"/>
      <c r="B1314" s="143" t="s">
        <v>525</v>
      </c>
      <c r="C1314" s="137" t="s">
        <v>526</v>
      </c>
      <c r="D1314" s="229">
        <v>1843.07</v>
      </c>
      <c r="E1314" s="258">
        <v>42.943531</v>
      </c>
    </row>
    <row r="1315" spans="1:5" ht="15" customHeight="1">
      <c r="A1315" s="141"/>
      <c r="B1315" s="143" t="s">
        <v>527</v>
      </c>
      <c r="C1315" s="137" t="s">
        <v>528</v>
      </c>
      <c r="D1315" s="229">
        <v>1587.52</v>
      </c>
      <c r="E1315" s="258">
        <v>36.989215999999999</v>
      </c>
    </row>
    <row r="1316" spans="1:5" ht="15" customHeight="1">
      <c r="A1316" s="141"/>
      <c r="B1316" s="143" t="s">
        <v>529</v>
      </c>
      <c r="C1316" s="137" t="s">
        <v>530</v>
      </c>
      <c r="D1316" s="229">
        <v>1974.72</v>
      </c>
      <c r="E1316" s="258">
        <v>46.010976000000007</v>
      </c>
    </row>
    <row r="1317" spans="1:5" ht="15" customHeight="1">
      <c r="A1317" s="141"/>
      <c r="B1317" s="143" t="s">
        <v>531</v>
      </c>
      <c r="C1317" s="137" t="s">
        <v>532</v>
      </c>
      <c r="D1317" s="229">
        <v>526.59</v>
      </c>
      <c r="E1317" s="258">
        <v>12.269547000000001</v>
      </c>
    </row>
    <row r="1318" spans="1:5" ht="15" customHeight="1">
      <c r="A1318" s="141"/>
      <c r="B1318" s="143" t="s">
        <v>351</v>
      </c>
      <c r="C1318" s="137" t="s">
        <v>352</v>
      </c>
      <c r="D1318" s="229">
        <v>5864.61</v>
      </c>
      <c r="E1318" s="258">
        <v>136.64541299999999</v>
      </c>
    </row>
    <row r="1319" spans="1:5" ht="15" customHeight="1">
      <c r="A1319" s="141"/>
      <c r="B1319" s="143" t="s">
        <v>355</v>
      </c>
      <c r="C1319" s="137" t="s">
        <v>356</v>
      </c>
      <c r="D1319" s="229">
        <v>8624.42</v>
      </c>
      <c r="E1319" s="258">
        <v>200.94898600000002</v>
      </c>
    </row>
    <row r="1320" spans="1:5" ht="15" customHeight="1">
      <c r="A1320" s="141"/>
      <c r="B1320" s="143" t="s">
        <v>357</v>
      </c>
      <c r="C1320" s="137" t="s">
        <v>358</v>
      </c>
      <c r="D1320" s="229">
        <v>5025.88</v>
      </c>
      <c r="E1320" s="258">
        <v>117.10300400000001</v>
      </c>
    </row>
    <row r="1321" spans="1:5" ht="15" customHeight="1">
      <c r="A1321" s="141"/>
      <c r="B1321" s="143" t="s">
        <v>359</v>
      </c>
      <c r="C1321" s="137" t="s">
        <v>360</v>
      </c>
      <c r="D1321" s="229">
        <v>4461.1499999999996</v>
      </c>
      <c r="E1321" s="258">
        <v>103.944795</v>
      </c>
    </row>
    <row r="1322" spans="1:5" ht="15" customHeight="1">
      <c r="A1322" s="141"/>
      <c r="B1322" s="143" t="s">
        <v>361</v>
      </c>
      <c r="C1322" s="137" t="s">
        <v>362</v>
      </c>
      <c r="D1322" s="229">
        <v>3273.1</v>
      </c>
      <c r="E1322" s="258">
        <v>76.263230000000007</v>
      </c>
    </row>
    <row r="1323" spans="1:5" ht="15" customHeight="1">
      <c r="A1323" s="141"/>
      <c r="B1323" s="143" t="s">
        <v>363</v>
      </c>
      <c r="C1323" s="137" t="s">
        <v>364</v>
      </c>
      <c r="D1323" s="229">
        <v>3223.51</v>
      </c>
      <c r="E1323" s="258">
        <v>75.107783000000012</v>
      </c>
    </row>
    <row r="1324" spans="1:5" ht="15" customHeight="1">
      <c r="A1324" s="141"/>
      <c r="B1324" s="143" t="s">
        <v>365</v>
      </c>
      <c r="C1324" s="137" t="s">
        <v>366</v>
      </c>
      <c r="D1324" s="229">
        <v>4909.6499999999996</v>
      </c>
      <c r="E1324" s="258">
        <v>114.394845</v>
      </c>
    </row>
    <row r="1325" spans="1:5" ht="15" customHeight="1">
      <c r="A1325" s="141"/>
      <c r="B1325" s="143" t="s">
        <v>367</v>
      </c>
      <c r="C1325" s="137" t="s">
        <v>368</v>
      </c>
      <c r="D1325" s="229">
        <v>9158.76</v>
      </c>
      <c r="E1325" s="258">
        <v>213.39910800000001</v>
      </c>
    </row>
    <row r="1326" spans="1:5" ht="15" customHeight="1">
      <c r="A1326" s="141"/>
      <c r="B1326" s="143" t="s">
        <v>321</v>
      </c>
      <c r="C1326" s="137" t="s">
        <v>322</v>
      </c>
      <c r="D1326" s="229">
        <v>923.66</v>
      </c>
      <c r="E1326" s="258">
        <v>21.521277999999999</v>
      </c>
    </row>
    <row r="1327" spans="1:5" ht="15" customHeight="1">
      <c r="A1327" s="141"/>
      <c r="B1327" s="143" t="s">
        <v>720</v>
      </c>
      <c r="C1327" s="137" t="s">
        <v>721</v>
      </c>
      <c r="D1327" s="229">
        <v>433.66</v>
      </c>
      <c r="E1327" s="258">
        <v>10.104278000000001</v>
      </c>
    </row>
    <row r="1328" spans="1:5" ht="15" customHeight="1">
      <c r="A1328" s="141"/>
      <c r="B1328" s="143">
        <v>10207010</v>
      </c>
      <c r="C1328" s="137" t="s">
        <v>381</v>
      </c>
      <c r="D1328" s="229">
        <v>9288</v>
      </c>
      <c r="E1328" s="258">
        <v>216.41040000000001</v>
      </c>
    </row>
    <row r="1329" spans="1:5" ht="15" customHeight="1">
      <c r="A1329" s="141"/>
      <c r="B1329" s="143">
        <v>10200011</v>
      </c>
      <c r="C1329" s="137" t="s">
        <v>382</v>
      </c>
      <c r="D1329" s="229">
        <v>6582.4</v>
      </c>
      <c r="E1329" s="258">
        <v>153.36992000000001</v>
      </c>
    </row>
    <row r="1330" spans="1:5" ht="15" customHeight="1">
      <c r="A1330" s="141"/>
      <c r="B1330" s="143">
        <v>10307000</v>
      </c>
      <c r="C1330" s="137" t="s">
        <v>383</v>
      </c>
      <c r="D1330" s="229">
        <v>5498.24</v>
      </c>
      <c r="E1330" s="258">
        <v>128.108992</v>
      </c>
    </row>
    <row r="1331" spans="1:5" ht="15" customHeight="1">
      <c r="A1331" s="141"/>
      <c r="B1331" s="143">
        <v>10507000</v>
      </c>
      <c r="C1331" s="137" t="s">
        <v>384</v>
      </c>
      <c r="D1331" s="229">
        <v>5265.92</v>
      </c>
      <c r="E1331" s="258">
        <v>122.695936</v>
      </c>
    </row>
    <row r="1332" spans="1:5" ht="15" customHeight="1">
      <c r="A1332" s="141"/>
      <c r="B1332" s="143">
        <v>10407000</v>
      </c>
      <c r="C1332" s="137" t="s">
        <v>385</v>
      </c>
      <c r="D1332" s="229">
        <v>1974.72</v>
      </c>
      <c r="E1332" s="258">
        <v>46.010976000000007</v>
      </c>
    </row>
    <row r="1333" spans="1:5" ht="15" customHeight="1">
      <c r="A1333" s="141"/>
      <c r="B1333" s="143">
        <v>12207000</v>
      </c>
      <c r="C1333" s="137" t="s">
        <v>386</v>
      </c>
      <c r="D1333" s="229">
        <v>16649.599999999999</v>
      </c>
      <c r="E1333" s="258">
        <v>387.93567999999999</v>
      </c>
    </row>
    <row r="1334" spans="1:5" ht="15" customHeight="1">
      <c r="A1334" s="141"/>
      <c r="B1334" s="143">
        <v>4707000</v>
      </c>
      <c r="C1334" s="137" t="s">
        <v>387</v>
      </c>
      <c r="D1334" s="229">
        <v>2478.08</v>
      </c>
      <c r="E1334" s="258">
        <v>57.739263999999999</v>
      </c>
    </row>
    <row r="1335" spans="1:5" ht="15" customHeight="1">
      <c r="A1335" s="141"/>
      <c r="B1335" s="143">
        <v>12200018</v>
      </c>
      <c r="C1335" s="137" t="s">
        <v>388</v>
      </c>
      <c r="D1335" s="229">
        <v>2168.3200000000002</v>
      </c>
      <c r="E1335" s="258">
        <v>50.521856000000007</v>
      </c>
    </row>
    <row r="1336" spans="1:5" ht="15" customHeight="1">
      <c r="A1336" s="141"/>
      <c r="B1336" s="143">
        <v>7640020192</v>
      </c>
      <c r="C1336" s="137" t="s">
        <v>389</v>
      </c>
      <c r="D1336" s="229">
        <v>600</v>
      </c>
      <c r="E1336" s="258">
        <v>13.98</v>
      </c>
    </row>
    <row r="1337" spans="1:5" ht="15" customHeight="1">
      <c r="A1337" s="141"/>
      <c r="B1337" s="143" t="s">
        <v>332</v>
      </c>
      <c r="C1337" s="137" t="s">
        <v>333</v>
      </c>
      <c r="D1337" s="229">
        <v>427.5</v>
      </c>
      <c r="E1337" s="258">
        <v>9.9607500000000009</v>
      </c>
    </row>
    <row r="1338" spans="1:5" ht="15" customHeight="1">
      <c r="A1338" s="141"/>
      <c r="B1338" s="143" t="s">
        <v>654</v>
      </c>
      <c r="C1338" s="137" t="s">
        <v>655</v>
      </c>
      <c r="D1338" s="229">
        <v>7081.25</v>
      </c>
      <c r="E1338" s="258">
        <v>164.99312500000002</v>
      </c>
    </row>
    <row r="1339" spans="1:5" ht="15" customHeight="1">
      <c r="A1339" s="141"/>
      <c r="B1339" s="143">
        <v>7714901</v>
      </c>
      <c r="C1339" s="137" t="s">
        <v>390</v>
      </c>
      <c r="D1339" s="229">
        <v>548.69000000000005</v>
      </c>
      <c r="E1339" s="258">
        <v>12.784477000000003</v>
      </c>
    </row>
    <row r="1340" spans="1:5" ht="15" customHeight="1">
      <c r="A1340" s="141"/>
      <c r="B1340" s="143">
        <v>7714902</v>
      </c>
      <c r="C1340" s="137" t="s">
        <v>391</v>
      </c>
      <c r="D1340" s="229">
        <v>548.69000000000005</v>
      </c>
      <c r="E1340" s="258">
        <v>12.784477000000003</v>
      </c>
    </row>
    <row r="1341" spans="1:5" ht="15" customHeight="1">
      <c r="A1341" s="141"/>
      <c r="B1341" s="143">
        <v>7714903</v>
      </c>
      <c r="C1341" s="137" t="s">
        <v>392</v>
      </c>
      <c r="D1341" s="229">
        <v>548.69000000000005</v>
      </c>
      <c r="E1341" s="258">
        <v>12.784477000000003</v>
      </c>
    </row>
    <row r="1342" spans="1:5" ht="15" customHeight="1">
      <c r="A1342" s="141"/>
      <c r="B1342" s="143">
        <v>7714904</v>
      </c>
      <c r="C1342" s="137" t="s">
        <v>393</v>
      </c>
      <c r="D1342" s="229">
        <v>520.91</v>
      </c>
      <c r="E1342" s="258">
        <v>12.137203</v>
      </c>
    </row>
    <row r="1343" spans="1:5" ht="15" customHeight="1">
      <c r="A1343" s="141"/>
      <c r="B1343" s="143">
        <v>7714905</v>
      </c>
      <c r="C1343" s="137" t="s">
        <v>394</v>
      </c>
      <c r="D1343" s="229">
        <v>520.91</v>
      </c>
      <c r="E1343" s="258">
        <v>12.137203</v>
      </c>
    </row>
    <row r="1344" spans="1:5" ht="15" customHeight="1">
      <c r="A1344" s="141"/>
      <c r="B1344" s="143">
        <v>7714909</v>
      </c>
      <c r="C1344" s="137" t="s">
        <v>395</v>
      </c>
      <c r="D1344" s="229">
        <v>548.69000000000005</v>
      </c>
      <c r="E1344" s="258">
        <v>12.784477000000003</v>
      </c>
    </row>
    <row r="1345" spans="1:5" ht="15" customHeight="1">
      <c r="A1345" s="141"/>
      <c r="B1345" s="143">
        <v>7714911</v>
      </c>
      <c r="C1345" s="137" t="s">
        <v>396</v>
      </c>
      <c r="D1345" s="229">
        <v>479.23</v>
      </c>
      <c r="E1345" s="258">
        <v>11.166059000000001</v>
      </c>
    </row>
    <row r="1346" spans="1:5" ht="15" customHeight="1">
      <c r="A1346" s="141"/>
      <c r="B1346" s="143">
        <v>7714912</v>
      </c>
      <c r="C1346" s="137" t="s">
        <v>397</v>
      </c>
      <c r="D1346" s="229">
        <v>520.91</v>
      </c>
      <c r="E1346" s="258">
        <v>12.137203</v>
      </c>
    </row>
    <row r="1347" spans="1:5" ht="15" customHeight="1">
      <c r="A1347" s="141"/>
      <c r="B1347" s="143">
        <v>7714913</v>
      </c>
      <c r="C1347" s="137" t="s">
        <v>398</v>
      </c>
      <c r="D1347" s="229">
        <v>520.91</v>
      </c>
      <c r="E1347" s="258">
        <v>12.137203</v>
      </c>
    </row>
    <row r="1348" spans="1:5" ht="15" customHeight="1">
      <c r="A1348" s="141"/>
      <c r="B1348" s="143">
        <v>7714914</v>
      </c>
      <c r="C1348" s="137" t="s">
        <v>399</v>
      </c>
      <c r="D1348" s="229">
        <v>1215.45</v>
      </c>
      <c r="E1348" s="258">
        <v>28.319985000000003</v>
      </c>
    </row>
    <row r="1349" spans="1:5" ht="15" customHeight="1">
      <c r="A1349" s="141"/>
      <c r="B1349" s="143">
        <v>7714906</v>
      </c>
      <c r="C1349" s="137" t="s">
        <v>400</v>
      </c>
      <c r="D1349" s="229">
        <v>520.91</v>
      </c>
      <c r="E1349" s="258">
        <v>12.137203</v>
      </c>
    </row>
    <row r="1350" spans="1:5" ht="15" customHeight="1">
      <c r="A1350" s="141"/>
      <c r="B1350" s="143">
        <v>7714917</v>
      </c>
      <c r="C1350" s="137" t="s">
        <v>401</v>
      </c>
      <c r="D1350" s="229">
        <v>1562.72</v>
      </c>
      <c r="E1350" s="258">
        <v>36.411376000000004</v>
      </c>
    </row>
    <row r="1351" spans="1:5" ht="15" customHeight="1">
      <c r="A1351" s="141"/>
      <c r="B1351" s="143">
        <v>7714918</v>
      </c>
      <c r="C1351" s="137" t="s">
        <v>402</v>
      </c>
      <c r="D1351" s="229">
        <v>902.9</v>
      </c>
      <c r="E1351" s="258">
        <v>21.037570000000002</v>
      </c>
    </row>
    <row r="1352" spans="1:5" ht="15" customHeight="1">
      <c r="A1352" s="141"/>
      <c r="B1352" s="143">
        <v>7714919</v>
      </c>
      <c r="C1352" s="137" t="s">
        <v>403</v>
      </c>
      <c r="D1352" s="229">
        <v>1736.35</v>
      </c>
      <c r="E1352" s="258">
        <v>40.456955000000001</v>
      </c>
    </row>
    <row r="1353" spans="1:5" ht="15" customHeight="1">
      <c r="A1353" s="141"/>
      <c r="B1353" s="143">
        <v>7723000</v>
      </c>
      <c r="C1353" s="137" t="s">
        <v>404</v>
      </c>
      <c r="D1353" s="229">
        <v>21194.81</v>
      </c>
      <c r="E1353" s="258">
        <v>493.83907300000004</v>
      </c>
    </row>
    <row r="1354" spans="1:5" ht="15" customHeight="1">
      <c r="A1354" s="141"/>
      <c r="B1354" s="143">
        <v>7714915</v>
      </c>
      <c r="C1354" s="137" t="s">
        <v>335</v>
      </c>
      <c r="D1354" s="229">
        <v>488.95</v>
      </c>
      <c r="E1354" s="258">
        <v>11.392535000000001</v>
      </c>
    </row>
    <row r="1355" spans="1:5" ht="15" customHeight="1">
      <c r="A1355" s="141"/>
      <c r="B1355" s="143">
        <v>7714916</v>
      </c>
      <c r="C1355" s="137" t="s">
        <v>405</v>
      </c>
      <c r="D1355" s="229">
        <v>555.63</v>
      </c>
      <c r="E1355" s="258">
        <v>12.946179000000001</v>
      </c>
    </row>
    <row r="1356" spans="1:5" ht="15" customHeight="1">
      <c r="A1356" s="141"/>
      <c r="B1356" s="143">
        <v>7717962</v>
      </c>
      <c r="C1356" s="137" t="s">
        <v>406</v>
      </c>
      <c r="D1356" s="229">
        <v>63.09</v>
      </c>
      <c r="E1356" s="258">
        <v>1.4699970000000002</v>
      </c>
    </row>
    <row r="1357" spans="1:5" ht="15" customHeight="1">
      <c r="A1357" s="141"/>
      <c r="B1357" s="143">
        <v>7717963</v>
      </c>
      <c r="C1357" s="137" t="s">
        <v>407</v>
      </c>
      <c r="D1357" s="229">
        <v>54.9</v>
      </c>
      <c r="E1357" s="258">
        <v>1.2791700000000001</v>
      </c>
    </row>
    <row r="1358" spans="1:5" ht="15" customHeight="1">
      <c r="A1358" s="141"/>
      <c r="B1358" s="143">
        <v>7717964</v>
      </c>
      <c r="C1358" s="137" t="s">
        <v>408</v>
      </c>
      <c r="D1358" s="229">
        <v>50.82</v>
      </c>
      <c r="E1358" s="258">
        <v>1.1841060000000001</v>
      </c>
    </row>
    <row r="1359" spans="1:5" ht="15" customHeight="1">
      <c r="A1359" s="141"/>
      <c r="B1359" s="143">
        <v>7717965</v>
      </c>
      <c r="C1359" s="137" t="s">
        <v>409</v>
      </c>
      <c r="D1359" s="229">
        <v>49.8</v>
      </c>
      <c r="E1359" s="258">
        <v>1.1603399999999999</v>
      </c>
    </row>
    <row r="1360" spans="1:5" ht="15" customHeight="1">
      <c r="A1360" s="141"/>
      <c r="B1360" s="143">
        <v>7717966</v>
      </c>
      <c r="C1360" s="137" t="s">
        <v>410</v>
      </c>
      <c r="D1360" s="229">
        <v>45.69</v>
      </c>
      <c r="E1360" s="258">
        <v>1.0645770000000001</v>
      </c>
    </row>
    <row r="1361" spans="1:5" ht="15" customHeight="1">
      <c r="A1361" s="141"/>
      <c r="B1361" s="143">
        <v>7717968</v>
      </c>
      <c r="C1361" s="137" t="s">
        <v>411</v>
      </c>
      <c r="D1361" s="229">
        <v>63.71</v>
      </c>
      <c r="E1361" s="258">
        <v>1.4844430000000002</v>
      </c>
    </row>
    <row r="1362" spans="1:5" ht="15" customHeight="1">
      <c r="A1362" s="152"/>
      <c r="B1362" s="143">
        <v>7717969</v>
      </c>
      <c r="C1362" s="137" t="s">
        <v>412</v>
      </c>
      <c r="D1362" s="229">
        <v>55.44</v>
      </c>
      <c r="E1362" s="258">
        <v>1.291752</v>
      </c>
    </row>
    <row r="1363" spans="1:5" ht="15" customHeight="1">
      <c r="A1363" s="141"/>
      <c r="B1363" s="143">
        <v>7717970</v>
      </c>
      <c r="C1363" s="137" t="s">
        <v>533</v>
      </c>
      <c r="D1363" s="229">
        <v>51.33</v>
      </c>
      <c r="E1363" s="258">
        <v>1.195989</v>
      </c>
    </row>
    <row r="1364" spans="1:5" ht="15" customHeight="1">
      <c r="A1364" s="141"/>
      <c r="B1364" s="143">
        <v>7717971</v>
      </c>
      <c r="C1364" s="137" t="s">
        <v>413</v>
      </c>
      <c r="D1364" s="229">
        <v>50.28</v>
      </c>
      <c r="E1364" s="258">
        <v>1.171524</v>
      </c>
    </row>
    <row r="1365" spans="1:5" ht="15" customHeight="1">
      <c r="A1365" s="141"/>
      <c r="B1365" s="143">
        <v>7717972</v>
      </c>
      <c r="C1365" s="137" t="s">
        <v>414</v>
      </c>
      <c r="D1365" s="229">
        <v>46.07</v>
      </c>
      <c r="E1365" s="258">
        <v>1.073431</v>
      </c>
    </row>
    <row r="1366" spans="1:5" ht="15" customHeight="1">
      <c r="A1366" s="141"/>
      <c r="B1366" s="143">
        <v>7717974</v>
      </c>
      <c r="C1366" s="137" t="s">
        <v>415</v>
      </c>
      <c r="D1366" s="229">
        <v>69.180000000000007</v>
      </c>
      <c r="E1366" s="258">
        <v>1.6118940000000002</v>
      </c>
    </row>
    <row r="1367" spans="1:5" ht="15" customHeight="1">
      <c r="A1367" s="141"/>
      <c r="B1367" s="143">
        <v>7717975</v>
      </c>
      <c r="C1367" s="137" t="s">
        <v>416</v>
      </c>
      <c r="D1367" s="229">
        <v>60.11</v>
      </c>
      <c r="E1367" s="258">
        <v>1.400563</v>
      </c>
    </row>
    <row r="1368" spans="1:5" ht="15" customHeight="1">
      <c r="A1368" s="163"/>
      <c r="B1368" s="136">
        <v>7717976</v>
      </c>
      <c r="C1368" s="137" t="s">
        <v>417</v>
      </c>
      <c r="D1368" s="229">
        <v>55.54</v>
      </c>
      <c r="E1368" s="258">
        <v>1.294082</v>
      </c>
    </row>
    <row r="1369" spans="1:5" ht="15" customHeight="1">
      <c r="A1369" s="141"/>
      <c r="B1369" s="143">
        <v>7717977</v>
      </c>
      <c r="C1369" s="137" t="s">
        <v>418</v>
      </c>
      <c r="D1369" s="229">
        <v>54.47</v>
      </c>
      <c r="E1369" s="258">
        <v>1.2691510000000001</v>
      </c>
    </row>
    <row r="1370" spans="1:5" ht="15" customHeight="1">
      <c r="A1370" s="141"/>
      <c r="B1370" s="143">
        <v>7717978</v>
      </c>
      <c r="C1370" s="137" t="s">
        <v>419</v>
      </c>
      <c r="D1370" s="229">
        <v>49.93</v>
      </c>
      <c r="E1370" s="258">
        <v>1.1633690000000001</v>
      </c>
    </row>
    <row r="1371" spans="1:5" ht="15" customHeight="1">
      <c r="A1371" s="141"/>
      <c r="B1371" s="143" t="s">
        <v>722</v>
      </c>
      <c r="C1371" s="137" t="s">
        <v>723</v>
      </c>
      <c r="D1371" s="229">
        <v>4104.32</v>
      </c>
      <c r="E1371" s="258">
        <v>95.630656000000002</v>
      </c>
    </row>
    <row r="1372" spans="1:5" ht="15" customHeight="1">
      <c r="A1372" s="141"/>
      <c r="B1372" s="143" t="s">
        <v>724</v>
      </c>
      <c r="C1372" s="137" t="s">
        <v>725</v>
      </c>
      <c r="D1372" s="229">
        <v>1405.78</v>
      </c>
      <c r="E1372" s="258">
        <v>32.754674000000001</v>
      </c>
    </row>
    <row r="1373" spans="1:5" ht="15" customHeight="1">
      <c r="A1373" s="141"/>
      <c r="B1373" s="143" t="s">
        <v>726</v>
      </c>
      <c r="C1373" s="137" t="s">
        <v>727</v>
      </c>
      <c r="D1373" s="229">
        <v>263.3</v>
      </c>
      <c r="E1373" s="258">
        <v>6.1348900000000004</v>
      </c>
    </row>
    <row r="1374" spans="1:5" ht="15" customHeight="1">
      <c r="A1374" s="133"/>
      <c r="B1374" s="136" t="s">
        <v>534</v>
      </c>
      <c r="C1374" s="137" t="s">
        <v>535</v>
      </c>
      <c r="D1374" s="229">
        <v>2236</v>
      </c>
      <c r="E1374" s="258">
        <v>52.098800000000004</v>
      </c>
    </row>
    <row r="1375" spans="1:5" ht="15" customHeight="1">
      <c r="A1375" s="142"/>
      <c r="B1375" s="136" t="s">
        <v>424</v>
      </c>
      <c r="C1375" s="137" t="s">
        <v>425</v>
      </c>
      <c r="D1375" s="229">
        <v>11180</v>
      </c>
      <c r="E1375" s="258">
        <v>260.49400000000003</v>
      </c>
    </row>
    <row r="1376" spans="1:5" ht="15" customHeight="1">
      <c r="A1376" s="163"/>
      <c r="B1376" s="136"/>
      <c r="C1376" s="137"/>
      <c r="D1376" s="229"/>
    </row>
    <row r="1377" spans="1:5" ht="15" customHeight="1">
      <c r="A1377" s="141"/>
      <c r="B1377" s="139" t="s">
        <v>241</v>
      </c>
      <c r="C1377" s="137"/>
      <c r="D1377" s="229"/>
    </row>
    <row r="1378" spans="1:5" ht="15" customHeight="1">
      <c r="A1378" s="141"/>
      <c r="B1378" s="143" t="s">
        <v>718</v>
      </c>
      <c r="C1378" s="137" t="s">
        <v>719</v>
      </c>
      <c r="D1378" s="229">
        <v>6173.49</v>
      </c>
      <c r="E1378" s="258">
        <v>143.84231700000001</v>
      </c>
    </row>
    <row r="1379" spans="1:5" ht="15" customHeight="1">
      <c r="A1379" s="152"/>
      <c r="B1379" s="143" t="s">
        <v>728</v>
      </c>
      <c r="C1379" s="162" t="s">
        <v>729</v>
      </c>
      <c r="D1379" s="229">
        <v>17346.560000000001</v>
      </c>
      <c r="E1379" s="258">
        <v>404.17484800000005</v>
      </c>
    </row>
    <row r="1380" spans="1:5" ht="15" customHeight="1">
      <c r="A1380" s="138"/>
      <c r="B1380" s="136" t="s">
        <v>696</v>
      </c>
      <c r="C1380" s="137" t="s">
        <v>697</v>
      </c>
      <c r="D1380" s="229">
        <v>23256.240000000002</v>
      </c>
      <c r="E1380" s="258">
        <v>541.87039200000004</v>
      </c>
    </row>
    <row r="1381" spans="1:5" ht="15" customHeight="1">
      <c r="A1381" s="141"/>
      <c r="B1381" s="143" t="s">
        <v>663</v>
      </c>
      <c r="C1381" s="137" t="s">
        <v>664</v>
      </c>
      <c r="D1381" s="229">
        <v>57.2</v>
      </c>
      <c r="E1381" s="258">
        <v>1.3327600000000002</v>
      </c>
    </row>
    <row r="1382" spans="1:5" ht="15" customHeight="1">
      <c r="A1382" s="141"/>
      <c r="B1382" s="143">
        <v>45206712</v>
      </c>
      <c r="C1382" s="137" t="s">
        <v>251</v>
      </c>
      <c r="D1382" s="229">
        <v>1450.31</v>
      </c>
      <c r="E1382" s="258">
        <v>33.792223</v>
      </c>
    </row>
    <row r="1383" spans="1:5" ht="15" customHeight="1">
      <c r="A1383" s="141"/>
      <c r="B1383" s="143">
        <v>45206716</v>
      </c>
      <c r="C1383" s="137" t="s">
        <v>252</v>
      </c>
      <c r="D1383" s="229">
        <v>607.5</v>
      </c>
      <c r="E1383" s="258">
        <v>14.15475</v>
      </c>
    </row>
    <row r="1384" spans="1:5" ht="15" customHeight="1">
      <c r="A1384" s="141"/>
      <c r="B1384" s="143">
        <v>45112781</v>
      </c>
      <c r="C1384" s="137" t="s">
        <v>440</v>
      </c>
      <c r="D1384" s="229">
        <v>3115.2</v>
      </c>
      <c r="E1384" s="258">
        <v>72.584159999999997</v>
      </c>
    </row>
    <row r="1385" spans="1:5" ht="15" customHeight="1">
      <c r="A1385" s="141"/>
      <c r="B1385" s="143">
        <v>100000006365</v>
      </c>
      <c r="C1385" s="137" t="s">
        <v>441</v>
      </c>
      <c r="D1385" s="229">
        <v>584</v>
      </c>
      <c r="E1385" s="258">
        <v>13.607200000000001</v>
      </c>
    </row>
    <row r="1386" spans="1:5" ht="15" customHeight="1">
      <c r="A1386" s="141"/>
      <c r="B1386" s="143">
        <v>45206722</v>
      </c>
      <c r="C1386" s="137" t="s">
        <v>438</v>
      </c>
      <c r="D1386" s="229">
        <v>2337.3000000000002</v>
      </c>
      <c r="E1386" s="258">
        <v>54.45909000000001</v>
      </c>
    </row>
    <row r="1387" spans="1:5" ht="15" customHeight="1">
      <c r="A1387" s="141"/>
      <c r="B1387" s="143">
        <v>45206725</v>
      </c>
      <c r="C1387" s="137" t="s">
        <v>439</v>
      </c>
      <c r="D1387" s="229">
        <v>3465</v>
      </c>
      <c r="E1387" s="258">
        <v>80.734500000000011</v>
      </c>
    </row>
    <row r="1388" spans="1:5" ht="15" customHeight="1">
      <c r="A1388" s="138"/>
      <c r="B1388" s="136">
        <v>100000006366</v>
      </c>
      <c r="C1388" s="137" t="s">
        <v>442</v>
      </c>
      <c r="D1388" s="229">
        <v>455</v>
      </c>
      <c r="E1388" s="258">
        <v>10.6015</v>
      </c>
    </row>
    <row r="1389" spans="1:5" ht="15" customHeight="1">
      <c r="A1389" s="145"/>
      <c r="B1389" s="146">
        <v>100000006367</v>
      </c>
      <c r="C1389" s="137" t="s">
        <v>443</v>
      </c>
      <c r="D1389" s="229">
        <v>286</v>
      </c>
      <c r="E1389" s="258">
        <v>6.6638000000000002</v>
      </c>
    </row>
    <row r="1390" spans="1:5" ht="15" customHeight="1">
      <c r="A1390" s="145"/>
      <c r="B1390" s="146">
        <v>45206625</v>
      </c>
      <c r="C1390" s="137" t="s">
        <v>444</v>
      </c>
      <c r="D1390" s="229">
        <v>248.71</v>
      </c>
      <c r="E1390" s="258">
        <v>5.7949430000000008</v>
      </c>
    </row>
    <row r="1391" spans="1:5" ht="15" customHeight="1">
      <c r="A1391" s="141"/>
      <c r="B1391" s="143">
        <v>45201479</v>
      </c>
      <c r="C1391" s="137" t="s">
        <v>538</v>
      </c>
      <c r="D1391" s="229">
        <v>1001.73</v>
      </c>
      <c r="E1391" s="258">
        <v>23.340309000000001</v>
      </c>
    </row>
    <row r="1392" spans="1:5" ht="15" customHeight="1">
      <c r="A1392" s="141"/>
      <c r="B1392" s="143">
        <v>45201481</v>
      </c>
      <c r="C1392" s="137" t="s">
        <v>539</v>
      </c>
      <c r="D1392" s="229">
        <v>1898.88</v>
      </c>
      <c r="E1392" s="258">
        <v>44.243904000000008</v>
      </c>
    </row>
    <row r="1393" spans="1:5" ht="15" customHeight="1">
      <c r="A1393" s="141"/>
      <c r="B1393" s="143">
        <v>45201483</v>
      </c>
      <c r="C1393" s="137" t="s">
        <v>540</v>
      </c>
      <c r="D1393" s="229">
        <v>2696.96</v>
      </c>
      <c r="E1393" s="258">
        <v>62.839168000000001</v>
      </c>
    </row>
    <row r="1394" spans="1:5" ht="15" customHeight="1">
      <c r="A1394" s="141"/>
      <c r="B1394" s="143">
        <v>45201485</v>
      </c>
      <c r="C1394" s="137" t="s">
        <v>541</v>
      </c>
      <c r="D1394" s="229">
        <v>3192.32</v>
      </c>
      <c r="E1394" s="258">
        <v>74.381056000000001</v>
      </c>
    </row>
    <row r="1395" spans="1:5" ht="15" customHeight="1">
      <c r="A1395" s="141"/>
      <c r="B1395" s="143">
        <v>45201487</v>
      </c>
      <c r="C1395" s="137" t="s">
        <v>542</v>
      </c>
      <c r="D1395" s="229">
        <v>3742.72</v>
      </c>
      <c r="E1395" s="258">
        <v>87.205376000000001</v>
      </c>
    </row>
    <row r="1396" spans="1:5" ht="15" customHeight="1">
      <c r="A1396" s="141"/>
      <c r="B1396" s="143">
        <v>45162875</v>
      </c>
      <c r="C1396" s="137" t="s">
        <v>543</v>
      </c>
      <c r="D1396" s="229">
        <v>1582.4</v>
      </c>
      <c r="E1396" s="258">
        <v>36.869920000000008</v>
      </c>
    </row>
    <row r="1397" spans="1:5" ht="15" customHeight="1">
      <c r="A1397" s="141"/>
      <c r="B1397" s="143">
        <v>45150368</v>
      </c>
      <c r="C1397" s="137" t="s">
        <v>698</v>
      </c>
      <c r="D1397" s="229">
        <v>2787.84</v>
      </c>
      <c r="E1397" s="258">
        <v>64.956672000000012</v>
      </c>
    </row>
    <row r="1398" spans="1:5" ht="15" customHeight="1">
      <c r="A1398" s="141"/>
      <c r="B1398" s="143">
        <v>45204332</v>
      </c>
      <c r="C1398" s="137" t="s">
        <v>545</v>
      </c>
      <c r="D1398" s="229">
        <v>7417.5</v>
      </c>
      <c r="E1398" s="258">
        <v>172.82775000000001</v>
      </c>
    </row>
    <row r="1399" spans="1:5" ht="15" customHeight="1">
      <c r="A1399" s="141"/>
      <c r="B1399" s="143">
        <v>45204557</v>
      </c>
      <c r="C1399" s="137" t="s">
        <v>546</v>
      </c>
      <c r="D1399" s="229">
        <v>6599.3</v>
      </c>
      <c r="E1399" s="258">
        <v>153.76369000000003</v>
      </c>
    </row>
    <row r="1400" spans="1:5" ht="15" customHeight="1">
      <c r="A1400" s="141"/>
      <c r="B1400" s="143">
        <v>45189980</v>
      </c>
      <c r="C1400" s="137" t="s">
        <v>700</v>
      </c>
      <c r="D1400" s="229">
        <v>2478.08</v>
      </c>
      <c r="E1400" s="258">
        <v>57.739263999999999</v>
      </c>
    </row>
    <row r="1401" spans="1:5" ht="15" customHeight="1">
      <c r="A1401" s="141"/>
      <c r="B1401" s="143">
        <v>45162419</v>
      </c>
      <c r="C1401" s="137" t="s">
        <v>699</v>
      </c>
      <c r="D1401" s="229">
        <v>2377.41</v>
      </c>
      <c r="E1401" s="258">
        <v>55.393653</v>
      </c>
    </row>
    <row r="1402" spans="1:5" ht="15" customHeight="1">
      <c r="A1402" s="141"/>
      <c r="B1402" s="143" t="s">
        <v>701</v>
      </c>
      <c r="C1402" s="137" t="s">
        <v>702</v>
      </c>
      <c r="D1402" s="229">
        <v>9878.4</v>
      </c>
      <c r="E1402" s="258">
        <v>230.16672</v>
      </c>
    </row>
    <row r="1403" spans="1:5" ht="15" customHeight="1">
      <c r="A1403" s="145"/>
      <c r="B1403" s="146" t="s">
        <v>730</v>
      </c>
      <c r="C1403" s="137" t="s">
        <v>731</v>
      </c>
      <c r="D1403" s="229">
        <v>4870.9799999999996</v>
      </c>
      <c r="E1403" s="258">
        <v>113.49383399999999</v>
      </c>
    </row>
    <row r="1404" spans="1:5" ht="15" customHeight="1">
      <c r="A1404" s="145"/>
      <c r="B1404" s="146" t="s">
        <v>703</v>
      </c>
      <c r="C1404" s="137" t="s">
        <v>704</v>
      </c>
      <c r="D1404" s="229">
        <v>2600</v>
      </c>
      <c r="E1404" s="258">
        <v>60.580000000000005</v>
      </c>
    </row>
    <row r="1405" spans="1:5" ht="15" customHeight="1">
      <c r="A1405" s="141"/>
      <c r="B1405" s="143" t="s">
        <v>705</v>
      </c>
      <c r="C1405" s="137" t="s">
        <v>706</v>
      </c>
      <c r="D1405" s="229">
        <v>2600</v>
      </c>
      <c r="E1405" s="258">
        <v>60.580000000000005</v>
      </c>
    </row>
    <row r="1406" spans="1:5" ht="15" customHeight="1">
      <c r="A1406" s="141"/>
      <c r="B1406" s="143" t="s">
        <v>707</v>
      </c>
      <c r="C1406" s="137" t="s">
        <v>708</v>
      </c>
      <c r="D1406" s="229">
        <v>2600</v>
      </c>
      <c r="E1406" s="258">
        <v>60.580000000000005</v>
      </c>
    </row>
    <row r="1407" spans="1:5" ht="15" customHeight="1">
      <c r="A1407" s="141"/>
      <c r="B1407" s="143" t="s">
        <v>709</v>
      </c>
      <c r="C1407" s="137" t="s">
        <v>710</v>
      </c>
      <c r="D1407" s="229">
        <v>4940</v>
      </c>
      <c r="E1407" s="258">
        <v>115.102</v>
      </c>
    </row>
    <row r="1408" spans="1:5" ht="15" customHeight="1">
      <c r="A1408" s="141"/>
      <c r="B1408" s="139" t="s">
        <v>170</v>
      </c>
      <c r="C1408" s="137"/>
      <c r="D1408" s="229"/>
    </row>
    <row r="1409" spans="1:5" ht="15" customHeight="1">
      <c r="A1409" s="142"/>
      <c r="B1409" s="136" t="s">
        <v>563</v>
      </c>
      <c r="C1409" s="137" t="s">
        <v>564</v>
      </c>
      <c r="D1409" s="229">
        <v>208.25</v>
      </c>
      <c r="E1409" s="258">
        <v>4.8522250000000007</v>
      </c>
    </row>
    <row r="1410" spans="1:5" ht="15" customHeight="1">
      <c r="A1410" s="149"/>
      <c r="B1410" s="184" t="s">
        <v>166</v>
      </c>
      <c r="C1410" s="137" t="s">
        <v>167</v>
      </c>
      <c r="D1410" s="229">
        <v>122</v>
      </c>
      <c r="E1410" s="258">
        <v>2.8426</v>
      </c>
    </row>
    <row r="1411" spans="1:5" ht="15" customHeight="1">
      <c r="A1411" s="141"/>
      <c r="B1411" s="143" t="s">
        <v>458</v>
      </c>
      <c r="C1411" s="137" t="s">
        <v>459</v>
      </c>
      <c r="D1411" s="229">
        <v>483.4</v>
      </c>
      <c r="E1411" s="258">
        <v>11.26322</v>
      </c>
    </row>
    <row r="1412" spans="1:5" ht="15" customHeight="1">
      <c r="A1412" s="141"/>
      <c r="B1412" s="143" t="s">
        <v>460</v>
      </c>
      <c r="C1412" s="137" t="s">
        <v>461</v>
      </c>
      <c r="D1412" s="229">
        <v>774</v>
      </c>
      <c r="E1412" s="258">
        <v>18.034200000000002</v>
      </c>
    </row>
    <row r="1413" spans="1:5" ht="15" customHeight="1">
      <c r="A1413" s="141"/>
      <c r="B1413" s="143" t="s">
        <v>185</v>
      </c>
      <c r="C1413" s="137" t="s">
        <v>186</v>
      </c>
      <c r="D1413" s="229">
        <v>93</v>
      </c>
      <c r="E1413" s="258">
        <v>2.1669</v>
      </c>
    </row>
    <row r="1414" spans="1:5" ht="15" customHeight="1">
      <c r="A1414" s="141"/>
      <c r="B1414" s="143" t="s">
        <v>462</v>
      </c>
      <c r="C1414" s="137" t="s">
        <v>463</v>
      </c>
      <c r="D1414" s="229">
        <v>469.83</v>
      </c>
      <c r="E1414" s="258">
        <v>10.947039</v>
      </c>
    </row>
    <row r="1415" spans="1:5" ht="15" customHeight="1">
      <c r="A1415" s="141"/>
      <c r="B1415" s="139"/>
      <c r="C1415" s="140"/>
      <c r="D1415" s="229"/>
    </row>
    <row r="1416" spans="1:5" ht="15" customHeight="1">
      <c r="A1416" s="166"/>
      <c r="B1416" s="167">
        <v>7640021190</v>
      </c>
      <c r="C1416" s="168" t="s">
        <v>464</v>
      </c>
      <c r="D1416" s="241">
        <v>499</v>
      </c>
      <c r="E1416" s="258">
        <v>11.626700000000001</v>
      </c>
    </row>
    <row r="1417" spans="1:5" ht="15" customHeight="1" thickBot="1">
      <c r="A1417" s="141"/>
      <c r="B1417" s="136">
        <v>7640019485</v>
      </c>
      <c r="C1417" s="137" t="s">
        <v>195</v>
      </c>
      <c r="D1417" s="229">
        <v>1</v>
      </c>
      <c r="E1417" s="304">
        <v>2.3300000000000001E-2</v>
      </c>
    </row>
    <row r="1418" spans="1:5" ht="15" customHeight="1">
      <c r="A1418" s="227" t="s">
        <v>320</v>
      </c>
      <c r="B1418" s="127" t="s">
        <v>732</v>
      </c>
      <c r="C1418" s="128" t="s">
        <v>733</v>
      </c>
      <c r="D1418" s="256"/>
      <c r="E1418" s="297"/>
    </row>
    <row r="1419" spans="1:5" ht="15" customHeight="1">
      <c r="A1419" s="129" t="s">
        <v>139</v>
      </c>
      <c r="B1419" s="130">
        <v>7640021366</v>
      </c>
      <c r="C1419" s="131" t="s">
        <v>715</v>
      </c>
      <c r="D1419" s="243"/>
      <c r="E1419" s="297"/>
    </row>
    <row r="1420" spans="1:5" ht="15" customHeight="1">
      <c r="A1420" s="132"/>
      <c r="B1420" s="130">
        <v>7640018098</v>
      </c>
      <c r="C1420" s="131" t="s">
        <v>716</v>
      </c>
      <c r="D1420" s="243"/>
      <c r="E1420" s="297"/>
    </row>
    <row r="1421" spans="1:5" ht="15" customHeight="1">
      <c r="A1421" s="132"/>
      <c r="B1421" s="130">
        <v>7640012601</v>
      </c>
      <c r="C1421" s="131" t="s">
        <v>717</v>
      </c>
      <c r="D1421" s="243"/>
      <c r="E1421" s="297"/>
    </row>
    <row r="1422" spans="1:5" ht="15" customHeight="1">
      <c r="A1422" s="132"/>
      <c r="B1422" s="130" t="s">
        <v>674</v>
      </c>
      <c r="C1422" s="130" t="s">
        <v>675</v>
      </c>
      <c r="D1422" s="243"/>
      <c r="E1422" s="297"/>
    </row>
    <row r="1423" spans="1:5" ht="15" customHeight="1">
      <c r="A1423" s="132"/>
      <c r="B1423" s="130" t="s">
        <v>672</v>
      </c>
      <c r="C1423" s="130" t="s">
        <v>673</v>
      </c>
      <c r="D1423" s="243"/>
      <c r="E1423" s="297"/>
    </row>
    <row r="1424" spans="1:5" ht="15" customHeight="1">
      <c r="A1424" s="132"/>
      <c r="B1424" s="130" t="s">
        <v>467</v>
      </c>
      <c r="C1424" s="130" t="s">
        <v>468</v>
      </c>
      <c r="D1424" s="243"/>
      <c r="E1424" s="297"/>
    </row>
    <row r="1425" spans="1:6" ht="15" customHeight="1">
      <c r="A1425" s="132"/>
      <c r="B1425" s="130" t="s">
        <v>676</v>
      </c>
      <c r="C1425" s="130" t="s">
        <v>677</v>
      </c>
      <c r="D1425" s="243"/>
      <c r="E1425" s="297"/>
    </row>
    <row r="1426" spans="1:6" ht="15" customHeight="1">
      <c r="A1426" s="132"/>
      <c r="B1426" s="130" t="s">
        <v>686</v>
      </c>
      <c r="C1426" s="131" t="s">
        <v>687</v>
      </c>
      <c r="D1426" s="243"/>
      <c r="E1426" s="297"/>
    </row>
    <row r="1427" spans="1:6" ht="15" customHeight="1">
      <c r="A1427" s="132"/>
      <c r="B1427" s="130" t="s">
        <v>344</v>
      </c>
      <c r="C1427" s="131" t="s">
        <v>345</v>
      </c>
      <c r="D1427" s="243"/>
      <c r="E1427" s="297"/>
    </row>
    <row r="1428" spans="1:6" ht="15" customHeight="1">
      <c r="A1428" s="132"/>
      <c r="B1428" s="130" t="s">
        <v>504</v>
      </c>
      <c r="C1428" s="131" t="s">
        <v>505</v>
      </c>
      <c r="D1428" s="243"/>
      <c r="E1428" s="297"/>
    </row>
    <row r="1429" spans="1:6" ht="15" customHeight="1">
      <c r="A1429" s="132"/>
      <c r="B1429" s="130" t="s">
        <v>371</v>
      </c>
      <c r="C1429" s="131" t="s">
        <v>372</v>
      </c>
      <c r="D1429" s="243"/>
      <c r="E1429" s="297"/>
    </row>
    <row r="1430" spans="1:6" ht="15" customHeight="1">
      <c r="A1430" s="132"/>
      <c r="B1430" s="130" t="s">
        <v>690</v>
      </c>
      <c r="C1430" s="131" t="s">
        <v>691</v>
      </c>
      <c r="D1430" s="243"/>
      <c r="E1430" s="297"/>
    </row>
    <row r="1431" spans="1:6" ht="15" customHeight="1">
      <c r="A1431" s="132"/>
      <c r="B1431" s="130" t="s">
        <v>330</v>
      </c>
      <c r="C1431" s="131" t="s">
        <v>331</v>
      </c>
      <c r="D1431" s="243"/>
      <c r="E1431" s="297"/>
    </row>
    <row r="1432" spans="1:6" ht="15" customHeight="1">
      <c r="A1432" s="132"/>
      <c r="B1432" s="130" t="s">
        <v>327</v>
      </c>
      <c r="C1432" s="131" t="s">
        <v>328</v>
      </c>
      <c r="D1432" s="243"/>
      <c r="E1432" s="297"/>
    </row>
    <row r="1433" spans="1:6" ht="15" customHeight="1">
      <c r="A1433" s="132"/>
      <c r="B1433" s="130" t="s">
        <v>329</v>
      </c>
      <c r="C1433" s="131" t="s">
        <v>514</v>
      </c>
      <c r="D1433" s="243"/>
      <c r="E1433" s="297"/>
    </row>
    <row r="1434" spans="1:6" ht="15" customHeight="1">
      <c r="A1434" s="132"/>
      <c r="B1434" s="130" t="s">
        <v>321</v>
      </c>
      <c r="C1434" s="131" t="s">
        <v>322</v>
      </c>
      <c r="D1434" s="243"/>
      <c r="E1434" s="297"/>
    </row>
    <row r="1435" spans="1:6" ht="15" customHeight="1">
      <c r="A1435" s="132"/>
      <c r="B1435" s="130" t="s">
        <v>720</v>
      </c>
      <c r="C1435" s="131" t="s">
        <v>721</v>
      </c>
      <c r="D1435" s="243"/>
      <c r="E1435" s="297"/>
    </row>
    <row r="1436" spans="1:6" ht="15" customHeight="1">
      <c r="A1436" s="132"/>
      <c r="B1436" s="130">
        <v>7718800</v>
      </c>
      <c r="C1436" s="131" t="s">
        <v>334</v>
      </c>
      <c r="D1436" s="243"/>
      <c r="E1436" s="297"/>
    </row>
    <row r="1437" spans="1:6" ht="15" customHeight="1">
      <c r="A1437" s="132"/>
      <c r="B1437" s="130" t="s">
        <v>332</v>
      </c>
      <c r="C1437" s="131" t="s">
        <v>333</v>
      </c>
      <c r="D1437" s="243"/>
      <c r="E1437" s="297"/>
    </row>
    <row r="1438" spans="1:6" ht="15" customHeight="1">
      <c r="A1438" s="132"/>
      <c r="B1438" s="130" t="s">
        <v>332</v>
      </c>
      <c r="C1438" s="131" t="s">
        <v>333</v>
      </c>
      <c r="D1438" s="243"/>
      <c r="E1438" s="297"/>
    </row>
    <row r="1439" spans="1:6" ht="15" customHeight="1">
      <c r="A1439" s="132"/>
      <c r="B1439" s="130">
        <v>7714915</v>
      </c>
      <c r="C1439" s="131" t="s">
        <v>335</v>
      </c>
      <c r="D1439" s="243"/>
      <c r="E1439" s="297"/>
    </row>
    <row r="1440" spans="1:6" ht="15" customHeight="1">
      <c r="A1440" s="132"/>
      <c r="B1440" s="130" t="s">
        <v>718</v>
      </c>
      <c r="C1440" s="131" t="s">
        <v>719</v>
      </c>
      <c r="D1440" s="243"/>
      <c r="E1440" s="302"/>
      <c r="F1440" s="301"/>
    </row>
    <row r="1441" spans="1:5" ht="15" customHeight="1" thickBot="1">
      <c r="A1441" s="318"/>
      <c r="B1441" s="310"/>
      <c r="C1441" s="311"/>
      <c r="D1441" s="312"/>
      <c r="E1441" s="313"/>
    </row>
    <row r="1442" spans="1:5" ht="15" customHeight="1">
      <c r="A1442" s="141"/>
      <c r="B1442" s="139" t="s">
        <v>140</v>
      </c>
      <c r="C1442" s="137"/>
      <c r="D1442" s="229"/>
    </row>
    <row r="1443" spans="1:5" ht="15" customHeight="1">
      <c r="A1443" s="141"/>
      <c r="B1443" s="143" t="s">
        <v>674</v>
      </c>
      <c r="C1443" s="137" t="s">
        <v>675</v>
      </c>
      <c r="D1443" s="229">
        <v>3252.07</v>
      </c>
      <c r="E1443" s="258">
        <v>75.77323100000001</v>
      </c>
    </row>
    <row r="1444" spans="1:5" ht="15" customHeight="1">
      <c r="A1444" s="141"/>
      <c r="B1444" s="143" t="s">
        <v>672</v>
      </c>
      <c r="C1444" s="137" t="s">
        <v>673</v>
      </c>
      <c r="D1444" s="229">
        <v>5868.63</v>
      </c>
      <c r="E1444" s="258">
        <v>136.739079</v>
      </c>
    </row>
    <row r="1445" spans="1:5" ht="15" customHeight="1">
      <c r="A1445" s="141"/>
      <c r="B1445" s="143" t="s">
        <v>467</v>
      </c>
      <c r="C1445" s="137" t="s">
        <v>468</v>
      </c>
      <c r="D1445" s="229">
        <v>700</v>
      </c>
      <c r="E1445" s="258">
        <v>16.310000000000002</v>
      </c>
    </row>
    <row r="1446" spans="1:5" ht="15" customHeight="1">
      <c r="A1446" s="141"/>
      <c r="B1446" s="143" t="s">
        <v>678</v>
      </c>
      <c r="C1446" s="137" t="s">
        <v>679</v>
      </c>
      <c r="D1446" s="229">
        <v>10454.4</v>
      </c>
      <c r="E1446" s="258">
        <v>243.58752000000001</v>
      </c>
    </row>
    <row r="1447" spans="1:5" ht="15" customHeight="1">
      <c r="A1447" s="141"/>
      <c r="B1447" s="143" t="s">
        <v>342</v>
      </c>
      <c r="C1447" s="137" t="s">
        <v>343</v>
      </c>
      <c r="D1447" s="229">
        <v>541.77</v>
      </c>
      <c r="E1447" s="258">
        <v>12.623241</v>
      </c>
    </row>
    <row r="1448" spans="1:5" ht="15" customHeight="1">
      <c r="A1448" s="141"/>
      <c r="B1448" s="143" t="s">
        <v>676</v>
      </c>
      <c r="C1448" s="137" t="s">
        <v>677</v>
      </c>
      <c r="D1448" s="229">
        <v>368.44</v>
      </c>
      <c r="E1448" s="258">
        <v>8.5846520000000002</v>
      </c>
    </row>
    <row r="1449" spans="1:5" ht="15" customHeight="1">
      <c r="A1449" s="141"/>
      <c r="B1449" s="143" t="s">
        <v>686</v>
      </c>
      <c r="C1449" s="137" t="s">
        <v>687</v>
      </c>
      <c r="D1449" s="229">
        <v>2319.33</v>
      </c>
      <c r="E1449" s="258">
        <v>54.040389000000005</v>
      </c>
    </row>
    <row r="1450" spans="1:5" ht="15" customHeight="1">
      <c r="A1450" s="141"/>
      <c r="B1450" s="143" t="s">
        <v>494</v>
      </c>
      <c r="C1450" s="137" t="s">
        <v>495</v>
      </c>
      <c r="D1450" s="229">
        <v>259.42</v>
      </c>
      <c r="E1450" s="258">
        <v>6.0444860000000009</v>
      </c>
    </row>
    <row r="1451" spans="1:5" ht="15" customHeight="1">
      <c r="A1451" s="141"/>
      <c r="B1451" s="143" t="s">
        <v>496</v>
      </c>
      <c r="C1451" s="137" t="s">
        <v>497</v>
      </c>
      <c r="D1451" s="229">
        <v>410.43</v>
      </c>
      <c r="E1451" s="258">
        <v>9.5630190000000006</v>
      </c>
    </row>
    <row r="1452" spans="1:5" ht="15" customHeight="1">
      <c r="A1452" s="141"/>
      <c r="B1452" s="143" t="s">
        <v>502</v>
      </c>
      <c r="C1452" s="137" t="s">
        <v>503</v>
      </c>
      <c r="D1452" s="229">
        <v>561.44000000000005</v>
      </c>
      <c r="E1452" s="258">
        <v>13.081552000000002</v>
      </c>
    </row>
    <row r="1453" spans="1:5" ht="15" customHeight="1">
      <c r="A1453" s="141"/>
      <c r="B1453" s="139" t="s">
        <v>146</v>
      </c>
      <c r="C1453" s="137"/>
      <c r="D1453" s="229"/>
    </row>
    <row r="1454" spans="1:5" ht="15" customHeight="1">
      <c r="A1454" s="141"/>
      <c r="B1454" s="143" t="s">
        <v>344</v>
      </c>
      <c r="C1454" s="137" t="s">
        <v>345</v>
      </c>
      <c r="D1454" s="229">
        <v>6746.57</v>
      </c>
      <c r="E1454" s="258">
        <v>157.19508099999999</v>
      </c>
    </row>
    <row r="1455" spans="1:5" ht="15" customHeight="1">
      <c r="A1455" s="141"/>
      <c r="B1455" s="143" t="s">
        <v>504</v>
      </c>
      <c r="C1455" s="137" t="s">
        <v>505</v>
      </c>
      <c r="D1455" s="229">
        <v>1337.23</v>
      </c>
      <c r="E1455" s="258">
        <v>31.157459000000003</v>
      </c>
    </row>
    <row r="1456" spans="1:5" ht="15" customHeight="1">
      <c r="A1456" s="141"/>
      <c r="B1456" s="143" t="s">
        <v>420</v>
      </c>
      <c r="C1456" s="137" t="s">
        <v>421</v>
      </c>
      <c r="D1456" s="229">
        <v>2148.19</v>
      </c>
      <c r="E1456" s="258">
        <v>50.052827000000001</v>
      </c>
    </row>
    <row r="1457" spans="1:5" ht="15" customHeight="1">
      <c r="A1457" s="141"/>
      <c r="B1457" s="143" t="s">
        <v>346</v>
      </c>
      <c r="C1457" s="137" t="s">
        <v>347</v>
      </c>
      <c r="D1457" s="229">
        <v>3490.22</v>
      </c>
      <c r="E1457" s="258">
        <v>81.322125999999997</v>
      </c>
    </row>
    <row r="1458" spans="1:5" ht="15" customHeight="1">
      <c r="A1458" s="141"/>
      <c r="B1458" s="143"/>
      <c r="C1458" s="137"/>
      <c r="D1458" s="229"/>
    </row>
    <row r="1459" spans="1:5" ht="15" customHeight="1">
      <c r="A1459" s="141"/>
      <c r="B1459" s="143" t="s">
        <v>371</v>
      </c>
      <c r="C1459" s="137" t="s">
        <v>372</v>
      </c>
      <c r="D1459" s="229">
        <v>2182.0700000000002</v>
      </c>
      <c r="E1459" s="258">
        <v>50.842231000000005</v>
      </c>
    </row>
    <row r="1460" spans="1:5" ht="15" customHeight="1">
      <c r="A1460" s="141"/>
      <c r="B1460" s="143" t="s">
        <v>373</v>
      </c>
      <c r="C1460" s="137" t="s">
        <v>374</v>
      </c>
      <c r="D1460" s="229">
        <v>3972.98</v>
      </c>
      <c r="E1460" s="258">
        <v>92.570434000000006</v>
      </c>
    </row>
    <row r="1461" spans="1:5" ht="15" customHeight="1">
      <c r="A1461" s="141"/>
      <c r="B1461" s="143" t="s">
        <v>508</v>
      </c>
      <c r="C1461" s="137" t="s">
        <v>509</v>
      </c>
      <c r="D1461" s="229">
        <v>1825.26</v>
      </c>
      <c r="E1461" s="258">
        <v>42.528558000000004</v>
      </c>
    </row>
    <row r="1462" spans="1:5" ht="15" customHeight="1">
      <c r="A1462" s="141"/>
      <c r="B1462" s="143" t="s">
        <v>690</v>
      </c>
      <c r="C1462" s="137" t="s">
        <v>691</v>
      </c>
      <c r="D1462" s="229">
        <v>3133.64</v>
      </c>
      <c r="E1462" s="258">
        <v>73.013812000000001</v>
      </c>
    </row>
    <row r="1463" spans="1:5" ht="15" customHeight="1">
      <c r="A1463" s="141"/>
      <c r="B1463" s="143" t="s">
        <v>330</v>
      </c>
      <c r="C1463" s="137" t="s">
        <v>331</v>
      </c>
      <c r="D1463" s="229">
        <v>250.58</v>
      </c>
      <c r="E1463" s="258">
        <v>5.8385140000000009</v>
      </c>
    </row>
    <row r="1464" spans="1:5" ht="15" customHeight="1">
      <c r="A1464" s="141"/>
      <c r="B1464" s="143" t="s">
        <v>353</v>
      </c>
      <c r="C1464" s="137" t="s">
        <v>354</v>
      </c>
      <c r="D1464" s="229">
        <v>5907.08</v>
      </c>
      <c r="E1464" s="258">
        <v>137.634964</v>
      </c>
    </row>
    <row r="1465" spans="1:5" ht="15" customHeight="1">
      <c r="A1465" s="141"/>
      <c r="B1465" s="143" t="s">
        <v>369</v>
      </c>
      <c r="C1465" s="137" t="s">
        <v>370</v>
      </c>
      <c r="D1465" s="229">
        <v>324.68</v>
      </c>
      <c r="E1465" s="258">
        <v>7.5650440000000003</v>
      </c>
    </row>
    <row r="1466" spans="1:5" ht="15" customHeight="1">
      <c r="A1466" s="141"/>
      <c r="B1466" s="143" t="s">
        <v>327</v>
      </c>
      <c r="C1466" s="137" t="s">
        <v>328</v>
      </c>
      <c r="D1466" s="229">
        <v>333.9</v>
      </c>
      <c r="E1466" s="258">
        <v>7.7798699999999998</v>
      </c>
    </row>
    <row r="1467" spans="1:5" ht="15" customHeight="1">
      <c r="A1467" s="141"/>
      <c r="B1467" s="143" t="s">
        <v>329</v>
      </c>
      <c r="C1467" s="137" t="s">
        <v>514</v>
      </c>
      <c r="D1467" s="229">
        <v>133.5</v>
      </c>
      <c r="E1467" s="258">
        <v>3.1105500000000004</v>
      </c>
    </row>
    <row r="1468" spans="1:5" ht="15" customHeight="1">
      <c r="A1468" s="141"/>
      <c r="B1468" s="143" t="s">
        <v>379</v>
      </c>
      <c r="C1468" s="137" t="s">
        <v>380</v>
      </c>
      <c r="D1468" s="229">
        <v>557.24</v>
      </c>
      <c r="E1468" s="258">
        <v>12.983692000000001</v>
      </c>
    </row>
    <row r="1469" spans="1:5" ht="15" customHeight="1">
      <c r="A1469" s="141"/>
      <c r="B1469" s="143" t="s">
        <v>515</v>
      </c>
      <c r="C1469" s="137" t="s">
        <v>516</v>
      </c>
      <c r="D1469" s="229">
        <v>13552</v>
      </c>
      <c r="E1469" s="258">
        <v>315.76160000000004</v>
      </c>
    </row>
    <row r="1470" spans="1:5" ht="15" customHeight="1">
      <c r="A1470" s="141"/>
      <c r="B1470" s="143" t="s">
        <v>517</v>
      </c>
      <c r="C1470" s="137" t="s">
        <v>518</v>
      </c>
      <c r="D1470" s="229">
        <v>2338.69</v>
      </c>
      <c r="E1470" s="258">
        <v>54.491477000000003</v>
      </c>
    </row>
    <row r="1471" spans="1:5" ht="15" customHeight="1">
      <c r="A1471" s="141"/>
      <c r="B1471" s="143" t="s">
        <v>519</v>
      </c>
      <c r="C1471" s="137" t="s">
        <v>520</v>
      </c>
      <c r="D1471" s="229">
        <v>1587.52</v>
      </c>
      <c r="E1471" s="258">
        <v>36.989215999999999</v>
      </c>
    </row>
    <row r="1472" spans="1:5" ht="15" customHeight="1">
      <c r="A1472" s="141"/>
      <c r="B1472" s="143" t="s">
        <v>521</v>
      </c>
      <c r="C1472" s="137" t="s">
        <v>522</v>
      </c>
      <c r="D1472" s="229">
        <v>1316.48</v>
      </c>
      <c r="E1472" s="258">
        <v>30.673984000000001</v>
      </c>
    </row>
    <row r="1473" spans="1:5" ht="15" customHeight="1">
      <c r="A1473" s="141"/>
      <c r="B1473" s="143" t="s">
        <v>523</v>
      </c>
      <c r="C1473" s="137" t="s">
        <v>524</v>
      </c>
      <c r="D1473" s="229">
        <v>2632.96</v>
      </c>
      <c r="E1473" s="258">
        <v>61.347968000000002</v>
      </c>
    </row>
    <row r="1474" spans="1:5" ht="15" customHeight="1">
      <c r="A1474" s="141"/>
      <c r="B1474" s="143" t="s">
        <v>525</v>
      </c>
      <c r="C1474" s="137" t="s">
        <v>526</v>
      </c>
      <c r="D1474" s="229">
        <v>1843.07</v>
      </c>
      <c r="E1474" s="258">
        <v>42.943531</v>
      </c>
    </row>
    <row r="1475" spans="1:5" ht="15" customHeight="1">
      <c r="A1475" s="141"/>
      <c r="B1475" s="143" t="s">
        <v>527</v>
      </c>
      <c r="C1475" s="137" t="s">
        <v>528</v>
      </c>
      <c r="D1475" s="229">
        <v>1587.52</v>
      </c>
      <c r="E1475" s="258">
        <v>36.989215999999999</v>
      </c>
    </row>
    <row r="1476" spans="1:5" ht="15" customHeight="1">
      <c r="A1476" s="141"/>
      <c r="B1476" s="143" t="s">
        <v>529</v>
      </c>
      <c r="C1476" s="137" t="s">
        <v>530</v>
      </c>
      <c r="D1476" s="229">
        <v>1974.72</v>
      </c>
      <c r="E1476" s="258">
        <v>46.010976000000007</v>
      </c>
    </row>
    <row r="1477" spans="1:5" ht="15" customHeight="1">
      <c r="A1477" s="141"/>
      <c r="B1477" s="143" t="s">
        <v>531</v>
      </c>
      <c r="C1477" s="137" t="s">
        <v>532</v>
      </c>
      <c r="D1477" s="229">
        <v>526.59</v>
      </c>
      <c r="E1477" s="258">
        <v>12.269547000000001</v>
      </c>
    </row>
    <row r="1478" spans="1:5" ht="15" customHeight="1">
      <c r="A1478" s="141"/>
      <c r="B1478" s="143" t="s">
        <v>351</v>
      </c>
      <c r="C1478" s="137" t="s">
        <v>352</v>
      </c>
      <c r="D1478" s="229">
        <v>5864.61</v>
      </c>
      <c r="E1478" s="258">
        <v>136.64541299999999</v>
      </c>
    </row>
    <row r="1479" spans="1:5" ht="15" customHeight="1">
      <c r="A1479" s="141"/>
      <c r="B1479" s="143" t="s">
        <v>355</v>
      </c>
      <c r="C1479" s="137" t="s">
        <v>356</v>
      </c>
      <c r="D1479" s="229">
        <v>8624.42</v>
      </c>
      <c r="E1479" s="258">
        <v>200.94898600000002</v>
      </c>
    </row>
    <row r="1480" spans="1:5" ht="15" customHeight="1">
      <c r="A1480" s="141"/>
      <c r="B1480" s="143" t="s">
        <v>357</v>
      </c>
      <c r="C1480" s="137" t="s">
        <v>358</v>
      </c>
      <c r="D1480" s="229">
        <v>5025.88</v>
      </c>
      <c r="E1480" s="258">
        <v>117.10300400000001</v>
      </c>
    </row>
    <row r="1481" spans="1:5" ht="15" customHeight="1">
      <c r="A1481" s="141"/>
      <c r="B1481" s="143" t="s">
        <v>359</v>
      </c>
      <c r="C1481" s="137" t="s">
        <v>360</v>
      </c>
      <c r="D1481" s="229">
        <v>4461.1499999999996</v>
      </c>
      <c r="E1481" s="258">
        <v>103.944795</v>
      </c>
    </row>
    <row r="1482" spans="1:5" ht="15" customHeight="1">
      <c r="A1482" s="141"/>
      <c r="B1482" s="143" t="s">
        <v>361</v>
      </c>
      <c r="C1482" s="137" t="s">
        <v>362</v>
      </c>
      <c r="D1482" s="229">
        <v>3273.1</v>
      </c>
      <c r="E1482" s="258">
        <v>76.263230000000007</v>
      </c>
    </row>
    <row r="1483" spans="1:5" ht="15" customHeight="1">
      <c r="A1483" s="141"/>
      <c r="B1483" s="143" t="s">
        <v>363</v>
      </c>
      <c r="C1483" s="137" t="s">
        <v>364</v>
      </c>
      <c r="D1483" s="229">
        <v>3223.51</v>
      </c>
      <c r="E1483" s="258">
        <v>75.107783000000012</v>
      </c>
    </row>
    <row r="1484" spans="1:5" ht="15" customHeight="1">
      <c r="A1484" s="141"/>
      <c r="B1484" s="143" t="s">
        <v>365</v>
      </c>
      <c r="C1484" s="137" t="s">
        <v>366</v>
      </c>
      <c r="D1484" s="229">
        <v>4909.6499999999996</v>
      </c>
      <c r="E1484" s="258">
        <v>114.394845</v>
      </c>
    </row>
    <row r="1485" spans="1:5" ht="15" customHeight="1">
      <c r="A1485" s="141"/>
      <c r="B1485" s="143" t="s">
        <v>367</v>
      </c>
      <c r="C1485" s="137" t="s">
        <v>368</v>
      </c>
      <c r="D1485" s="229">
        <v>9158.76</v>
      </c>
      <c r="E1485" s="258">
        <v>213.39910800000001</v>
      </c>
    </row>
    <row r="1486" spans="1:5" ht="15" customHeight="1">
      <c r="A1486" s="141"/>
      <c r="B1486" s="143" t="s">
        <v>321</v>
      </c>
      <c r="C1486" s="137" t="s">
        <v>322</v>
      </c>
      <c r="D1486" s="229">
        <v>923.66</v>
      </c>
      <c r="E1486" s="258">
        <v>21.521277999999999</v>
      </c>
    </row>
    <row r="1487" spans="1:5" ht="15" customHeight="1">
      <c r="A1487" s="141"/>
      <c r="B1487" s="143" t="s">
        <v>720</v>
      </c>
      <c r="C1487" s="137" t="s">
        <v>721</v>
      </c>
      <c r="D1487" s="229">
        <v>433.66</v>
      </c>
      <c r="E1487" s="258">
        <v>10.104278000000001</v>
      </c>
    </row>
    <row r="1488" spans="1:5" ht="15" customHeight="1">
      <c r="A1488" s="141"/>
      <c r="B1488" s="143">
        <v>10207010</v>
      </c>
      <c r="C1488" s="137" t="s">
        <v>381</v>
      </c>
      <c r="D1488" s="229">
        <v>9288</v>
      </c>
      <c r="E1488" s="258">
        <v>216.41040000000001</v>
      </c>
    </row>
    <row r="1489" spans="1:5" ht="15" customHeight="1">
      <c r="A1489" s="141"/>
      <c r="B1489" s="143">
        <v>10200011</v>
      </c>
      <c r="C1489" s="137" t="s">
        <v>382</v>
      </c>
      <c r="D1489" s="229">
        <v>6582.4</v>
      </c>
      <c r="E1489" s="258">
        <v>153.36992000000001</v>
      </c>
    </row>
    <row r="1490" spans="1:5" ht="15" customHeight="1">
      <c r="A1490" s="141"/>
      <c r="B1490" s="143">
        <v>10307000</v>
      </c>
      <c r="C1490" s="137" t="s">
        <v>383</v>
      </c>
      <c r="D1490" s="229">
        <v>5498.24</v>
      </c>
      <c r="E1490" s="258">
        <v>128.108992</v>
      </c>
    </row>
    <row r="1491" spans="1:5" ht="15" customHeight="1">
      <c r="A1491" s="141"/>
      <c r="B1491" s="143">
        <v>10507000</v>
      </c>
      <c r="C1491" s="137" t="s">
        <v>384</v>
      </c>
      <c r="D1491" s="229">
        <v>5265.92</v>
      </c>
      <c r="E1491" s="258">
        <v>122.695936</v>
      </c>
    </row>
    <row r="1492" spans="1:5" ht="15" customHeight="1">
      <c r="A1492" s="141"/>
      <c r="B1492" s="143">
        <v>10407000</v>
      </c>
      <c r="C1492" s="137" t="s">
        <v>385</v>
      </c>
      <c r="D1492" s="229">
        <v>1974.72</v>
      </c>
      <c r="E1492" s="258">
        <v>46.010976000000007</v>
      </c>
    </row>
    <row r="1493" spans="1:5" ht="15" customHeight="1">
      <c r="A1493" s="141"/>
      <c r="B1493" s="143">
        <v>12207000</v>
      </c>
      <c r="C1493" s="137" t="s">
        <v>386</v>
      </c>
      <c r="D1493" s="229">
        <v>16649.599999999999</v>
      </c>
      <c r="E1493" s="258">
        <v>387.93567999999999</v>
      </c>
    </row>
    <row r="1494" spans="1:5" ht="15" customHeight="1">
      <c r="A1494" s="141"/>
      <c r="B1494" s="143">
        <v>4707000</v>
      </c>
      <c r="C1494" s="137" t="s">
        <v>387</v>
      </c>
      <c r="D1494" s="229">
        <v>2478.08</v>
      </c>
      <c r="E1494" s="258">
        <v>57.739263999999999</v>
      </c>
    </row>
    <row r="1495" spans="1:5" ht="15" customHeight="1">
      <c r="A1495" s="141"/>
      <c r="B1495" s="143">
        <v>12200018</v>
      </c>
      <c r="C1495" s="137" t="s">
        <v>388</v>
      </c>
      <c r="D1495" s="229">
        <v>2168.3200000000002</v>
      </c>
      <c r="E1495" s="258">
        <v>50.521856000000007</v>
      </c>
    </row>
    <row r="1496" spans="1:5" ht="15" customHeight="1">
      <c r="A1496" s="141"/>
      <c r="B1496" s="143">
        <v>7640020192</v>
      </c>
      <c r="C1496" s="137" t="s">
        <v>389</v>
      </c>
      <c r="D1496" s="229">
        <v>600</v>
      </c>
      <c r="E1496" s="258">
        <v>13.98</v>
      </c>
    </row>
    <row r="1497" spans="1:5" ht="15" customHeight="1">
      <c r="A1497" s="141"/>
      <c r="B1497" s="143" t="s">
        <v>332</v>
      </c>
      <c r="C1497" s="137" t="s">
        <v>333</v>
      </c>
      <c r="D1497" s="229">
        <v>427.5</v>
      </c>
      <c r="E1497" s="258">
        <v>9.9607500000000009</v>
      </c>
    </row>
    <row r="1498" spans="1:5" ht="15" customHeight="1">
      <c r="A1498" s="141"/>
      <c r="B1498" s="143" t="s">
        <v>654</v>
      </c>
      <c r="C1498" s="137" t="s">
        <v>655</v>
      </c>
      <c r="D1498" s="229">
        <v>7081.25</v>
      </c>
      <c r="E1498" s="258">
        <v>164.99312500000002</v>
      </c>
    </row>
    <row r="1499" spans="1:5" ht="15" customHeight="1">
      <c r="A1499" s="141"/>
      <c r="B1499" s="143">
        <v>7714901</v>
      </c>
      <c r="C1499" s="137" t="s">
        <v>390</v>
      </c>
      <c r="D1499" s="229">
        <v>548.69000000000005</v>
      </c>
      <c r="E1499" s="258">
        <v>12.784477000000003</v>
      </c>
    </row>
    <row r="1500" spans="1:5" ht="15" customHeight="1">
      <c r="A1500" s="141"/>
      <c r="B1500" s="143">
        <v>7714902</v>
      </c>
      <c r="C1500" s="137" t="s">
        <v>391</v>
      </c>
      <c r="D1500" s="229">
        <v>548.69000000000005</v>
      </c>
      <c r="E1500" s="258">
        <v>12.784477000000003</v>
      </c>
    </row>
    <row r="1501" spans="1:5" ht="15" customHeight="1">
      <c r="A1501" s="141"/>
      <c r="B1501" s="143">
        <v>7714903</v>
      </c>
      <c r="C1501" s="137" t="s">
        <v>392</v>
      </c>
      <c r="D1501" s="229">
        <v>548.69000000000005</v>
      </c>
      <c r="E1501" s="258">
        <v>12.784477000000003</v>
      </c>
    </row>
    <row r="1502" spans="1:5" ht="15" customHeight="1">
      <c r="A1502" s="141"/>
      <c r="B1502" s="143">
        <v>7714904</v>
      </c>
      <c r="C1502" s="137" t="s">
        <v>393</v>
      </c>
      <c r="D1502" s="229">
        <v>520.91</v>
      </c>
      <c r="E1502" s="258">
        <v>12.137203</v>
      </c>
    </row>
    <row r="1503" spans="1:5" ht="15" customHeight="1">
      <c r="A1503" s="141"/>
      <c r="B1503" s="143">
        <v>7714905</v>
      </c>
      <c r="C1503" s="137" t="s">
        <v>394</v>
      </c>
      <c r="D1503" s="229">
        <v>520.91</v>
      </c>
      <c r="E1503" s="258">
        <v>12.137203</v>
      </c>
    </row>
    <row r="1504" spans="1:5" ht="15" customHeight="1">
      <c r="A1504" s="141"/>
      <c r="B1504" s="143">
        <v>7714909</v>
      </c>
      <c r="C1504" s="137" t="s">
        <v>395</v>
      </c>
      <c r="D1504" s="229">
        <v>548.69000000000005</v>
      </c>
      <c r="E1504" s="258">
        <v>12.784477000000003</v>
      </c>
    </row>
    <row r="1505" spans="1:5" ht="15" customHeight="1">
      <c r="A1505" s="141"/>
      <c r="B1505" s="143">
        <v>7714911</v>
      </c>
      <c r="C1505" s="137" t="s">
        <v>396</v>
      </c>
      <c r="D1505" s="229">
        <v>479.23</v>
      </c>
      <c r="E1505" s="258">
        <v>11.166059000000001</v>
      </c>
    </row>
    <row r="1506" spans="1:5" ht="15" customHeight="1">
      <c r="A1506" s="141"/>
      <c r="B1506" s="143">
        <v>7714912</v>
      </c>
      <c r="C1506" s="137" t="s">
        <v>397</v>
      </c>
      <c r="D1506" s="229">
        <v>520.91</v>
      </c>
      <c r="E1506" s="258">
        <v>12.137203</v>
      </c>
    </row>
    <row r="1507" spans="1:5" ht="15" customHeight="1">
      <c r="A1507" s="141"/>
      <c r="B1507" s="143">
        <v>7714913</v>
      </c>
      <c r="C1507" s="137" t="s">
        <v>398</v>
      </c>
      <c r="D1507" s="229">
        <v>520.91</v>
      </c>
      <c r="E1507" s="258">
        <v>12.137203</v>
      </c>
    </row>
    <row r="1508" spans="1:5" ht="15" customHeight="1">
      <c r="A1508" s="141"/>
      <c r="B1508" s="143">
        <v>7714914</v>
      </c>
      <c r="C1508" s="137" t="s">
        <v>399</v>
      </c>
      <c r="D1508" s="229">
        <v>1215.45</v>
      </c>
      <c r="E1508" s="258">
        <v>28.319985000000003</v>
      </c>
    </row>
    <row r="1509" spans="1:5" ht="15" customHeight="1">
      <c r="A1509" s="141"/>
      <c r="B1509" s="143">
        <v>7714906</v>
      </c>
      <c r="C1509" s="137" t="s">
        <v>400</v>
      </c>
      <c r="D1509" s="229">
        <v>520.91</v>
      </c>
      <c r="E1509" s="258">
        <v>12.137203</v>
      </c>
    </row>
    <row r="1510" spans="1:5" ht="15" customHeight="1">
      <c r="A1510" s="141"/>
      <c r="B1510" s="143">
        <v>7714917</v>
      </c>
      <c r="C1510" s="137" t="s">
        <v>401</v>
      </c>
      <c r="D1510" s="229">
        <v>1562.72</v>
      </c>
      <c r="E1510" s="258">
        <v>36.411376000000004</v>
      </c>
    </row>
    <row r="1511" spans="1:5" ht="15" customHeight="1">
      <c r="A1511" s="141"/>
      <c r="B1511" s="143">
        <v>7714918</v>
      </c>
      <c r="C1511" s="137" t="s">
        <v>402</v>
      </c>
      <c r="D1511" s="229">
        <v>902.9</v>
      </c>
      <c r="E1511" s="258">
        <v>21.037570000000002</v>
      </c>
    </row>
    <row r="1512" spans="1:5" ht="15" customHeight="1">
      <c r="A1512" s="141"/>
      <c r="B1512" s="143">
        <v>7714919</v>
      </c>
      <c r="C1512" s="137" t="s">
        <v>403</v>
      </c>
      <c r="D1512" s="229">
        <v>1736.35</v>
      </c>
      <c r="E1512" s="258">
        <v>40.456955000000001</v>
      </c>
    </row>
    <row r="1513" spans="1:5" ht="15" customHeight="1">
      <c r="A1513" s="141"/>
      <c r="B1513" s="143">
        <v>7723000</v>
      </c>
      <c r="C1513" s="137" t="s">
        <v>404</v>
      </c>
      <c r="D1513" s="229">
        <v>21194.81</v>
      </c>
      <c r="E1513" s="258">
        <v>493.83907300000004</v>
      </c>
    </row>
    <row r="1514" spans="1:5" ht="15" customHeight="1">
      <c r="A1514" s="141"/>
      <c r="B1514" s="143">
        <v>7714915</v>
      </c>
      <c r="C1514" s="137" t="s">
        <v>335</v>
      </c>
      <c r="D1514" s="229">
        <v>488.95</v>
      </c>
      <c r="E1514" s="258">
        <v>11.392535000000001</v>
      </c>
    </row>
    <row r="1515" spans="1:5" ht="15" customHeight="1">
      <c r="A1515" s="141"/>
      <c r="B1515" s="143">
        <v>7714916</v>
      </c>
      <c r="C1515" s="137" t="s">
        <v>405</v>
      </c>
      <c r="D1515" s="229">
        <v>555.63</v>
      </c>
      <c r="E1515" s="258">
        <v>12.946179000000001</v>
      </c>
    </row>
    <row r="1516" spans="1:5" ht="15" customHeight="1">
      <c r="A1516" s="141"/>
      <c r="B1516" s="143">
        <v>7717962</v>
      </c>
      <c r="C1516" s="137" t="s">
        <v>406</v>
      </c>
      <c r="D1516" s="229">
        <v>63.09</v>
      </c>
      <c r="E1516" s="258">
        <v>1.4699970000000002</v>
      </c>
    </row>
    <row r="1517" spans="1:5" ht="15" customHeight="1">
      <c r="A1517" s="141"/>
      <c r="B1517" s="143">
        <v>7717963</v>
      </c>
      <c r="C1517" s="137" t="s">
        <v>407</v>
      </c>
      <c r="D1517" s="229">
        <v>54.9</v>
      </c>
      <c r="E1517" s="258">
        <v>1.2791700000000001</v>
      </c>
    </row>
    <row r="1518" spans="1:5" ht="15" customHeight="1">
      <c r="A1518" s="141"/>
      <c r="B1518" s="143">
        <v>7717964</v>
      </c>
      <c r="C1518" s="137" t="s">
        <v>408</v>
      </c>
      <c r="D1518" s="229">
        <v>50.82</v>
      </c>
      <c r="E1518" s="258">
        <v>1.1841060000000001</v>
      </c>
    </row>
    <row r="1519" spans="1:5" ht="15" customHeight="1">
      <c r="A1519" s="141"/>
      <c r="B1519" s="143">
        <v>7717965</v>
      </c>
      <c r="C1519" s="137" t="s">
        <v>409</v>
      </c>
      <c r="D1519" s="229">
        <v>49.8</v>
      </c>
      <c r="E1519" s="258">
        <v>1.1603399999999999</v>
      </c>
    </row>
    <row r="1520" spans="1:5" ht="15" customHeight="1">
      <c r="A1520" s="141"/>
      <c r="B1520" s="143">
        <v>7717966</v>
      </c>
      <c r="C1520" s="137" t="s">
        <v>410</v>
      </c>
      <c r="D1520" s="229">
        <v>45.69</v>
      </c>
      <c r="E1520" s="258">
        <v>1.0645770000000001</v>
      </c>
    </row>
    <row r="1521" spans="1:5" ht="15" customHeight="1">
      <c r="A1521" s="141"/>
      <c r="B1521" s="143">
        <v>7717968</v>
      </c>
      <c r="C1521" s="137" t="s">
        <v>411</v>
      </c>
      <c r="D1521" s="229">
        <v>63.71</v>
      </c>
      <c r="E1521" s="258">
        <v>1.4844430000000002</v>
      </c>
    </row>
    <row r="1522" spans="1:5" ht="15" customHeight="1">
      <c r="A1522" s="152"/>
      <c r="B1522" s="143">
        <v>7717969</v>
      </c>
      <c r="C1522" s="137" t="s">
        <v>412</v>
      </c>
      <c r="D1522" s="229">
        <v>55.44</v>
      </c>
      <c r="E1522" s="258">
        <v>1.291752</v>
      </c>
    </row>
    <row r="1523" spans="1:5" ht="15" customHeight="1">
      <c r="A1523" s="141"/>
      <c r="B1523" s="143">
        <v>7717970</v>
      </c>
      <c r="C1523" s="137" t="s">
        <v>533</v>
      </c>
      <c r="D1523" s="229">
        <v>51.33</v>
      </c>
      <c r="E1523" s="258">
        <v>1.195989</v>
      </c>
    </row>
    <row r="1524" spans="1:5" ht="15" customHeight="1">
      <c r="A1524" s="141"/>
      <c r="B1524" s="143">
        <v>7717971</v>
      </c>
      <c r="C1524" s="137" t="s">
        <v>413</v>
      </c>
      <c r="D1524" s="229">
        <v>50.28</v>
      </c>
      <c r="E1524" s="258">
        <v>1.171524</v>
      </c>
    </row>
    <row r="1525" spans="1:5" ht="15" customHeight="1">
      <c r="A1525" s="141"/>
      <c r="B1525" s="143">
        <v>7717972</v>
      </c>
      <c r="C1525" s="137" t="s">
        <v>414</v>
      </c>
      <c r="D1525" s="229">
        <v>46.07</v>
      </c>
      <c r="E1525" s="258">
        <v>1.073431</v>
      </c>
    </row>
    <row r="1526" spans="1:5" ht="15" customHeight="1">
      <c r="A1526" s="141"/>
      <c r="B1526" s="143">
        <v>7717974</v>
      </c>
      <c r="C1526" s="137" t="s">
        <v>415</v>
      </c>
      <c r="D1526" s="229">
        <v>69.180000000000007</v>
      </c>
      <c r="E1526" s="258">
        <v>1.6118940000000002</v>
      </c>
    </row>
    <row r="1527" spans="1:5" ht="15" customHeight="1">
      <c r="A1527" s="141"/>
      <c r="B1527" s="143">
        <v>7717975</v>
      </c>
      <c r="C1527" s="137" t="s">
        <v>416</v>
      </c>
      <c r="D1527" s="229">
        <v>60.11</v>
      </c>
      <c r="E1527" s="258">
        <v>1.400563</v>
      </c>
    </row>
    <row r="1528" spans="1:5" ht="15" customHeight="1">
      <c r="A1528" s="163"/>
      <c r="B1528" s="136">
        <v>7717976</v>
      </c>
      <c r="C1528" s="137" t="s">
        <v>417</v>
      </c>
      <c r="D1528" s="229">
        <v>55.54</v>
      </c>
      <c r="E1528" s="258">
        <v>1.294082</v>
      </c>
    </row>
    <row r="1529" spans="1:5" ht="15" customHeight="1">
      <c r="A1529" s="141"/>
      <c r="B1529" s="143">
        <v>7717977</v>
      </c>
      <c r="C1529" s="137" t="s">
        <v>418</v>
      </c>
      <c r="D1529" s="229">
        <v>54.47</v>
      </c>
      <c r="E1529" s="258">
        <v>1.2691510000000001</v>
      </c>
    </row>
    <row r="1530" spans="1:5" ht="15" customHeight="1">
      <c r="A1530" s="141"/>
      <c r="B1530" s="143">
        <v>7717978</v>
      </c>
      <c r="C1530" s="137" t="s">
        <v>419</v>
      </c>
      <c r="D1530" s="229">
        <v>49.93</v>
      </c>
      <c r="E1530" s="258">
        <v>1.1633690000000001</v>
      </c>
    </row>
    <row r="1531" spans="1:5" ht="15" customHeight="1">
      <c r="A1531" s="141"/>
      <c r="B1531" s="143" t="s">
        <v>722</v>
      </c>
      <c r="C1531" s="137" t="s">
        <v>723</v>
      </c>
      <c r="D1531" s="229">
        <v>4104.32</v>
      </c>
      <c r="E1531" s="258">
        <v>95.630656000000002</v>
      </c>
    </row>
    <row r="1532" spans="1:5" ht="15" customHeight="1">
      <c r="A1532" s="141"/>
      <c r="B1532" s="143" t="s">
        <v>724</v>
      </c>
      <c r="C1532" s="137" t="s">
        <v>725</v>
      </c>
      <c r="D1532" s="229">
        <v>1405.78</v>
      </c>
      <c r="E1532" s="258">
        <v>32.754674000000001</v>
      </c>
    </row>
    <row r="1533" spans="1:5" ht="15" customHeight="1">
      <c r="A1533" s="141"/>
      <c r="B1533" s="143" t="s">
        <v>726</v>
      </c>
      <c r="C1533" s="137" t="s">
        <v>727</v>
      </c>
      <c r="D1533" s="229">
        <v>263.3</v>
      </c>
      <c r="E1533" s="258">
        <v>6.1348900000000004</v>
      </c>
    </row>
    <row r="1534" spans="1:5" ht="15" customHeight="1">
      <c r="A1534" s="133"/>
      <c r="B1534" s="136" t="s">
        <v>534</v>
      </c>
      <c r="C1534" s="137" t="s">
        <v>535</v>
      </c>
      <c r="D1534" s="229">
        <v>2236</v>
      </c>
      <c r="E1534" s="258">
        <v>52.098800000000004</v>
      </c>
    </row>
    <row r="1535" spans="1:5" ht="15" customHeight="1">
      <c r="A1535" s="142"/>
      <c r="B1535" s="136" t="s">
        <v>424</v>
      </c>
      <c r="C1535" s="137" t="s">
        <v>425</v>
      </c>
      <c r="D1535" s="229">
        <v>11180</v>
      </c>
      <c r="E1535" s="258">
        <v>260.49400000000003</v>
      </c>
    </row>
    <row r="1536" spans="1:5" ht="15" customHeight="1">
      <c r="A1536" s="163"/>
      <c r="B1536" s="136"/>
      <c r="C1536" s="137"/>
      <c r="D1536" s="229"/>
    </row>
    <row r="1537" spans="1:5" ht="15" customHeight="1">
      <c r="A1537" s="141"/>
      <c r="B1537" s="139" t="s">
        <v>241</v>
      </c>
      <c r="C1537" s="137"/>
      <c r="D1537" s="229"/>
    </row>
    <row r="1538" spans="1:5" ht="15" customHeight="1">
      <c r="A1538" s="141"/>
      <c r="B1538" s="143" t="s">
        <v>718</v>
      </c>
      <c r="C1538" s="137" t="s">
        <v>719</v>
      </c>
      <c r="D1538" s="229">
        <v>6173.49</v>
      </c>
      <c r="E1538" s="258">
        <v>143.84231700000001</v>
      </c>
    </row>
    <row r="1539" spans="1:5" ht="15" customHeight="1">
      <c r="A1539" s="152"/>
      <c r="B1539" s="143" t="s">
        <v>728</v>
      </c>
      <c r="C1539" s="162" t="s">
        <v>729</v>
      </c>
      <c r="D1539" s="229">
        <v>17346.560000000001</v>
      </c>
      <c r="E1539" s="258">
        <v>404.17484800000005</v>
      </c>
    </row>
    <row r="1540" spans="1:5" ht="15" customHeight="1">
      <c r="A1540" s="138"/>
      <c r="B1540" s="136" t="s">
        <v>696</v>
      </c>
      <c r="C1540" s="137" t="s">
        <v>697</v>
      </c>
      <c r="D1540" s="229">
        <v>23256.240000000002</v>
      </c>
      <c r="E1540" s="258">
        <v>541.87039200000004</v>
      </c>
    </row>
    <row r="1541" spans="1:5" ht="15" customHeight="1">
      <c r="A1541" s="141"/>
      <c r="B1541" s="143" t="s">
        <v>663</v>
      </c>
      <c r="C1541" s="137" t="s">
        <v>664</v>
      </c>
      <c r="D1541" s="229">
        <v>57.2</v>
      </c>
      <c r="E1541" s="258">
        <v>1.3327600000000002</v>
      </c>
    </row>
    <row r="1542" spans="1:5" ht="15" customHeight="1">
      <c r="A1542" s="141"/>
      <c r="B1542" s="143">
        <v>45206712</v>
      </c>
      <c r="C1542" s="137" t="s">
        <v>251</v>
      </c>
      <c r="D1542" s="229">
        <v>1450.31</v>
      </c>
      <c r="E1542" s="258">
        <v>33.792223</v>
      </c>
    </row>
    <row r="1543" spans="1:5" ht="15" customHeight="1">
      <c r="A1543" s="141"/>
      <c r="B1543" s="143">
        <v>45206716</v>
      </c>
      <c r="C1543" s="137" t="s">
        <v>252</v>
      </c>
      <c r="D1543" s="229">
        <v>607.5</v>
      </c>
      <c r="E1543" s="258">
        <v>14.15475</v>
      </c>
    </row>
    <row r="1544" spans="1:5" ht="15" customHeight="1">
      <c r="A1544" s="141"/>
      <c r="B1544" s="143">
        <v>45112781</v>
      </c>
      <c r="C1544" s="137" t="s">
        <v>440</v>
      </c>
      <c r="D1544" s="229">
        <v>3115.2</v>
      </c>
      <c r="E1544" s="258">
        <v>72.584159999999997</v>
      </c>
    </row>
    <row r="1545" spans="1:5" ht="15" customHeight="1">
      <c r="A1545" s="141"/>
      <c r="B1545" s="143">
        <v>100000006365</v>
      </c>
      <c r="C1545" s="137" t="s">
        <v>441</v>
      </c>
      <c r="D1545" s="229">
        <v>584</v>
      </c>
      <c r="E1545" s="258">
        <v>13.607200000000001</v>
      </c>
    </row>
    <row r="1546" spans="1:5" ht="15" customHeight="1">
      <c r="A1546" s="141"/>
      <c r="B1546" s="143">
        <v>45206722</v>
      </c>
      <c r="C1546" s="137" t="s">
        <v>438</v>
      </c>
      <c r="D1546" s="229">
        <v>2337.3000000000002</v>
      </c>
      <c r="E1546" s="258">
        <v>54.45909000000001</v>
      </c>
    </row>
    <row r="1547" spans="1:5" ht="15" customHeight="1">
      <c r="A1547" s="141"/>
      <c r="B1547" s="143">
        <v>45206725</v>
      </c>
      <c r="C1547" s="137" t="s">
        <v>439</v>
      </c>
      <c r="D1547" s="229">
        <v>3465</v>
      </c>
      <c r="E1547" s="258">
        <v>80.734500000000011</v>
      </c>
    </row>
    <row r="1548" spans="1:5" ht="15" customHeight="1">
      <c r="A1548" s="138"/>
      <c r="B1548" s="136">
        <v>100000006366</v>
      </c>
      <c r="C1548" s="137" t="s">
        <v>442</v>
      </c>
      <c r="D1548" s="229">
        <v>455</v>
      </c>
      <c r="E1548" s="258">
        <v>10.6015</v>
      </c>
    </row>
    <row r="1549" spans="1:5" ht="15" customHeight="1">
      <c r="A1549" s="145"/>
      <c r="B1549" s="146">
        <v>100000006367</v>
      </c>
      <c r="C1549" s="137" t="s">
        <v>443</v>
      </c>
      <c r="D1549" s="229">
        <v>286</v>
      </c>
      <c r="E1549" s="258">
        <v>6.6638000000000002</v>
      </c>
    </row>
    <row r="1550" spans="1:5" ht="15" customHeight="1">
      <c r="A1550" s="145"/>
      <c r="B1550" s="146">
        <v>45206625</v>
      </c>
      <c r="C1550" s="137" t="s">
        <v>444</v>
      </c>
      <c r="D1550" s="229">
        <v>248.71</v>
      </c>
      <c r="E1550" s="258">
        <v>5.7949430000000008</v>
      </c>
    </row>
    <row r="1551" spans="1:5" ht="15" customHeight="1">
      <c r="A1551" s="141"/>
      <c r="B1551" s="143">
        <v>45201479</v>
      </c>
      <c r="C1551" s="137" t="s">
        <v>538</v>
      </c>
      <c r="D1551" s="229">
        <v>1001.73</v>
      </c>
      <c r="E1551" s="258">
        <v>23.340309000000001</v>
      </c>
    </row>
    <row r="1552" spans="1:5" ht="15" customHeight="1">
      <c r="A1552" s="141"/>
      <c r="B1552" s="143">
        <v>45201481</v>
      </c>
      <c r="C1552" s="137" t="s">
        <v>539</v>
      </c>
      <c r="D1552" s="229">
        <v>1898.88</v>
      </c>
      <c r="E1552" s="258">
        <v>44.243904000000008</v>
      </c>
    </row>
    <row r="1553" spans="1:5" ht="15" customHeight="1">
      <c r="A1553" s="141"/>
      <c r="B1553" s="143">
        <v>45201483</v>
      </c>
      <c r="C1553" s="137" t="s">
        <v>540</v>
      </c>
      <c r="D1553" s="229">
        <v>2696.96</v>
      </c>
      <c r="E1553" s="258">
        <v>62.839168000000001</v>
      </c>
    </row>
    <row r="1554" spans="1:5" ht="15" customHeight="1">
      <c r="A1554" s="141"/>
      <c r="B1554" s="143">
        <v>45201485</v>
      </c>
      <c r="C1554" s="137" t="s">
        <v>541</v>
      </c>
      <c r="D1554" s="229">
        <v>3192.32</v>
      </c>
      <c r="E1554" s="258">
        <v>74.381056000000001</v>
      </c>
    </row>
    <row r="1555" spans="1:5" ht="15" customHeight="1">
      <c r="A1555" s="141"/>
      <c r="B1555" s="143">
        <v>45201487</v>
      </c>
      <c r="C1555" s="137" t="s">
        <v>542</v>
      </c>
      <c r="D1555" s="229">
        <v>3742.72</v>
      </c>
      <c r="E1555" s="258">
        <v>87.205376000000001</v>
      </c>
    </row>
    <row r="1556" spans="1:5" ht="15" customHeight="1">
      <c r="A1556" s="141"/>
      <c r="B1556" s="143">
        <v>45162875</v>
      </c>
      <c r="C1556" s="137" t="s">
        <v>543</v>
      </c>
      <c r="D1556" s="229">
        <v>1582.4</v>
      </c>
      <c r="E1556" s="258">
        <v>36.869920000000008</v>
      </c>
    </row>
    <row r="1557" spans="1:5" ht="15" customHeight="1">
      <c r="A1557" s="141"/>
      <c r="B1557" s="143">
        <v>45150368</v>
      </c>
      <c r="C1557" s="137" t="s">
        <v>698</v>
      </c>
      <c r="D1557" s="229">
        <v>2787.84</v>
      </c>
      <c r="E1557" s="258">
        <v>64.956672000000012</v>
      </c>
    </row>
    <row r="1558" spans="1:5" ht="15" customHeight="1">
      <c r="A1558" s="141"/>
      <c r="B1558" s="143">
        <v>45204332</v>
      </c>
      <c r="C1558" s="137" t="s">
        <v>545</v>
      </c>
      <c r="D1558" s="229">
        <v>7417.5</v>
      </c>
      <c r="E1558" s="258">
        <v>172.82775000000001</v>
      </c>
    </row>
    <row r="1559" spans="1:5" ht="15" customHeight="1">
      <c r="A1559" s="141"/>
      <c r="B1559" s="143">
        <v>45204557</v>
      </c>
      <c r="C1559" s="137" t="s">
        <v>546</v>
      </c>
      <c r="D1559" s="229">
        <v>6599.3</v>
      </c>
      <c r="E1559" s="258">
        <v>153.76369000000003</v>
      </c>
    </row>
    <row r="1560" spans="1:5" ht="15" customHeight="1">
      <c r="A1560" s="141"/>
      <c r="B1560" s="143">
        <v>45189980</v>
      </c>
      <c r="C1560" s="137" t="s">
        <v>700</v>
      </c>
      <c r="D1560" s="229">
        <v>2478.08</v>
      </c>
      <c r="E1560" s="258">
        <v>57.739263999999999</v>
      </c>
    </row>
    <row r="1561" spans="1:5" ht="15" customHeight="1">
      <c r="A1561" s="141"/>
      <c r="B1561" s="143">
        <v>45162419</v>
      </c>
      <c r="C1561" s="137" t="s">
        <v>699</v>
      </c>
      <c r="D1561" s="229">
        <v>2377.41</v>
      </c>
      <c r="E1561" s="258">
        <v>55.393653</v>
      </c>
    </row>
    <row r="1562" spans="1:5" ht="15" customHeight="1">
      <c r="A1562" s="141"/>
      <c r="B1562" s="143" t="s">
        <v>701</v>
      </c>
      <c r="C1562" s="137" t="s">
        <v>702</v>
      </c>
      <c r="D1562" s="229">
        <v>9878.4</v>
      </c>
      <c r="E1562" s="258">
        <v>230.16672</v>
      </c>
    </row>
    <row r="1563" spans="1:5" ht="15" customHeight="1">
      <c r="A1563" s="145"/>
      <c r="B1563" s="146" t="s">
        <v>730</v>
      </c>
      <c r="C1563" s="137" t="s">
        <v>731</v>
      </c>
      <c r="D1563" s="229">
        <v>4870.9799999999996</v>
      </c>
      <c r="E1563" s="258">
        <v>113.49383399999999</v>
      </c>
    </row>
    <row r="1564" spans="1:5" ht="15" customHeight="1">
      <c r="A1564" s="145"/>
      <c r="B1564" s="146" t="s">
        <v>703</v>
      </c>
      <c r="C1564" s="137" t="s">
        <v>704</v>
      </c>
      <c r="D1564" s="229">
        <v>2600</v>
      </c>
      <c r="E1564" s="258">
        <v>60.580000000000005</v>
      </c>
    </row>
    <row r="1565" spans="1:5" ht="15" customHeight="1">
      <c r="A1565" s="141"/>
      <c r="B1565" s="143" t="s">
        <v>705</v>
      </c>
      <c r="C1565" s="137" t="s">
        <v>706</v>
      </c>
      <c r="D1565" s="229">
        <v>2600</v>
      </c>
      <c r="E1565" s="258">
        <v>60.580000000000005</v>
      </c>
    </row>
    <row r="1566" spans="1:5" ht="15" customHeight="1">
      <c r="A1566" s="141"/>
      <c r="B1566" s="143" t="s">
        <v>707</v>
      </c>
      <c r="C1566" s="137" t="s">
        <v>708</v>
      </c>
      <c r="D1566" s="229">
        <v>2600</v>
      </c>
      <c r="E1566" s="258">
        <v>60.580000000000005</v>
      </c>
    </row>
    <row r="1567" spans="1:5" ht="15" customHeight="1">
      <c r="A1567" s="141"/>
      <c r="B1567" s="143" t="s">
        <v>709</v>
      </c>
      <c r="C1567" s="137" t="s">
        <v>710</v>
      </c>
      <c r="D1567" s="229">
        <v>4940</v>
      </c>
      <c r="E1567" s="258">
        <v>115.102</v>
      </c>
    </row>
    <row r="1568" spans="1:5" ht="15" customHeight="1">
      <c r="A1568" s="141"/>
      <c r="B1568" s="139" t="s">
        <v>170</v>
      </c>
      <c r="C1568" s="137"/>
      <c r="D1568" s="229"/>
      <c r="E1568" s="258">
        <v>0</v>
      </c>
    </row>
    <row r="1569" spans="1:5" ht="15" customHeight="1">
      <c r="A1569" s="142"/>
      <c r="B1569" s="136" t="s">
        <v>563</v>
      </c>
      <c r="C1569" s="137" t="s">
        <v>564</v>
      </c>
      <c r="D1569" s="229">
        <v>208.25</v>
      </c>
      <c r="E1569" s="258">
        <v>4.8522250000000007</v>
      </c>
    </row>
    <row r="1570" spans="1:5" ht="15" customHeight="1">
      <c r="A1570" s="149"/>
      <c r="B1570" s="184" t="s">
        <v>166</v>
      </c>
      <c r="C1570" s="137" t="s">
        <v>167</v>
      </c>
      <c r="D1570" s="229">
        <v>122</v>
      </c>
      <c r="E1570" s="258">
        <v>2.8426</v>
      </c>
    </row>
    <row r="1571" spans="1:5" ht="15" customHeight="1">
      <c r="A1571" s="141"/>
      <c r="B1571" s="143" t="s">
        <v>458</v>
      </c>
      <c r="C1571" s="137" t="s">
        <v>459</v>
      </c>
      <c r="D1571" s="229">
        <v>483.4</v>
      </c>
      <c r="E1571" s="258">
        <v>11.26322</v>
      </c>
    </row>
    <row r="1572" spans="1:5" ht="15" customHeight="1">
      <c r="A1572" s="141"/>
      <c r="B1572" s="143" t="s">
        <v>460</v>
      </c>
      <c r="C1572" s="137" t="s">
        <v>461</v>
      </c>
      <c r="D1572" s="229">
        <v>774</v>
      </c>
      <c r="E1572" s="258">
        <v>18.034200000000002</v>
      </c>
    </row>
    <row r="1573" spans="1:5" ht="15" customHeight="1">
      <c r="A1573" s="141"/>
      <c r="B1573" s="143" t="s">
        <v>185</v>
      </c>
      <c r="C1573" s="137" t="s">
        <v>186</v>
      </c>
      <c r="D1573" s="229">
        <v>93</v>
      </c>
      <c r="E1573" s="258">
        <v>2.1669</v>
      </c>
    </row>
    <row r="1574" spans="1:5" ht="15" customHeight="1">
      <c r="A1574" s="141"/>
      <c r="B1574" s="143">
        <v>3000009987</v>
      </c>
      <c r="C1574" s="137" t="s">
        <v>734</v>
      </c>
      <c r="D1574" s="229">
        <v>2949</v>
      </c>
      <c r="E1574" s="258">
        <v>68.711700000000008</v>
      </c>
    </row>
    <row r="1575" spans="1:5" ht="15" customHeight="1">
      <c r="A1575" s="141"/>
      <c r="B1575" s="143">
        <v>100000006310</v>
      </c>
      <c r="C1575" s="137" t="s">
        <v>735</v>
      </c>
      <c r="D1575" s="229">
        <v>800</v>
      </c>
      <c r="E1575" s="258">
        <v>18.64</v>
      </c>
    </row>
    <row r="1576" spans="1:5" ht="15" customHeight="1">
      <c r="A1576" s="141"/>
      <c r="B1576" s="143" t="s">
        <v>462</v>
      </c>
      <c r="C1576" s="137" t="s">
        <v>463</v>
      </c>
      <c r="D1576" s="229">
        <v>469.83</v>
      </c>
      <c r="E1576" s="258">
        <v>10.947039</v>
      </c>
    </row>
    <row r="1577" spans="1:5" ht="15" customHeight="1">
      <c r="A1577" s="166"/>
      <c r="B1577" s="167">
        <v>7640021190</v>
      </c>
      <c r="C1577" s="168" t="s">
        <v>464</v>
      </c>
      <c r="D1577" s="241">
        <v>499</v>
      </c>
      <c r="E1577" s="258">
        <v>11.626700000000001</v>
      </c>
    </row>
    <row r="1578" spans="1:5">
      <c r="B1578" s="185">
        <v>7640019485</v>
      </c>
      <c r="C1578" s="186" t="s">
        <v>195</v>
      </c>
      <c r="D1578" s="257">
        <v>1</v>
      </c>
      <c r="E1578" s="299"/>
    </row>
  </sheetData>
  <autoFilter ref="A14:F47" xr:uid="{00000000-0001-0000-0400-000000000000}"/>
  <mergeCells count="3">
    <mergeCell ref="A7:D7"/>
    <mergeCell ref="A8:D8"/>
    <mergeCell ref="A9:D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
  <sheetViews>
    <sheetView workbookViewId="0">
      <selection activeCell="F18" sqref="F18"/>
    </sheetView>
  </sheetViews>
  <sheetFormatPr defaultColWidth="8.875" defaultRowHeight="15.75"/>
  <cols>
    <col min="1" max="1" width="14.125" customWidth="1"/>
    <col min="2" max="2" width="20.625" customWidth="1"/>
    <col min="3" max="3" width="15.5" customWidth="1"/>
    <col min="4" max="4" width="14.875" customWidth="1"/>
    <col min="5" max="5" width="17.625" customWidth="1"/>
    <col min="6" max="6" width="28.125" customWidth="1"/>
    <col min="7" max="7" width="26" customWidth="1"/>
    <col min="8" max="8" width="28.375" customWidth="1"/>
    <col min="9" max="9" width="23.125" customWidth="1"/>
    <col min="10" max="10" width="13.5" customWidth="1"/>
  </cols>
  <sheetData>
    <row r="1" spans="1:10" ht="20.25">
      <c r="A1" s="206"/>
      <c r="B1" s="426" t="s">
        <v>1007</v>
      </c>
      <c r="C1" s="426"/>
      <c r="D1" s="426"/>
      <c r="E1" s="426"/>
      <c r="F1" s="426"/>
      <c r="G1" s="426"/>
      <c r="H1" s="426"/>
      <c r="I1" s="426"/>
      <c r="J1" s="426"/>
    </row>
    <row r="2" spans="1:10" ht="20.25">
      <c r="A2" s="206"/>
      <c r="B2" s="426" t="s">
        <v>1008</v>
      </c>
      <c r="C2" s="426"/>
      <c r="D2" s="426"/>
      <c r="E2" s="426"/>
      <c r="F2" s="426"/>
      <c r="G2" s="426"/>
      <c r="H2" s="426"/>
      <c r="I2" s="426"/>
      <c r="J2" s="426"/>
    </row>
    <row r="3" spans="1:10" ht="20.25">
      <c r="A3" s="206"/>
      <c r="B3" s="426" t="s">
        <v>1009</v>
      </c>
      <c r="C3" s="426"/>
      <c r="D3" s="426"/>
      <c r="E3" s="426"/>
      <c r="F3" s="426"/>
      <c r="G3" s="426"/>
      <c r="H3" s="426"/>
      <c r="I3" s="426"/>
      <c r="J3" s="426"/>
    </row>
    <row r="4" spans="1:10">
      <c r="A4" s="206"/>
      <c r="B4" s="207"/>
      <c r="C4" s="207"/>
      <c r="D4" s="207"/>
      <c r="E4" s="207"/>
      <c r="F4" s="206"/>
      <c r="G4" s="206"/>
      <c r="H4" s="206"/>
      <c r="I4" s="206"/>
      <c r="J4" s="206"/>
    </row>
    <row r="5" spans="1:10" ht="23.25">
      <c r="A5" s="427"/>
      <c r="B5" s="427"/>
      <c r="C5" s="209"/>
      <c r="D5" s="209"/>
      <c r="E5" s="428"/>
      <c r="F5" s="428"/>
      <c r="G5" s="428"/>
      <c r="H5" s="206"/>
      <c r="I5" s="206"/>
      <c r="J5" s="206"/>
    </row>
    <row r="6" spans="1:10">
      <c r="A6" s="207"/>
      <c r="B6" s="207"/>
      <c r="C6" s="207"/>
      <c r="D6" s="207"/>
      <c r="E6" s="206"/>
      <c r="F6" s="206"/>
      <c r="G6" s="206"/>
      <c r="H6" s="206"/>
      <c r="I6" s="206"/>
      <c r="J6" s="206"/>
    </row>
    <row r="7" spans="1:10">
      <c r="A7" s="206"/>
      <c r="B7" s="210"/>
      <c r="C7" s="207"/>
      <c r="D7" s="207"/>
      <c r="E7" s="207"/>
      <c r="F7" s="207"/>
      <c r="G7" s="207"/>
      <c r="H7" s="207"/>
      <c r="I7" s="207"/>
      <c r="J7" s="207"/>
    </row>
    <row r="8" spans="1:10" ht="16.5" thickBot="1">
      <c r="A8" s="206"/>
      <c r="B8" s="211"/>
      <c r="C8" s="211"/>
      <c r="D8" s="211"/>
      <c r="E8" s="211"/>
      <c r="F8" s="211"/>
      <c r="G8" s="211"/>
      <c r="H8" s="211"/>
      <c r="I8" s="211"/>
      <c r="J8" s="211"/>
    </row>
    <row r="9" spans="1:10" ht="111" thickBot="1">
      <c r="A9" s="212" t="s">
        <v>1010</v>
      </c>
      <c r="B9" s="212" t="s">
        <v>1011</v>
      </c>
      <c r="C9" s="212" t="s">
        <v>1012</v>
      </c>
      <c r="D9" s="212" t="s">
        <v>1013</v>
      </c>
      <c r="E9" s="212" t="s">
        <v>1014</v>
      </c>
      <c r="F9" s="213" t="s">
        <v>1015</v>
      </c>
      <c r="G9" s="213" t="s">
        <v>1016</v>
      </c>
      <c r="H9" s="213" t="s">
        <v>1017</v>
      </c>
      <c r="I9" s="214" t="s">
        <v>1018</v>
      </c>
      <c r="J9" s="212" t="s">
        <v>1019</v>
      </c>
    </row>
    <row r="10" spans="1:10" ht="30.75" thickBot="1">
      <c r="A10" s="423">
        <v>2</v>
      </c>
      <c r="B10" s="215" t="s">
        <v>1020</v>
      </c>
      <c r="C10" s="216" t="s">
        <v>95</v>
      </c>
      <c r="D10" s="216" t="s">
        <v>1021</v>
      </c>
      <c r="E10" s="216" t="s">
        <v>1021</v>
      </c>
      <c r="F10" s="217">
        <v>320.07</v>
      </c>
      <c r="G10" s="218">
        <v>1.6799999999999999E-2</v>
      </c>
      <c r="H10" s="219"/>
      <c r="I10" s="219"/>
      <c r="J10" s="216"/>
    </row>
    <row r="11" spans="1:10" ht="30.75" thickBot="1">
      <c r="A11" s="424"/>
      <c r="B11" s="215" t="s">
        <v>1022</v>
      </c>
      <c r="C11" s="216" t="s">
        <v>95</v>
      </c>
      <c r="D11" s="216" t="s">
        <v>2290</v>
      </c>
      <c r="E11" s="216" t="s">
        <v>2290</v>
      </c>
      <c r="F11" s="217">
        <v>559.53</v>
      </c>
      <c r="G11" s="218">
        <v>1.9800000000000002E-2</v>
      </c>
      <c r="H11" s="218">
        <v>8.5999999999999993E-2</v>
      </c>
      <c r="I11" s="219"/>
      <c r="J11" s="216"/>
    </row>
    <row r="12" spans="1:10" ht="30.75" thickBot="1">
      <c r="A12" s="424"/>
      <c r="B12" s="215" t="s">
        <v>1023</v>
      </c>
      <c r="C12" s="216" t="s">
        <v>95</v>
      </c>
      <c r="D12" s="216" t="s">
        <v>1021</v>
      </c>
      <c r="E12" s="216" t="s">
        <v>1021</v>
      </c>
      <c r="F12" s="217">
        <v>320.07</v>
      </c>
      <c r="G12" s="218">
        <v>1.6799999999999999E-2</v>
      </c>
      <c r="H12" s="219"/>
      <c r="I12" s="219"/>
      <c r="J12" s="216"/>
    </row>
    <row r="13" spans="1:10" ht="30.75" thickBot="1">
      <c r="A13" s="424"/>
      <c r="B13" s="215" t="s">
        <v>1024</v>
      </c>
      <c r="C13" s="216" t="s">
        <v>95</v>
      </c>
      <c r="D13" s="216" t="s">
        <v>2313</v>
      </c>
      <c r="E13" s="216" t="s">
        <v>2313</v>
      </c>
      <c r="F13" s="217">
        <v>940.21</v>
      </c>
      <c r="G13" s="218">
        <v>1.83E-2</v>
      </c>
      <c r="H13" s="218">
        <v>8.5999999999999993E-2</v>
      </c>
      <c r="I13" s="219"/>
      <c r="J13" s="216"/>
    </row>
    <row r="14" spans="1:10" ht="30.75" thickBot="1">
      <c r="A14" s="424"/>
      <c r="B14" s="215" t="s">
        <v>1025</v>
      </c>
      <c r="C14" s="216" t="s">
        <v>95</v>
      </c>
      <c r="D14" s="216" t="s">
        <v>1026</v>
      </c>
      <c r="E14" s="216" t="s">
        <v>1026</v>
      </c>
      <c r="F14" s="217">
        <v>527.25</v>
      </c>
      <c r="G14" s="218">
        <v>1.6799999999999999E-2</v>
      </c>
      <c r="H14" s="219"/>
      <c r="I14" s="219"/>
      <c r="J14" s="216"/>
    </row>
    <row r="15" spans="1:10" ht="30.75" thickBot="1">
      <c r="A15" s="425"/>
      <c r="B15" s="215" t="s">
        <v>1027</v>
      </c>
      <c r="C15" s="216" t="s">
        <v>95</v>
      </c>
      <c r="D15" s="216" t="s">
        <v>2283</v>
      </c>
      <c r="E15" s="216" t="s">
        <v>2283</v>
      </c>
      <c r="F15" s="217">
        <v>5312.59</v>
      </c>
      <c r="G15" s="218">
        <v>5.0000000000000001E-3</v>
      </c>
      <c r="H15" s="218">
        <v>4.4999999999999998E-2</v>
      </c>
      <c r="I15" s="219"/>
      <c r="J15" s="216"/>
    </row>
  </sheetData>
  <mergeCells count="6">
    <mergeCell ref="A10:A15"/>
    <mergeCell ref="B1:J1"/>
    <mergeCell ref="B2:J2"/>
    <mergeCell ref="B3:J3"/>
    <mergeCell ref="A5:B5"/>
    <mergeCell ref="E5:G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
  <sheetViews>
    <sheetView workbookViewId="0">
      <selection activeCell="D20" sqref="D20"/>
    </sheetView>
  </sheetViews>
  <sheetFormatPr defaultColWidth="8.875" defaultRowHeight="15.75"/>
  <cols>
    <col min="1" max="1" width="11.625" customWidth="1"/>
    <col min="2" max="2" width="25.625" customWidth="1"/>
    <col min="3" max="3" width="18.625" customWidth="1"/>
    <col min="4" max="4" width="14.375" customWidth="1"/>
    <col min="5" max="5" width="23.5" customWidth="1"/>
    <col min="6" max="6" width="27.125" customWidth="1"/>
    <col min="7" max="7" width="25.375" customWidth="1"/>
    <col min="8" max="8" width="27.5" customWidth="1"/>
    <col min="9" max="9" width="28.375" customWidth="1"/>
    <col min="10" max="10" width="25" customWidth="1"/>
    <col min="11" max="11" width="27.125" customWidth="1"/>
  </cols>
  <sheetData>
    <row r="1" spans="1:11" ht="20.25">
      <c r="A1" s="206"/>
      <c r="B1" s="426" t="s">
        <v>1028</v>
      </c>
      <c r="C1" s="426"/>
      <c r="D1" s="426"/>
      <c r="E1" s="426"/>
      <c r="F1" s="426"/>
      <c r="G1" s="426"/>
      <c r="H1" s="426"/>
      <c r="I1" s="426"/>
    </row>
    <row r="2" spans="1:11" ht="20.25">
      <c r="A2" s="206"/>
      <c r="B2" s="426" t="s">
        <v>1029</v>
      </c>
      <c r="C2" s="426"/>
      <c r="D2" s="426"/>
      <c r="E2" s="426"/>
      <c r="F2" s="426"/>
      <c r="G2" s="426"/>
      <c r="H2" s="426"/>
      <c r="I2" s="426"/>
    </row>
    <row r="3" spans="1:11" ht="20.25">
      <c r="A3" s="206"/>
      <c r="B3" s="426" t="s">
        <v>1030</v>
      </c>
      <c r="C3" s="426"/>
      <c r="D3" s="426"/>
      <c r="E3" s="426"/>
      <c r="F3" s="426"/>
      <c r="G3" s="426"/>
      <c r="H3" s="426"/>
      <c r="I3" s="426"/>
    </row>
    <row r="4" spans="1:11">
      <c r="A4" s="206"/>
      <c r="B4" s="207"/>
      <c r="C4" s="207"/>
      <c r="D4" s="207"/>
      <c r="E4" s="207"/>
      <c r="F4" s="206"/>
      <c r="G4" s="206"/>
      <c r="H4" s="206"/>
      <c r="I4" s="206"/>
    </row>
    <row r="5" spans="1:11" ht="23.25">
      <c r="A5" s="427"/>
      <c r="B5" s="427"/>
      <c r="E5" s="428"/>
      <c r="F5" s="428"/>
      <c r="G5" s="209"/>
      <c r="H5" s="206"/>
      <c r="I5" s="206"/>
    </row>
    <row r="6" spans="1:11" ht="24" thickBot="1">
      <c r="A6" s="208"/>
      <c r="B6" s="208" t="s">
        <v>1031</v>
      </c>
      <c r="C6" s="220"/>
      <c r="D6" s="220"/>
      <c r="E6" s="220"/>
      <c r="F6" s="221"/>
      <c r="G6" s="206"/>
      <c r="H6" s="206"/>
      <c r="I6" s="206"/>
    </row>
    <row r="7" spans="1:11" ht="95.25" thickBot="1">
      <c r="A7" s="212" t="s">
        <v>1010</v>
      </c>
      <c r="B7" s="212" t="s">
        <v>1011</v>
      </c>
      <c r="C7" s="212" t="s">
        <v>1012</v>
      </c>
      <c r="D7" s="212" t="s">
        <v>1013</v>
      </c>
      <c r="E7" s="212" t="s">
        <v>1014</v>
      </c>
      <c r="F7" s="282" t="s">
        <v>1015</v>
      </c>
      <c r="G7" s="285" t="s">
        <v>2090</v>
      </c>
      <c r="H7" s="214" t="s">
        <v>1018</v>
      </c>
      <c r="I7" s="212" t="s">
        <v>1019</v>
      </c>
      <c r="J7" s="214" t="s">
        <v>1018</v>
      </c>
      <c r="K7" s="212" t="s">
        <v>1019</v>
      </c>
    </row>
    <row r="8" spans="1:11" ht="16.5" thickBot="1">
      <c r="A8" s="423">
        <v>5</v>
      </c>
      <c r="B8" s="222" t="s">
        <v>1032</v>
      </c>
      <c r="C8" s="223" t="s">
        <v>1148</v>
      </c>
      <c r="D8" s="216" t="s">
        <v>1149</v>
      </c>
      <c r="E8" s="216" t="s">
        <v>1150</v>
      </c>
      <c r="F8" s="264">
        <v>1099</v>
      </c>
      <c r="G8" s="286" t="s">
        <v>2091</v>
      </c>
      <c r="H8" s="284">
        <v>79.95</v>
      </c>
      <c r="I8" s="265" t="s">
        <v>2092</v>
      </c>
      <c r="J8" s="287">
        <v>129.94999999999999</v>
      </c>
      <c r="K8" s="288" t="s">
        <v>2093</v>
      </c>
    </row>
    <row r="9" spans="1:11" ht="16.5" thickBot="1">
      <c r="A9" s="424"/>
      <c r="B9" s="222" t="s">
        <v>1033</v>
      </c>
      <c r="C9" s="223" t="s">
        <v>1148</v>
      </c>
      <c r="D9" s="216" t="s">
        <v>1151</v>
      </c>
      <c r="E9" s="216" t="s">
        <v>1150</v>
      </c>
      <c r="F9" s="283">
        <v>1499</v>
      </c>
      <c r="G9" s="286" t="s">
        <v>2091</v>
      </c>
      <c r="H9" s="217">
        <v>139.94999999999999</v>
      </c>
      <c r="I9" s="265" t="s">
        <v>2092</v>
      </c>
      <c r="J9" s="287">
        <v>229.95</v>
      </c>
      <c r="K9" s="288" t="s">
        <v>2093</v>
      </c>
    </row>
    <row r="10" spans="1:11" ht="16.5" thickBot="1">
      <c r="A10" s="425"/>
      <c r="B10" s="215" t="s">
        <v>1034</v>
      </c>
      <c r="C10" s="223" t="s">
        <v>1148</v>
      </c>
      <c r="D10" s="216" t="s">
        <v>1152</v>
      </c>
      <c r="E10" s="216" t="s">
        <v>1150</v>
      </c>
      <c r="F10" s="283">
        <v>3799</v>
      </c>
      <c r="G10" s="286" t="s">
        <v>2091</v>
      </c>
      <c r="H10" s="217">
        <v>389.95</v>
      </c>
      <c r="I10" s="289" t="s">
        <v>2092</v>
      </c>
      <c r="J10" s="287">
        <v>629.35</v>
      </c>
      <c r="K10" s="288" t="s">
        <v>2093</v>
      </c>
    </row>
    <row r="11" spans="1:11">
      <c r="A11" s="280"/>
      <c r="B11" s="281"/>
    </row>
  </sheetData>
  <mergeCells count="6">
    <mergeCell ref="A8:A10"/>
    <mergeCell ref="B1:I1"/>
    <mergeCell ref="B2:I2"/>
    <mergeCell ref="B3:I3"/>
    <mergeCell ref="A5:B5"/>
    <mergeCell ref="E5:F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7:D716"/>
  <sheetViews>
    <sheetView topLeftCell="B686" workbookViewId="0">
      <selection activeCell="G131" sqref="G131"/>
    </sheetView>
  </sheetViews>
  <sheetFormatPr defaultColWidth="8.875" defaultRowHeight="15.75"/>
  <cols>
    <col min="1" max="1" width="5.125" customWidth="1"/>
    <col min="2" max="2" width="49.5" bestFit="1" customWidth="1"/>
    <col min="3" max="3" width="20.125" customWidth="1"/>
    <col min="4" max="4" width="22" customWidth="1"/>
    <col min="257" max="257" width="5.125" customWidth="1"/>
    <col min="258" max="258" width="35.125" customWidth="1"/>
    <col min="259" max="259" width="20.125" customWidth="1"/>
    <col min="260" max="260" width="19.625" customWidth="1"/>
    <col min="513" max="513" width="5.125" customWidth="1"/>
    <col min="514" max="514" width="35.125" customWidth="1"/>
    <col min="515" max="515" width="20.125" customWidth="1"/>
    <col min="516" max="516" width="19.625" customWidth="1"/>
    <col min="769" max="769" width="5.125" customWidth="1"/>
    <col min="770" max="770" width="35.125" customWidth="1"/>
    <col min="771" max="771" width="20.125" customWidth="1"/>
    <col min="772" max="772" width="19.625" customWidth="1"/>
    <col min="1025" max="1025" width="5.125" customWidth="1"/>
    <col min="1026" max="1026" width="35.125" customWidth="1"/>
    <col min="1027" max="1027" width="20.125" customWidth="1"/>
    <col min="1028" max="1028" width="19.625" customWidth="1"/>
    <col min="1281" max="1281" width="5.125" customWidth="1"/>
    <col min="1282" max="1282" width="35.125" customWidth="1"/>
    <col min="1283" max="1283" width="20.125" customWidth="1"/>
    <col min="1284" max="1284" width="19.625" customWidth="1"/>
    <col min="1537" max="1537" width="5.125" customWidth="1"/>
    <col min="1538" max="1538" width="35.125" customWidth="1"/>
    <col min="1539" max="1539" width="20.125" customWidth="1"/>
    <col min="1540" max="1540" width="19.625" customWidth="1"/>
    <col min="1793" max="1793" width="5.125" customWidth="1"/>
    <col min="1794" max="1794" width="35.125" customWidth="1"/>
    <col min="1795" max="1795" width="20.125" customWidth="1"/>
    <col min="1796" max="1796" width="19.625" customWidth="1"/>
    <col min="2049" max="2049" width="5.125" customWidth="1"/>
    <col min="2050" max="2050" width="35.125" customWidth="1"/>
    <col min="2051" max="2051" width="20.125" customWidth="1"/>
    <col min="2052" max="2052" width="19.625" customWidth="1"/>
    <col min="2305" max="2305" width="5.125" customWidth="1"/>
    <col min="2306" max="2306" width="35.125" customWidth="1"/>
    <col min="2307" max="2307" width="20.125" customWidth="1"/>
    <col min="2308" max="2308" width="19.625" customWidth="1"/>
    <col min="2561" max="2561" width="5.125" customWidth="1"/>
    <col min="2562" max="2562" width="35.125" customWidth="1"/>
    <col min="2563" max="2563" width="20.125" customWidth="1"/>
    <col min="2564" max="2564" width="19.625" customWidth="1"/>
    <col min="2817" max="2817" width="5.125" customWidth="1"/>
    <col min="2818" max="2818" width="35.125" customWidth="1"/>
    <col min="2819" max="2819" width="20.125" customWidth="1"/>
    <col min="2820" max="2820" width="19.625" customWidth="1"/>
    <col min="3073" max="3073" width="5.125" customWidth="1"/>
    <col min="3074" max="3074" width="35.125" customWidth="1"/>
    <col min="3075" max="3075" width="20.125" customWidth="1"/>
    <col min="3076" max="3076" width="19.625" customWidth="1"/>
    <col min="3329" max="3329" width="5.125" customWidth="1"/>
    <col min="3330" max="3330" width="35.125" customWidth="1"/>
    <col min="3331" max="3331" width="20.125" customWidth="1"/>
    <col min="3332" max="3332" width="19.625" customWidth="1"/>
    <col min="3585" max="3585" width="5.125" customWidth="1"/>
    <col min="3586" max="3586" width="35.125" customWidth="1"/>
    <col min="3587" max="3587" width="20.125" customWidth="1"/>
    <col min="3588" max="3588" width="19.625" customWidth="1"/>
    <col min="3841" max="3841" width="5.125" customWidth="1"/>
    <col min="3842" max="3842" width="35.125" customWidth="1"/>
    <col min="3843" max="3843" width="20.125" customWidth="1"/>
    <col min="3844" max="3844" width="19.625" customWidth="1"/>
    <col min="4097" max="4097" width="5.125" customWidth="1"/>
    <col min="4098" max="4098" width="35.125" customWidth="1"/>
    <col min="4099" max="4099" width="20.125" customWidth="1"/>
    <col min="4100" max="4100" width="19.625" customWidth="1"/>
    <col min="4353" max="4353" width="5.125" customWidth="1"/>
    <col min="4354" max="4354" width="35.125" customWidth="1"/>
    <col min="4355" max="4355" width="20.125" customWidth="1"/>
    <col min="4356" max="4356" width="19.625" customWidth="1"/>
    <col min="4609" max="4609" width="5.125" customWidth="1"/>
    <col min="4610" max="4610" width="35.125" customWidth="1"/>
    <col min="4611" max="4611" width="20.125" customWidth="1"/>
    <col min="4612" max="4612" width="19.625" customWidth="1"/>
    <col min="4865" max="4865" width="5.125" customWidth="1"/>
    <col min="4866" max="4866" width="35.125" customWidth="1"/>
    <col min="4867" max="4867" width="20.125" customWidth="1"/>
    <col min="4868" max="4868" width="19.625" customWidth="1"/>
    <col min="5121" max="5121" width="5.125" customWidth="1"/>
    <col min="5122" max="5122" width="35.125" customWidth="1"/>
    <col min="5123" max="5123" width="20.125" customWidth="1"/>
    <col min="5124" max="5124" width="19.625" customWidth="1"/>
    <col min="5377" max="5377" width="5.125" customWidth="1"/>
    <col min="5378" max="5378" width="35.125" customWidth="1"/>
    <col min="5379" max="5379" width="20.125" customWidth="1"/>
    <col min="5380" max="5380" width="19.625" customWidth="1"/>
    <col min="5633" max="5633" width="5.125" customWidth="1"/>
    <col min="5634" max="5634" width="35.125" customWidth="1"/>
    <col min="5635" max="5635" width="20.125" customWidth="1"/>
    <col min="5636" max="5636" width="19.625" customWidth="1"/>
    <col min="5889" max="5889" width="5.125" customWidth="1"/>
    <col min="5890" max="5890" width="35.125" customWidth="1"/>
    <col min="5891" max="5891" width="20.125" customWidth="1"/>
    <col min="5892" max="5892" width="19.625" customWidth="1"/>
    <col min="6145" max="6145" width="5.125" customWidth="1"/>
    <col min="6146" max="6146" width="35.125" customWidth="1"/>
    <col min="6147" max="6147" width="20.125" customWidth="1"/>
    <col min="6148" max="6148" width="19.625" customWidth="1"/>
    <col min="6401" max="6401" width="5.125" customWidth="1"/>
    <col min="6402" max="6402" width="35.125" customWidth="1"/>
    <col min="6403" max="6403" width="20.125" customWidth="1"/>
    <col min="6404" max="6404" width="19.625" customWidth="1"/>
    <col min="6657" max="6657" width="5.125" customWidth="1"/>
    <col min="6658" max="6658" width="35.125" customWidth="1"/>
    <col min="6659" max="6659" width="20.125" customWidth="1"/>
    <col min="6660" max="6660" width="19.625" customWidth="1"/>
    <col min="6913" max="6913" width="5.125" customWidth="1"/>
    <col min="6914" max="6914" width="35.125" customWidth="1"/>
    <col min="6915" max="6915" width="20.125" customWidth="1"/>
    <col min="6916" max="6916" width="19.625" customWidth="1"/>
    <col min="7169" max="7169" width="5.125" customWidth="1"/>
    <col min="7170" max="7170" width="35.125" customWidth="1"/>
    <col min="7171" max="7171" width="20.125" customWidth="1"/>
    <col min="7172" max="7172" width="19.625" customWidth="1"/>
    <col min="7425" max="7425" width="5.125" customWidth="1"/>
    <col min="7426" max="7426" width="35.125" customWidth="1"/>
    <col min="7427" max="7427" width="20.125" customWidth="1"/>
    <col min="7428" max="7428" width="19.625" customWidth="1"/>
    <col min="7681" max="7681" width="5.125" customWidth="1"/>
    <col min="7682" max="7682" width="35.125" customWidth="1"/>
    <col min="7683" max="7683" width="20.125" customWidth="1"/>
    <col min="7684" max="7684" width="19.625" customWidth="1"/>
    <col min="7937" max="7937" width="5.125" customWidth="1"/>
    <col min="7938" max="7938" width="35.125" customWidth="1"/>
    <col min="7939" max="7939" width="20.125" customWidth="1"/>
    <col min="7940" max="7940" width="19.625" customWidth="1"/>
    <col min="8193" max="8193" width="5.125" customWidth="1"/>
    <col min="8194" max="8194" width="35.125" customWidth="1"/>
    <col min="8195" max="8195" width="20.125" customWidth="1"/>
    <col min="8196" max="8196" width="19.625" customWidth="1"/>
    <col min="8449" max="8449" width="5.125" customWidth="1"/>
    <col min="8450" max="8450" width="35.125" customWidth="1"/>
    <col min="8451" max="8451" width="20.125" customWidth="1"/>
    <col min="8452" max="8452" width="19.625" customWidth="1"/>
    <col min="8705" max="8705" width="5.125" customWidth="1"/>
    <col min="8706" max="8706" width="35.125" customWidth="1"/>
    <col min="8707" max="8707" width="20.125" customWidth="1"/>
    <col min="8708" max="8708" width="19.625" customWidth="1"/>
    <col min="8961" max="8961" width="5.125" customWidth="1"/>
    <col min="8962" max="8962" width="35.125" customWidth="1"/>
    <col min="8963" max="8963" width="20.125" customWidth="1"/>
    <col min="8964" max="8964" width="19.625" customWidth="1"/>
    <col min="9217" max="9217" width="5.125" customWidth="1"/>
    <col min="9218" max="9218" width="35.125" customWidth="1"/>
    <col min="9219" max="9219" width="20.125" customWidth="1"/>
    <col min="9220" max="9220" width="19.625" customWidth="1"/>
    <col min="9473" max="9473" width="5.125" customWidth="1"/>
    <col min="9474" max="9474" width="35.125" customWidth="1"/>
    <col min="9475" max="9475" width="20.125" customWidth="1"/>
    <col min="9476" max="9476" width="19.625" customWidth="1"/>
    <col min="9729" max="9729" width="5.125" customWidth="1"/>
    <col min="9730" max="9730" width="35.125" customWidth="1"/>
    <col min="9731" max="9731" width="20.125" customWidth="1"/>
    <col min="9732" max="9732" width="19.625" customWidth="1"/>
    <col min="9985" max="9985" width="5.125" customWidth="1"/>
    <col min="9986" max="9986" width="35.125" customWidth="1"/>
    <col min="9987" max="9987" width="20.125" customWidth="1"/>
    <col min="9988" max="9988" width="19.625" customWidth="1"/>
    <col min="10241" max="10241" width="5.125" customWidth="1"/>
    <col min="10242" max="10242" width="35.125" customWidth="1"/>
    <col min="10243" max="10243" width="20.125" customWidth="1"/>
    <col min="10244" max="10244" width="19.625" customWidth="1"/>
    <col min="10497" max="10497" width="5.125" customWidth="1"/>
    <col min="10498" max="10498" width="35.125" customWidth="1"/>
    <col min="10499" max="10499" width="20.125" customWidth="1"/>
    <col min="10500" max="10500" width="19.625" customWidth="1"/>
    <col min="10753" max="10753" width="5.125" customWidth="1"/>
    <col min="10754" max="10754" width="35.125" customWidth="1"/>
    <col min="10755" max="10755" width="20.125" customWidth="1"/>
    <col min="10756" max="10756" width="19.625" customWidth="1"/>
    <col min="11009" max="11009" width="5.125" customWidth="1"/>
    <col min="11010" max="11010" width="35.125" customWidth="1"/>
    <col min="11011" max="11011" width="20.125" customWidth="1"/>
    <col min="11012" max="11012" width="19.625" customWidth="1"/>
    <col min="11265" max="11265" width="5.125" customWidth="1"/>
    <col min="11266" max="11266" width="35.125" customWidth="1"/>
    <col min="11267" max="11267" width="20.125" customWidth="1"/>
    <col min="11268" max="11268" width="19.625" customWidth="1"/>
    <col min="11521" max="11521" width="5.125" customWidth="1"/>
    <col min="11522" max="11522" width="35.125" customWidth="1"/>
    <col min="11523" max="11523" width="20.125" customWidth="1"/>
    <col min="11524" max="11524" width="19.625" customWidth="1"/>
    <col min="11777" max="11777" width="5.125" customWidth="1"/>
    <col min="11778" max="11778" width="35.125" customWidth="1"/>
    <col min="11779" max="11779" width="20.125" customWidth="1"/>
    <col min="11780" max="11780" width="19.625" customWidth="1"/>
    <col min="12033" max="12033" width="5.125" customWidth="1"/>
    <col min="12034" max="12034" width="35.125" customWidth="1"/>
    <col min="12035" max="12035" width="20.125" customWidth="1"/>
    <col min="12036" max="12036" width="19.625" customWidth="1"/>
    <col min="12289" max="12289" width="5.125" customWidth="1"/>
    <col min="12290" max="12290" width="35.125" customWidth="1"/>
    <col min="12291" max="12291" width="20.125" customWidth="1"/>
    <col min="12292" max="12292" width="19.625" customWidth="1"/>
    <col min="12545" max="12545" width="5.125" customWidth="1"/>
    <col min="12546" max="12546" width="35.125" customWidth="1"/>
    <col min="12547" max="12547" width="20.125" customWidth="1"/>
    <col min="12548" max="12548" width="19.625" customWidth="1"/>
    <col min="12801" max="12801" width="5.125" customWidth="1"/>
    <col min="12802" max="12802" width="35.125" customWidth="1"/>
    <col min="12803" max="12803" width="20.125" customWidth="1"/>
    <col min="12804" max="12804" width="19.625" customWidth="1"/>
    <col min="13057" max="13057" width="5.125" customWidth="1"/>
    <col min="13058" max="13058" width="35.125" customWidth="1"/>
    <col min="13059" max="13059" width="20.125" customWidth="1"/>
    <col min="13060" max="13060" width="19.625" customWidth="1"/>
    <col min="13313" max="13313" width="5.125" customWidth="1"/>
    <col min="13314" max="13314" width="35.125" customWidth="1"/>
    <col min="13315" max="13315" width="20.125" customWidth="1"/>
    <col min="13316" max="13316" width="19.625" customWidth="1"/>
    <col min="13569" max="13569" width="5.125" customWidth="1"/>
    <col min="13570" max="13570" width="35.125" customWidth="1"/>
    <col min="13571" max="13571" width="20.125" customWidth="1"/>
    <col min="13572" max="13572" width="19.625" customWidth="1"/>
    <col min="13825" max="13825" width="5.125" customWidth="1"/>
    <col min="13826" max="13826" width="35.125" customWidth="1"/>
    <col min="13827" max="13827" width="20.125" customWidth="1"/>
    <col min="13828" max="13828" width="19.625" customWidth="1"/>
    <col min="14081" max="14081" width="5.125" customWidth="1"/>
    <col min="14082" max="14082" width="35.125" customWidth="1"/>
    <col min="14083" max="14083" width="20.125" customWidth="1"/>
    <col min="14084" max="14084" width="19.625" customWidth="1"/>
    <col min="14337" max="14337" width="5.125" customWidth="1"/>
    <col min="14338" max="14338" width="35.125" customWidth="1"/>
    <col min="14339" max="14339" width="20.125" customWidth="1"/>
    <col min="14340" max="14340" width="19.625" customWidth="1"/>
    <col min="14593" max="14593" width="5.125" customWidth="1"/>
    <col min="14594" max="14594" width="35.125" customWidth="1"/>
    <col min="14595" max="14595" width="20.125" customWidth="1"/>
    <col min="14596" max="14596" width="19.625" customWidth="1"/>
    <col min="14849" max="14849" width="5.125" customWidth="1"/>
    <col min="14850" max="14850" width="35.125" customWidth="1"/>
    <col min="14851" max="14851" width="20.125" customWidth="1"/>
    <col min="14852" max="14852" width="19.625" customWidth="1"/>
    <col min="15105" max="15105" width="5.125" customWidth="1"/>
    <col min="15106" max="15106" width="35.125" customWidth="1"/>
    <col min="15107" max="15107" width="20.125" customWidth="1"/>
    <col min="15108" max="15108" width="19.625" customWidth="1"/>
    <col min="15361" max="15361" width="5.125" customWidth="1"/>
    <col min="15362" max="15362" width="35.125" customWidth="1"/>
    <col min="15363" max="15363" width="20.125" customWidth="1"/>
    <col min="15364" max="15364" width="19.625" customWidth="1"/>
    <col min="15617" max="15617" width="5.125" customWidth="1"/>
    <col min="15618" max="15618" width="35.125" customWidth="1"/>
    <col min="15619" max="15619" width="20.125" customWidth="1"/>
    <col min="15620" max="15620" width="19.625" customWidth="1"/>
    <col min="15873" max="15873" width="5.125" customWidth="1"/>
    <col min="15874" max="15874" width="35.125" customWidth="1"/>
    <col min="15875" max="15875" width="20.125" customWidth="1"/>
    <col min="15876" max="15876" width="19.625" customWidth="1"/>
    <col min="16129" max="16129" width="5.125" customWidth="1"/>
    <col min="16130" max="16130" width="35.125" customWidth="1"/>
    <col min="16131" max="16131" width="20.125" customWidth="1"/>
    <col min="16132" max="16132" width="19.625" customWidth="1"/>
  </cols>
  <sheetData>
    <row r="7" spans="2:4" ht="16.5" thickBot="1">
      <c r="B7" s="429" t="s">
        <v>736</v>
      </c>
      <c r="C7" s="429"/>
      <c r="D7" s="429"/>
    </row>
    <row r="8" spans="2:4" ht="16.5" thickBot="1">
      <c r="B8" s="270" t="s">
        <v>737</v>
      </c>
      <c r="C8" s="271" t="s">
        <v>738</v>
      </c>
      <c r="D8" s="272" t="s">
        <v>739</v>
      </c>
    </row>
    <row r="9" spans="2:4">
      <c r="B9" t="s">
        <v>740</v>
      </c>
      <c r="C9" t="s">
        <v>741</v>
      </c>
      <c r="D9" s="109">
        <v>290</v>
      </c>
    </row>
    <row r="10" spans="2:4">
      <c r="B10" t="s">
        <v>742</v>
      </c>
      <c r="C10" t="s">
        <v>743</v>
      </c>
      <c r="D10" s="109">
        <v>290</v>
      </c>
    </row>
    <row r="11" spans="2:4">
      <c r="B11" t="s">
        <v>744</v>
      </c>
      <c r="C11" t="s">
        <v>745</v>
      </c>
      <c r="D11" s="109">
        <v>290</v>
      </c>
    </row>
    <row r="12" spans="2:4">
      <c r="B12" t="s">
        <v>746</v>
      </c>
      <c r="C12" t="s">
        <v>747</v>
      </c>
      <c r="D12" s="109">
        <v>290</v>
      </c>
    </row>
    <row r="13" spans="2:4">
      <c r="B13" t="s">
        <v>748</v>
      </c>
      <c r="C13" t="s">
        <v>749</v>
      </c>
      <c r="D13" s="109">
        <v>241</v>
      </c>
    </row>
    <row r="14" spans="2:4">
      <c r="B14" t="s">
        <v>750</v>
      </c>
      <c r="C14" t="s">
        <v>751</v>
      </c>
      <c r="D14" s="109">
        <v>236</v>
      </c>
    </row>
    <row r="15" spans="2:4">
      <c r="B15" t="s">
        <v>752</v>
      </c>
      <c r="C15" t="s">
        <v>753</v>
      </c>
      <c r="D15" s="109">
        <v>231</v>
      </c>
    </row>
    <row r="16" spans="2:4">
      <c r="B16" t="s">
        <v>754</v>
      </c>
      <c r="C16" t="s">
        <v>755</v>
      </c>
      <c r="D16" s="109">
        <v>0</v>
      </c>
    </row>
    <row r="17" spans="2:4">
      <c r="B17" t="s">
        <v>215</v>
      </c>
      <c r="C17" t="s">
        <v>575</v>
      </c>
      <c r="D17" s="109">
        <v>129.99</v>
      </c>
    </row>
    <row r="18" spans="2:4">
      <c r="B18" t="s">
        <v>756</v>
      </c>
      <c r="C18" t="s">
        <v>166</v>
      </c>
      <c r="D18" s="109">
        <v>399</v>
      </c>
    </row>
    <row r="19" spans="2:4">
      <c r="B19" t="s">
        <v>757</v>
      </c>
      <c r="C19" t="s">
        <v>758</v>
      </c>
      <c r="D19" s="109">
        <v>30</v>
      </c>
    </row>
    <row r="20" spans="2:4">
      <c r="B20" t="s">
        <v>759</v>
      </c>
      <c r="C20" t="s">
        <v>760</v>
      </c>
      <c r="D20" s="109">
        <v>70</v>
      </c>
    </row>
    <row r="21" spans="2:4">
      <c r="B21" t="s">
        <v>761</v>
      </c>
      <c r="C21" t="s">
        <v>762</v>
      </c>
      <c r="D21" s="109">
        <v>185</v>
      </c>
    </row>
    <row r="22" spans="2:4">
      <c r="B22" t="s">
        <v>763</v>
      </c>
      <c r="C22" t="s">
        <v>764</v>
      </c>
      <c r="D22" s="109">
        <v>760</v>
      </c>
    </row>
    <row r="23" spans="2:4">
      <c r="B23" t="s">
        <v>765</v>
      </c>
      <c r="C23" t="s">
        <v>766</v>
      </c>
      <c r="D23" s="109">
        <v>2129</v>
      </c>
    </row>
    <row r="24" spans="2:4">
      <c r="B24" t="s">
        <v>767</v>
      </c>
      <c r="C24" t="s">
        <v>768</v>
      </c>
      <c r="D24" s="109">
        <v>1318</v>
      </c>
    </row>
    <row r="25" spans="2:4">
      <c r="B25" t="s">
        <v>769</v>
      </c>
      <c r="C25" t="s">
        <v>770</v>
      </c>
      <c r="D25" s="109">
        <v>1014</v>
      </c>
    </row>
    <row r="26" spans="2:4">
      <c r="B26" t="s">
        <v>771</v>
      </c>
      <c r="C26" t="s">
        <v>772</v>
      </c>
      <c r="D26" s="109">
        <v>608</v>
      </c>
    </row>
    <row r="27" spans="2:4">
      <c r="B27" t="s">
        <v>773</v>
      </c>
      <c r="C27" t="s">
        <v>774</v>
      </c>
      <c r="D27" s="109">
        <v>1825</v>
      </c>
    </row>
    <row r="28" spans="2:4" ht="16.5" thickBot="1">
      <c r="D28" s="109"/>
    </row>
    <row r="29" spans="2:4" ht="16.5" thickBot="1">
      <c r="B29" s="273" t="s">
        <v>775</v>
      </c>
      <c r="C29" s="270" t="s">
        <v>738</v>
      </c>
      <c r="D29" s="272" t="s">
        <v>776</v>
      </c>
    </row>
    <row r="30" spans="2:4">
      <c r="B30" t="s">
        <v>777</v>
      </c>
      <c r="C30" t="s">
        <v>778</v>
      </c>
      <c r="D30" s="109">
        <v>0.2</v>
      </c>
    </row>
    <row r="31" spans="2:4">
      <c r="B31" t="s">
        <v>779</v>
      </c>
      <c r="C31" t="s">
        <v>780</v>
      </c>
      <c r="D31" s="109">
        <v>0.4</v>
      </c>
    </row>
    <row r="32" spans="2:4">
      <c r="B32" t="s">
        <v>781</v>
      </c>
      <c r="C32" t="s">
        <v>782</v>
      </c>
      <c r="D32" s="109">
        <v>0.45</v>
      </c>
    </row>
    <row r="33" spans="2:4">
      <c r="B33" t="s">
        <v>783</v>
      </c>
      <c r="C33" t="s">
        <v>784</v>
      </c>
      <c r="D33" s="109">
        <v>0.6</v>
      </c>
    </row>
    <row r="34" spans="2:4">
      <c r="B34" t="s">
        <v>785</v>
      </c>
      <c r="C34" t="s">
        <v>786</v>
      </c>
      <c r="D34" s="109">
        <v>0.75</v>
      </c>
    </row>
    <row r="35" spans="2:4">
      <c r="B35" t="s">
        <v>787</v>
      </c>
      <c r="C35" t="s">
        <v>788</v>
      </c>
      <c r="D35" s="109">
        <v>0.18</v>
      </c>
    </row>
    <row r="36" spans="2:4">
      <c r="B36" t="s">
        <v>789</v>
      </c>
      <c r="C36" t="s">
        <v>790</v>
      </c>
      <c r="D36" s="109">
        <v>0.19</v>
      </c>
    </row>
    <row r="37" spans="2:4">
      <c r="B37" t="s">
        <v>791</v>
      </c>
      <c r="C37" t="s">
        <v>792</v>
      </c>
      <c r="D37" s="109">
        <v>0.02</v>
      </c>
    </row>
    <row r="38" spans="2:4">
      <c r="B38" t="s">
        <v>793</v>
      </c>
      <c r="C38" t="s">
        <v>794</v>
      </c>
      <c r="D38" s="109">
        <v>0.04</v>
      </c>
    </row>
    <row r="39" spans="2:4">
      <c r="B39" t="s">
        <v>795</v>
      </c>
      <c r="C39" t="s">
        <v>796</v>
      </c>
      <c r="D39" s="109">
        <v>0.06</v>
      </c>
    </row>
    <row r="40" spans="2:4">
      <c r="B40" t="s">
        <v>797</v>
      </c>
      <c r="C40" t="s">
        <v>798</v>
      </c>
      <c r="D40" s="109">
        <v>0.08</v>
      </c>
    </row>
    <row r="41" spans="2:4">
      <c r="B41" t="s">
        <v>799</v>
      </c>
      <c r="C41" t="s">
        <v>800</v>
      </c>
      <c r="D41" s="109">
        <v>0.1</v>
      </c>
    </row>
    <row r="42" spans="2:4">
      <c r="B42" t="s">
        <v>801</v>
      </c>
      <c r="C42" t="s">
        <v>802</v>
      </c>
      <c r="D42" s="109">
        <v>0.12</v>
      </c>
    </row>
    <row r="43" spans="2:4">
      <c r="B43" t="s">
        <v>803</v>
      </c>
      <c r="C43" t="s">
        <v>804</v>
      </c>
      <c r="D43" s="109">
        <v>0.14000000000000001</v>
      </c>
    </row>
    <row r="44" spans="2:4">
      <c r="B44" t="s">
        <v>805</v>
      </c>
      <c r="C44" t="s">
        <v>806</v>
      </c>
      <c r="D44" s="109">
        <v>0.16</v>
      </c>
    </row>
    <row r="45" spans="2:4">
      <c r="B45" t="s">
        <v>807</v>
      </c>
      <c r="C45" t="s">
        <v>808</v>
      </c>
      <c r="D45" s="109">
        <v>0.17</v>
      </c>
    </row>
    <row r="46" spans="2:4">
      <c r="B46" t="s">
        <v>809</v>
      </c>
      <c r="C46" t="s">
        <v>810</v>
      </c>
      <c r="D46" s="109">
        <v>375</v>
      </c>
    </row>
    <row r="47" spans="2:4" ht="16.5" thickBot="1">
      <c r="D47" s="109"/>
    </row>
    <row r="48" spans="2:4" ht="16.5" thickBot="1">
      <c r="B48" s="273" t="s">
        <v>811</v>
      </c>
      <c r="C48" s="270" t="s">
        <v>738</v>
      </c>
      <c r="D48" s="274" t="s">
        <v>812</v>
      </c>
    </row>
    <row r="49" spans="2:4">
      <c r="B49" t="s">
        <v>813</v>
      </c>
      <c r="C49" t="s">
        <v>814</v>
      </c>
      <c r="D49" s="275">
        <v>290</v>
      </c>
    </row>
    <row r="50" spans="2:4">
      <c r="B50" t="s">
        <v>815</v>
      </c>
      <c r="C50" t="s">
        <v>816</v>
      </c>
      <c r="D50" s="275">
        <v>290</v>
      </c>
    </row>
    <row r="51" spans="2:4">
      <c r="B51" t="s">
        <v>817</v>
      </c>
      <c r="C51" t="s">
        <v>818</v>
      </c>
      <c r="D51" s="275">
        <v>290</v>
      </c>
    </row>
    <row r="52" spans="2:4">
      <c r="B52" t="s">
        <v>819</v>
      </c>
      <c r="C52" t="s">
        <v>820</v>
      </c>
      <c r="D52" s="275">
        <v>290</v>
      </c>
    </row>
    <row r="53" spans="2:4">
      <c r="B53" t="s">
        <v>821</v>
      </c>
      <c r="C53" t="s">
        <v>822</v>
      </c>
      <c r="D53" s="275">
        <v>290</v>
      </c>
    </row>
    <row r="54" spans="2:4">
      <c r="B54" t="s">
        <v>823</v>
      </c>
      <c r="C54" t="s">
        <v>824</v>
      </c>
      <c r="D54" s="275">
        <v>290</v>
      </c>
    </row>
    <row r="55" spans="2:4">
      <c r="B55" t="s">
        <v>825</v>
      </c>
      <c r="C55" t="s">
        <v>826</v>
      </c>
      <c r="D55" s="275">
        <v>290</v>
      </c>
    </row>
    <row r="56" spans="2:4">
      <c r="B56" t="s">
        <v>827</v>
      </c>
      <c r="C56" t="s">
        <v>828</v>
      </c>
      <c r="D56" s="275">
        <v>290</v>
      </c>
    </row>
    <row r="57" spans="2:4">
      <c r="B57" t="s">
        <v>829</v>
      </c>
      <c r="C57" t="s">
        <v>830</v>
      </c>
      <c r="D57" s="275">
        <v>290</v>
      </c>
    </row>
    <row r="58" spans="2:4">
      <c r="B58" t="s">
        <v>831</v>
      </c>
      <c r="C58" t="s">
        <v>832</v>
      </c>
      <c r="D58" s="275">
        <v>290</v>
      </c>
    </row>
    <row r="59" spans="2:4">
      <c r="B59" t="s">
        <v>833</v>
      </c>
      <c r="C59" t="s">
        <v>834</v>
      </c>
      <c r="D59" s="275">
        <v>290</v>
      </c>
    </row>
    <row r="60" spans="2:4">
      <c r="B60" t="s">
        <v>835</v>
      </c>
      <c r="C60" t="s">
        <v>836</v>
      </c>
      <c r="D60" s="275">
        <v>290</v>
      </c>
    </row>
    <row r="61" spans="2:4">
      <c r="B61" t="s">
        <v>837</v>
      </c>
      <c r="C61" t="s">
        <v>838</v>
      </c>
      <c r="D61" s="275">
        <v>290</v>
      </c>
    </row>
    <row r="62" spans="2:4">
      <c r="B62" t="s">
        <v>839</v>
      </c>
      <c r="C62" t="s">
        <v>840</v>
      </c>
      <c r="D62" s="275">
        <v>290</v>
      </c>
    </row>
    <row r="63" spans="2:4">
      <c r="B63" t="s">
        <v>841</v>
      </c>
      <c r="C63" t="s">
        <v>842</v>
      </c>
      <c r="D63" s="275">
        <v>290</v>
      </c>
    </row>
    <row r="64" spans="2:4">
      <c r="B64" t="s">
        <v>843</v>
      </c>
      <c r="C64" t="s">
        <v>844</v>
      </c>
      <c r="D64" s="275">
        <v>290</v>
      </c>
    </row>
    <row r="65" spans="2:4">
      <c r="B65" t="s">
        <v>845</v>
      </c>
      <c r="C65" t="s">
        <v>846</v>
      </c>
      <c r="D65" s="275">
        <v>290</v>
      </c>
    </row>
    <row r="66" spans="2:4">
      <c r="B66" t="s">
        <v>847</v>
      </c>
      <c r="C66" t="s">
        <v>848</v>
      </c>
      <c r="D66" s="275">
        <v>290</v>
      </c>
    </row>
    <row r="67" spans="2:4">
      <c r="B67" t="s">
        <v>849</v>
      </c>
      <c r="C67" t="s">
        <v>850</v>
      </c>
      <c r="D67" s="275">
        <v>290</v>
      </c>
    </row>
    <row r="68" spans="2:4">
      <c r="B68" t="s">
        <v>851</v>
      </c>
      <c r="C68" t="s">
        <v>852</v>
      </c>
      <c r="D68" s="275">
        <v>290</v>
      </c>
    </row>
    <row r="69" spans="2:4">
      <c r="B69" t="s">
        <v>853</v>
      </c>
      <c r="C69" t="s">
        <v>854</v>
      </c>
      <c r="D69" s="275">
        <v>290</v>
      </c>
    </row>
    <row r="70" spans="2:4">
      <c r="B70" t="s">
        <v>855</v>
      </c>
      <c r="C70" t="s">
        <v>856</v>
      </c>
      <c r="D70" s="275">
        <v>290</v>
      </c>
    </row>
    <row r="71" spans="2:4">
      <c r="B71" t="s">
        <v>857</v>
      </c>
      <c r="C71" t="s">
        <v>858</v>
      </c>
      <c r="D71" s="275">
        <v>290</v>
      </c>
    </row>
    <row r="72" spans="2:4">
      <c r="B72" t="s">
        <v>859</v>
      </c>
      <c r="C72" t="s">
        <v>860</v>
      </c>
      <c r="D72" s="275">
        <v>290</v>
      </c>
    </row>
    <row r="73" spans="2:4">
      <c r="B73" t="s">
        <v>861</v>
      </c>
      <c r="C73" t="s">
        <v>862</v>
      </c>
      <c r="D73" s="275">
        <v>290</v>
      </c>
    </row>
    <row r="74" spans="2:4">
      <c r="B74" t="s">
        <v>863</v>
      </c>
      <c r="C74" t="s">
        <v>864</v>
      </c>
      <c r="D74" s="275">
        <v>290</v>
      </c>
    </row>
    <row r="75" spans="2:4">
      <c r="B75" t="s">
        <v>865</v>
      </c>
      <c r="C75" t="s">
        <v>866</v>
      </c>
      <c r="D75" s="275">
        <v>290</v>
      </c>
    </row>
    <row r="76" spans="2:4">
      <c r="B76" t="s">
        <v>867</v>
      </c>
      <c r="C76" t="s">
        <v>868</v>
      </c>
      <c r="D76" s="275">
        <v>290</v>
      </c>
    </row>
    <row r="77" spans="2:4">
      <c r="B77" t="s">
        <v>869</v>
      </c>
      <c r="C77" t="s">
        <v>870</v>
      </c>
      <c r="D77" s="275">
        <v>290</v>
      </c>
    </row>
    <row r="78" spans="2:4">
      <c r="B78" t="s">
        <v>871</v>
      </c>
      <c r="C78" t="s">
        <v>872</v>
      </c>
      <c r="D78" s="275">
        <v>290</v>
      </c>
    </row>
    <row r="79" spans="2:4">
      <c r="B79" t="s">
        <v>873</v>
      </c>
      <c r="C79" t="s">
        <v>874</v>
      </c>
      <c r="D79" s="275">
        <v>290</v>
      </c>
    </row>
    <row r="80" spans="2:4">
      <c r="B80" t="s">
        <v>875</v>
      </c>
      <c r="C80" t="s">
        <v>876</v>
      </c>
      <c r="D80" s="275">
        <v>290</v>
      </c>
    </row>
    <row r="81" spans="2:4">
      <c r="B81" t="s">
        <v>877</v>
      </c>
      <c r="C81" t="s">
        <v>878</v>
      </c>
      <c r="D81" s="275">
        <v>290</v>
      </c>
    </row>
    <row r="82" spans="2:4">
      <c r="B82" t="s">
        <v>879</v>
      </c>
      <c r="C82" t="s">
        <v>880</v>
      </c>
      <c r="D82" s="275">
        <v>290</v>
      </c>
    </row>
    <row r="83" spans="2:4">
      <c r="B83" t="s">
        <v>881</v>
      </c>
      <c r="C83" t="s">
        <v>882</v>
      </c>
      <c r="D83" s="275">
        <v>290</v>
      </c>
    </row>
    <row r="84" spans="2:4">
      <c r="B84" t="s">
        <v>883</v>
      </c>
      <c r="C84" t="s">
        <v>884</v>
      </c>
      <c r="D84" s="275">
        <v>290</v>
      </c>
    </row>
    <row r="85" spans="2:4">
      <c r="B85" t="s">
        <v>885</v>
      </c>
      <c r="C85" t="s">
        <v>886</v>
      </c>
      <c r="D85" s="275">
        <v>290</v>
      </c>
    </row>
    <row r="86" spans="2:4">
      <c r="B86" t="s">
        <v>887</v>
      </c>
      <c r="C86" t="s">
        <v>888</v>
      </c>
      <c r="D86" s="275">
        <v>290</v>
      </c>
    </row>
    <row r="87" spans="2:4">
      <c r="B87" t="s">
        <v>889</v>
      </c>
      <c r="C87" t="s">
        <v>890</v>
      </c>
      <c r="D87" s="275">
        <v>290</v>
      </c>
    </row>
    <row r="88" spans="2:4">
      <c r="B88" t="s">
        <v>891</v>
      </c>
      <c r="C88" t="s">
        <v>892</v>
      </c>
      <c r="D88" s="275">
        <v>290</v>
      </c>
    </row>
    <row r="89" spans="2:4">
      <c r="B89" t="s">
        <v>893</v>
      </c>
      <c r="C89" t="s">
        <v>894</v>
      </c>
      <c r="D89" s="275">
        <v>290</v>
      </c>
    </row>
    <row r="90" spans="2:4">
      <c r="B90" t="s">
        <v>895</v>
      </c>
      <c r="C90" t="s">
        <v>896</v>
      </c>
      <c r="D90" s="275">
        <v>290</v>
      </c>
    </row>
    <row r="91" spans="2:4">
      <c r="B91" t="s">
        <v>897</v>
      </c>
      <c r="C91" t="s">
        <v>898</v>
      </c>
      <c r="D91" s="275">
        <v>290</v>
      </c>
    </row>
    <row r="92" spans="2:4">
      <c r="B92" t="s">
        <v>899</v>
      </c>
      <c r="C92" t="s">
        <v>900</v>
      </c>
      <c r="D92" s="275">
        <v>290</v>
      </c>
    </row>
    <row r="93" spans="2:4">
      <c r="B93" t="s">
        <v>901</v>
      </c>
      <c r="C93" t="s">
        <v>902</v>
      </c>
      <c r="D93" s="275">
        <v>290</v>
      </c>
    </row>
    <row r="94" spans="2:4">
      <c r="B94" t="s">
        <v>903</v>
      </c>
      <c r="C94" t="s">
        <v>904</v>
      </c>
      <c r="D94" s="275">
        <v>290</v>
      </c>
    </row>
    <row r="95" spans="2:4">
      <c r="B95" t="s">
        <v>905</v>
      </c>
      <c r="C95" t="s">
        <v>906</v>
      </c>
      <c r="D95" s="275">
        <v>290</v>
      </c>
    </row>
    <row r="96" spans="2:4">
      <c r="B96" t="s">
        <v>907</v>
      </c>
      <c r="C96" t="s">
        <v>908</v>
      </c>
      <c r="D96" s="275">
        <v>290</v>
      </c>
    </row>
    <row r="97" spans="2:4">
      <c r="B97" t="s">
        <v>909</v>
      </c>
      <c r="C97" t="s">
        <v>910</v>
      </c>
      <c r="D97" s="275">
        <v>290</v>
      </c>
    </row>
    <row r="98" spans="2:4">
      <c r="B98" t="s">
        <v>911</v>
      </c>
      <c r="C98" t="s">
        <v>912</v>
      </c>
      <c r="D98" s="275">
        <v>290</v>
      </c>
    </row>
    <row r="99" spans="2:4">
      <c r="B99" t="s">
        <v>913</v>
      </c>
      <c r="C99" t="s">
        <v>914</v>
      </c>
      <c r="D99" s="275">
        <v>290</v>
      </c>
    </row>
    <row r="100" spans="2:4">
      <c r="B100" t="s">
        <v>915</v>
      </c>
      <c r="C100" t="s">
        <v>916</v>
      </c>
      <c r="D100" s="275">
        <v>290</v>
      </c>
    </row>
    <row r="101" spans="2:4">
      <c r="B101" t="s">
        <v>917</v>
      </c>
      <c r="C101" t="s">
        <v>918</v>
      </c>
      <c r="D101" s="275">
        <v>290</v>
      </c>
    </row>
    <row r="102" spans="2:4">
      <c r="B102" t="s">
        <v>919</v>
      </c>
      <c r="C102" t="s">
        <v>920</v>
      </c>
      <c r="D102" s="275">
        <v>290</v>
      </c>
    </row>
    <row r="103" spans="2:4">
      <c r="B103" t="s">
        <v>921</v>
      </c>
      <c r="C103" t="s">
        <v>922</v>
      </c>
      <c r="D103" s="275">
        <v>290</v>
      </c>
    </row>
    <row r="104" spans="2:4">
      <c r="B104" t="s">
        <v>923</v>
      </c>
      <c r="C104" t="s">
        <v>924</v>
      </c>
      <c r="D104" s="275">
        <v>290</v>
      </c>
    </row>
    <row r="105" spans="2:4">
      <c r="B105" t="s">
        <v>925</v>
      </c>
      <c r="C105" t="s">
        <v>926</v>
      </c>
      <c r="D105" s="275">
        <v>290</v>
      </c>
    </row>
    <row r="106" spans="2:4">
      <c r="B106" t="s">
        <v>927</v>
      </c>
      <c r="C106" t="s">
        <v>928</v>
      </c>
      <c r="D106" s="275">
        <v>290</v>
      </c>
    </row>
    <row r="107" spans="2:4">
      <c r="B107" t="s">
        <v>929</v>
      </c>
      <c r="C107" t="s">
        <v>930</v>
      </c>
      <c r="D107" s="275">
        <v>290</v>
      </c>
    </row>
    <row r="108" spans="2:4">
      <c r="B108" t="s">
        <v>931</v>
      </c>
      <c r="C108" t="s">
        <v>932</v>
      </c>
      <c r="D108" s="275">
        <v>290</v>
      </c>
    </row>
    <row r="109" spans="2:4">
      <c r="B109" t="s">
        <v>933</v>
      </c>
      <c r="C109" t="s">
        <v>934</v>
      </c>
      <c r="D109" s="275">
        <v>290</v>
      </c>
    </row>
    <row r="110" spans="2:4">
      <c r="B110" t="s">
        <v>935</v>
      </c>
      <c r="C110" t="s">
        <v>936</v>
      </c>
      <c r="D110" s="275">
        <v>290</v>
      </c>
    </row>
    <row r="111" spans="2:4">
      <c r="B111" t="s">
        <v>937</v>
      </c>
      <c r="C111" t="s">
        <v>938</v>
      </c>
      <c r="D111" s="275">
        <v>290</v>
      </c>
    </row>
    <row r="112" spans="2:4">
      <c r="B112" t="s">
        <v>939</v>
      </c>
      <c r="C112" t="s">
        <v>940</v>
      </c>
      <c r="D112" s="275">
        <v>290</v>
      </c>
    </row>
    <row r="113" spans="2:4">
      <c r="B113" t="s">
        <v>941</v>
      </c>
      <c r="C113" t="s">
        <v>942</v>
      </c>
      <c r="D113" s="275">
        <v>290</v>
      </c>
    </row>
    <row r="114" spans="2:4">
      <c r="B114" t="s">
        <v>943</v>
      </c>
      <c r="C114" t="s">
        <v>944</v>
      </c>
      <c r="D114" s="275">
        <v>290</v>
      </c>
    </row>
    <row r="115" spans="2:4">
      <c r="B115" t="s">
        <v>945</v>
      </c>
      <c r="C115" t="s">
        <v>946</v>
      </c>
      <c r="D115" s="275">
        <v>290</v>
      </c>
    </row>
    <row r="116" spans="2:4">
      <c r="B116" t="s">
        <v>947</v>
      </c>
      <c r="C116" t="s">
        <v>948</v>
      </c>
      <c r="D116" s="275">
        <v>290</v>
      </c>
    </row>
    <row r="117" spans="2:4">
      <c r="B117" t="s">
        <v>949</v>
      </c>
      <c r="C117" t="s">
        <v>950</v>
      </c>
      <c r="D117" s="275">
        <v>290</v>
      </c>
    </row>
    <row r="118" spans="2:4">
      <c r="B118" t="s">
        <v>2311</v>
      </c>
      <c r="C118" t="s">
        <v>2310</v>
      </c>
      <c r="D118" s="275">
        <v>2534</v>
      </c>
    </row>
    <row r="119" spans="2:4">
      <c r="B119" t="s">
        <v>2318</v>
      </c>
      <c r="C119" t="s">
        <v>2314</v>
      </c>
      <c r="D119" s="275">
        <v>6950</v>
      </c>
    </row>
    <row r="120" spans="2:4">
      <c r="B120" t="s">
        <v>2319</v>
      </c>
      <c r="C120" t="s">
        <v>2315</v>
      </c>
      <c r="D120" s="275">
        <v>6450</v>
      </c>
    </row>
    <row r="121" spans="2:4">
      <c r="B121" t="s">
        <v>2320</v>
      </c>
      <c r="C121" t="s">
        <v>2316</v>
      </c>
      <c r="D121" s="275">
        <v>7450</v>
      </c>
    </row>
    <row r="122" spans="2:4">
      <c r="B122" t="s">
        <v>2321</v>
      </c>
      <c r="C122" t="s">
        <v>2322</v>
      </c>
      <c r="D122" s="275">
        <v>300</v>
      </c>
    </row>
    <row r="123" spans="2:4">
      <c r="B123" t="s">
        <v>2324</v>
      </c>
      <c r="C123" t="s">
        <v>2323</v>
      </c>
      <c r="D123" s="275">
        <v>1200</v>
      </c>
    </row>
    <row r="124" spans="2:4">
      <c r="B124" t="s">
        <v>2366</v>
      </c>
      <c r="C124" t="s">
        <v>2317</v>
      </c>
      <c r="D124" s="275">
        <v>0.12</v>
      </c>
    </row>
    <row r="125" spans="2:4">
      <c r="D125" s="275"/>
    </row>
    <row r="126" spans="2:4">
      <c r="D126" s="109"/>
    </row>
    <row r="127" spans="2:4">
      <c r="B127" t="s">
        <v>1153</v>
      </c>
    </row>
    <row r="128" spans="2:4">
      <c r="B128" s="266" t="s">
        <v>1154</v>
      </c>
      <c r="C128" s="266" t="s">
        <v>1155</v>
      </c>
      <c r="D128" s="276">
        <v>32.64</v>
      </c>
    </row>
    <row r="129" spans="2:4">
      <c r="B129" s="266" t="s">
        <v>1156</v>
      </c>
      <c r="C129" s="266" t="s">
        <v>1157</v>
      </c>
      <c r="D129" s="276">
        <v>22.51</v>
      </c>
    </row>
    <row r="130" spans="2:4">
      <c r="B130" s="266" t="s">
        <v>1158</v>
      </c>
      <c r="C130" s="266" t="s">
        <v>1159</v>
      </c>
      <c r="D130" s="276">
        <v>20.05</v>
      </c>
    </row>
    <row r="131" spans="2:4">
      <c r="B131" s="266" t="s">
        <v>1160</v>
      </c>
      <c r="C131" s="266" t="s">
        <v>1161</v>
      </c>
      <c r="D131" s="276">
        <v>41.28</v>
      </c>
    </row>
    <row r="132" spans="2:4">
      <c r="B132" s="266" t="s">
        <v>1162</v>
      </c>
      <c r="C132" s="266" t="s">
        <v>1163</v>
      </c>
      <c r="D132" s="276">
        <v>28.69</v>
      </c>
    </row>
    <row r="133" spans="2:4">
      <c r="B133" s="266" t="s">
        <v>1164</v>
      </c>
      <c r="C133" s="266" t="s">
        <v>1165</v>
      </c>
      <c r="D133" s="276">
        <v>18.239999999999998</v>
      </c>
    </row>
    <row r="134" spans="2:4">
      <c r="B134" s="266" t="s">
        <v>1166</v>
      </c>
      <c r="C134" s="266" t="s">
        <v>1167</v>
      </c>
      <c r="D134" s="276">
        <v>37.119999999999997</v>
      </c>
    </row>
    <row r="135" spans="2:4">
      <c r="B135" s="266" t="s">
        <v>1168</v>
      </c>
      <c r="C135" s="266" t="s">
        <v>1169</v>
      </c>
      <c r="D135" s="276">
        <v>25.28</v>
      </c>
    </row>
    <row r="136" spans="2:4">
      <c r="B136" s="266" t="s">
        <v>1170</v>
      </c>
      <c r="C136" s="266" t="s">
        <v>1171</v>
      </c>
      <c r="D136" s="276">
        <v>16.64</v>
      </c>
    </row>
    <row r="137" spans="2:4">
      <c r="B137" s="266" t="s">
        <v>1172</v>
      </c>
      <c r="C137" s="266" t="s">
        <v>1173</v>
      </c>
      <c r="D137" s="276">
        <v>23.04</v>
      </c>
    </row>
    <row r="138" spans="2:4">
      <c r="B138" s="266" t="s">
        <v>1174</v>
      </c>
      <c r="C138" s="266" t="s">
        <v>1175</v>
      </c>
      <c r="D138" s="276">
        <v>15.89</v>
      </c>
    </row>
    <row r="139" spans="2:4">
      <c r="B139" s="266" t="s">
        <v>1176</v>
      </c>
      <c r="C139" s="266" t="s">
        <v>1177</v>
      </c>
      <c r="D139" s="276">
        <v>14.19</v>
      </c>
    </row>
    <row r="140" spans="2:4">
      <c r="B140" s="266" t="s">
        <v>1178</v>
      </c>
      <c r="C140" s="266" t="s">
        <v>1179</v>
      </c>
      <c r="D140" s="276">
        <v>29.12</v>
      </c>
    </row>
    <row r="141" spans="2:4">
      <c r="B141" s="266" t="s">
        <v>1180</v>
      </c>
      <c r="C141" s="266" t="s">
        <v>1181</v>
      </c>
      <c r="D141" s="276">
        <v>20.27</v>
      </c>
    </row>
    <row r="142" spans="2:4">
      <c r="B142" s="266" t="s">
        <v>1182</v>
      </c>
      <c r="C142" s="266" t="s">
        <v>1183</v>
      </c>
      <c r="D142" s="276">
        <v>12.91</v>
      </c>
    </row>
    <row r="143" spans="2:4">
      <c r="B143" s="266" t="s">
        <v>1184</v>
      </c>
      <c r="C143" s="266" t="s">
        <v>1185</v>
      </c>
      <c r="D143" s="276">
        <v>26.24</v>
      </c>
    </row>
    <row r="144" spans="2:4">
      <c r="B144" s="266" t="s">
        <v>1186</v>
      </c>
      <c r="C144" s="266" t="s">
        <v>1187</v>
      </c>
      <c r="D144" s="276">
        <v>17.809999999999999</v>
      </c>
    </row>
    <row r="145" spans="2:4">
      <c r="B145" s="266" t="s">
        <v>1188</v>
      </c>
      <c r="C145" s="266" t="s">
        <v>1189</v>
      </c>
      <c r="D145" s="276">
        <v>11.73</v>
      </c>
    </row>
    <row r="146" spans="2:4">
      <c r="B146" s="266" t="s">
        <v>1190</v>
      </c>
      <c r="C146" s="266" t="s">
        <v>1191</v>
      </c>
      <c r="D146" s="276">
        <v>96.11</v>
      </c>
    </row>
    <row r="147" spans="2:4">
      <c r="B147" s="266" t="s">
        <v>1192</v>
      </c>
      <c r="C147" s="266" t="s">
        <v>1193</v>
      </c>
      <c r="D147" s="276">
        <v>66.239999999999995</v>
      </c>
    </row>
    <row r="148" spans="2:4">
      <c r="B148" s="266" t="s">
        <v>1194</v>
      </c>
      <c r="C148" s="266" t="s">
        <v>1195</v>
      </c>
      <c r="D148" s="276">
        <v>58.88</v>
      </c>
    </row>
    <row r="149" spans="2:4">
      <c r="B149" s="266" t="s">
        <v>1196</v>
      </c>
      <c r="C149" s="266" t="s">
        <v>1197</v>
      </c>
      <c r="D149" s="276">
        <v>121.28</v>
      </c>
    </row>
    <row r="150" spans="2:4">
      <c r="B150" s="266" t="s">
        <v>1198</v>
      </c>
      <c r="C150" s="266" t="s">
        <v>1199</v>
      </c>
      <c r="D150" s="276">
        <v>84.48</v>
      </c>
    </row>
    <row r="151" spans="2:4">
      <c r="B151" s="266" t="s">
        <v>1200</v>
      </c>
      <c r="C151" s="266" t="s">
        <v>1201</v>
      </c>
      <c r="D151" s="276">
        <v>53.65</v>
      </c>
    </row>
    <row r="152" spans="2:4">
      <c r="B152" s="266" t="s">
        <v>1202</v>
      </c>
      <c r="C152" s="266" t="s">
        <v>1203</v>
      </c>
      <c r="D152" s="276">
        <v>109.12</v>
      </c>
    </row>
    <row r="153" spans="2:4">
      <c r="B153" s="266" t="s">
        <v>1204</v>
      </c>
      <c r="C153" s="266" t="s">
        <v>1205</v>
      </c>
      <c r="D153" s="276">
        <v>74.349999999999994</v>
      </c>
    </row>
    <row r="154" spans="2:4">
      <c r="B154" s="266" t="s">
        <v>1206</v>
      </c>
      <c r="C154" s="266" t="s">
        <v>1207</v>
      </c>
      <c r="D154" s="276">
        <v>48.75</v>
      </c>
    </row>
    <row r="155" spans="2:4">
      <c r="B155" s="266" t="s">
        <v>1208</v>
      </c>
      <c r="C155" s="266" t="s">
        <v>1209</v>
      </c>
      <c r="D155" s="276">
        <v>40.32</v>
      </c>
    </row>
    <row r="156" spans="2:4">
      <c r="B156" s="266" t="s">
        <v>1210</v>
      </c>
      <c r="C156" s="266" t="s">
        <v>1211</v>
      </c>
      <c r="D156" s="276">
        <v>27.84</v>
      </c>
    </row>
    <row r="157" spans="2:4">
      <c r="B157" s="266" t="s">
        <v>1212</v>
      </c>
      <c r="C157" s="266" t="s">
        <v>1213</v>
      </c>
      <c r="D157" s="276">
        <v>24.75</v>
      </c>
    </row>
    <row r="158" spans="2:4">
      <c r="B158" s="266" t="s">
        <v>1214</v>
      </c>
      <c r="C158" s="266" t="s">
        <v>1215</v>
      </c>
      <c r="D158" s="276">
        <v>50.99</v>
      </c>
    </row>
    <row r="159" spans="2:4">
      <c r="B159" s="266" t="s">
        <v>1216</v>
      </c>
      <c r="C159" s="266" t="s">
        <v>1217</v>
      </c>
      <c r="D159" s="276">
        <v>35.520000000000003</v>
      </c>
    </row>
    <row r="160" spans="2:4">
      <c r="B160" s="266" t="s">
        <v>1218</v>
      </c>
      <c r="C160" s="266" t="s">
        <v>1219</v>
      </c>
      <c r="D160" s="276">
        <v>22.51</v>
      </c>
    </row>
    <row r="161" spans="2:4">
      <c r="B161" s="266" t="s">
        <v>1220</v>
      </c>
      <c r="C161" s="266" t="s">
        <v>1221</v>
      </c>
      <c r="D161" s="276">
        <v>45.87</v>
      </c>
    </row>
    <row r="162" spans="2:4">
      <c r="B162" s="266" t="s">
        <v>1222</v>
      </c>
      <c r="C162" s="266" t="s">
        <v>1223</v>
      </c>
      <c r="D162" s="276">
        <v>31.25</v>
      </c>
    </row>
    <row r="163" spans="2:4">
      <c r="B163" s="266" t="s">
        <v>1224</v>
      </c>
      <c r="C163" s="266" t="s">
        <v>1225</v>
      </c>
      <c r="D163" s="276">
        <v>20.48</v>
      </c>
    </row>
    <row r="164" spans="2:4">
      <c r="B164" s="266" t="s">
        <v>1226</v>
      </c>
      <c r="C164" s="266" t="s">
        <v>1227</v>
      </c>
      <c r="D164" s="276">
        <v>32.64</v>
      </c>
    </row>
    <row r="165" spans="2:4">
      <c r="B165" s="266" t="s">
        <v>1228</v>
      </c>
      <c r="C165" s="266" t="s">
        <v>1229</v>
      </c>
      <c r="D165" s="276">
        <v>22.51</v>
      </c>
    </row>
    <row r="166" spans="2:4">
      <c r="B166" s="266" t="s">
        <v>1230</v>
      </c>
      <c r="C166" s="266" t="s">
        <v>1231</v>
      </c>
      <c r="D166" s="276">
        <v>20.05</v>
      </c>
    </row>
    <row r="167" spans="2:4">
      <c r="B167" s="266" t="s">
        <v>1232</v>
      </c>
      <c r="C167" s="266" t="s">
        <v>1233</v>
      </c>
      <c r="D167" s="276">
        <v>41.28</v>
      </c>
    </row>
    <row r="168" spans="2:4">
      <c r="B168" s="266" t="s">
        <v>1234</v>
      </c>
      <c r="C168" s="266" t="s">
        <v>1235</v>
      </c>
      <c r="D168" s="276">
        <v>28.69</v>
      </c>
    </row>
    <row r="169" spans="2:4">
      <c r="B169" s="266" t="s">
        <v>1236</v>
      </c>
      <c r="C169" s="266" t="s">
        <v>1237</v>
      </c>
      <c r="D169" s="276">
        <v>18.239999999999998</v>
      </c>
    </row>
    <row r="170" spans="2:4">
      <c r="B170" s="266" t="s">
        <v>1238</v>
      </c>
      <c r="C170" s="266" t="s">
        <v>1239</v>
      </c>
      <c r="D170" s="276">
        <v>37.119999999999997</v>
      </c>
    </row>
    <row r="171" spans="2:4">
      <c r="B171" s="266" t="s">
        <v>1240</v>
      </c>
      <c r="C171" s="266" t="s">
        <v>1241</v>
      </c>
      <c r="D171" s="276">
        <v>25.28</v>
      </c>
    </row>
    <row r="172" spans="2:4">
      <c r="B172" s="266" t="s">
        <v>1242</v>
      </c>
      <c r="C172" s="266" t="s">
        <v>1243</v>
      </c>
      <c r="D172" s="276">
        <v>16.64</v>
      </c>
    </row>
    <row r="173" spans="2:4">
      <c r="B173" s="266" t="s">
        <v>1244</v>
      </c>
      <c r="C173" s="266" t="s">
        <v>1245</v>
      </c>
      <c r="D173" s="276">
        <v>23.04</v>
      </c>
    </row>
    <row r="174" spans="2:4">
      <c r="B174" s="266" t="s">
        <v>1246</v>
      </c>
      <c r="C174" s="266" t="s">
        <v>1247</v>
      </c>
      <c r="D174" s="276">
        <v>15.89</v>
      </c>
    </row>
    <row r="175" spans="2:4">
      <c r="B175" s="266" t="s">
        <v>1248</v>
      </c>
      <c r="C175" s="266" t="s">
        <v>1249</v>
      </c>
      <c r="D175" s="276">
        <v>14.19</v>
      </c>
    </row>
    <row r="176" spans="2:4">
      <c r="B176" s="266" t="s">
        <v>1250</v>
      </c>
      <c r="C176" s="266" t="s">
        <v>1251</v>
      </c>
      <c r="D176" s="276">
        <v>29.12</v>
      </c>
    </row>
    <row r="177" spans="2:4">
      <c r="B177" s="266" t="s">
        <v>1252</v>
      </c>
      <c r="C177" s="266" t="s">
        <v>1253</v>
      </c>
      <c r="D177" s="276">
        <v>20.27</v>
      </c>
    </row>
    <row r="178" spans="2:4">
      <c r="B178" s="266" t="s">
        <v>1254</v>
      </c>
      <c r="C178" s="266" t="s">
        <v>1255</v>
      </c>
      <c r="D178" s="276">
        <v>12.91</v>
      </c>
    </row>
    <row r="179" spans="2:4">
      <c r="B179" s="266" t="s">
        <v>1256</v>
      </c>
      <c r="C179" s="266" t="s">
        <v>1257</v>
      </c>
      <c r="D179" s="276">
        <v>26.24</v>
      </c>
    </row>
    <row r="180" spans="2:4">
      <c r="B180" s="266" t="s">
        <v>1258</v>
      </c>
      <c r="C180" s="266" t="s">
        <v>1259</v>
      </c>
      <c r="D180" s="276">
        <v>17.809999999999999</v>
      </c>
    </row>
    <row r="181" spans="2:4">
      <c r="B181" s="266" t="s">
        <v>1260</v>
      </c>
      <c r="C181" s="266" t="s">
        <v>1261</v>
      </c>
      <c r="D181" s="276">
        <v>11.73</v>
      </c>
    </row>
    <row r="182" spans="2:4">
      <c r="B182" s="266" t="s">
        <v>1262</v>
      </c>
      <c r="C182" s="266" t="s">
        <v>1263</v>
      </c>
      <c r="D182" s="276">
        <v>96.11</v>
      </c>
    </row>
    <row r="183" spans="2:4">
      <c r="B183" s="266" t="s">
        <v>1264</v>
      </c>
      <c r="C183" s="266" t="s">
        <v>1265</v>
      </c>
      <c r="D183" s="276">
        <v>66.239999999999995</v>
      </c>
    </row>
    <row r="184" spans="2:4">
      <c r="B184" s="266" t="s">
        <v>1266</v>
      </c>
      <c r="C184" s="266" t="s">
        <v>1267</v>
      </c>
      <c r="D184" s="276">
        <v>58.88</v>
      </c>
    </row>
    <row r="185" spans="2:4">
      <c r="B185" s="266" t="s">
        <v>1268</v>
      </c>
      <c r="C185" s="266" t="s">
        <v>1269</v>
      </c>
      <c r="D185" s="276">
        <v>121.28</v>
      </c>
    </row>
    <row r="186" spans="2:4">
      <c r="B186" s="266" t="s">
        <v>1270</v>
      </c>
      <c r="C186" s="266" t="s">
        <v>1271</v>
      </c>
      <c r="D186" s="276">
        <v>84.48</v>
      </c>
    </row>
    <row r="187" spans="2:4">
      <c r="B187" s="266" t="s">
        <v>1272</v>
      </c>
      <c r="C187" s="266" t="s">
        <v>1273</v>
      </c>
      <c r="D187" s="276">
        <v>53.65</v>
      </c>
    </row>
    <row r="188" spans="2:4">
      <c r="B188" s="266" t="s">
        <v>1274</v>
      </c>
      <c r="C188" s="266" t="s">
        <v>1275</v>
      </c>
      <c r="D188" s="276">
        <v>109.12</v>
      </c>
    </row>
    <row r="189" spans="2:4">
      <c r="B189" s="266" t="s">
        <v>1276</v>
      </c>
      <c r="C189" s="266" t="s">
        <v>1277</v>
      </c>
      <c r="D189" s="276">
        <v>74.349999999999994</v>
      </c>
    </row>
    <row r="190" spans="2:4">
      <c r="B190" s="266" t="s">
        <v>1278</v>
      </c>
      <c r="C190" s="266" t="s">
        <v>1279</v>
      </c>
      <c r="D190" s="276">
        <v>48.75</v>
      </c>
    </row>
    <row r="191" spans="2:4">
      <c r="B191" s="266" t="s">
        <v>1280</v>
      </c>
      <c r="C191" s="266" t="s">
        <v>1281</v>
      </c>
      <c r="D191" s="276">
        <v>40.32</v>
      </c>
    </row>
    <row r="192" spans="2:4">
      <c r="B192" s="266" t="s">
        <v>1282</v>
      </c>
      <c r="C192" s="266" t="s">
        <v>1283</v>
      </c>
      <c r="D192" s="276">
        <v>27.84</v>
      </c>
    </row>
    <row r="193" spans="2:4">
      <c r="B193" s="266" t="s">
        <v>1284</v>
      </c>
      <c r="C193" s="266" t="s">
        <v>1285</v>
      </c>
      <c r="D193" s="276">
        <v>24.75</v>
      </c>
    </row>
    <row r="194" spans="2:4">
      <c r="B194" s="266" t="s">
        <v>1286</v>
      </c>
      <c r="C194" s="266" t="s">
        <v>1287</v>
      </c>
      <c r="D194" s="276">
        <v>50.99</v>
      </c>
    </row>
    <row r="195" spans="2:4">
      <c r="B195" s="266" t="s">
        <v>1288</v>
      </c>
      <c r="C195" s="266" t="s">
        <v>1289</v>
      </c>
      <c r="D195" s="276">
        <v>35.520000000000003</v>
      </c>
    </row>
    <row r="196" spans="2:4">
      <c r="B196" s="266" t="s">
        <v>1290</v>
      </c>
      <c r="C196" s="266" t="s">
        <v>1291</v>
      </c>
      <c r="D196" s="276">
        <v>22.51</v>
      </c>
    </row>
    <row r="197" spans="2:4">
      <c r="B197" s="266" t="s">
        <v>1292</v>
      </c>
      <c r="C197" s="266" t="s">
        <v>1293</v>
      </c>
      <c r="D197" s="276">
        <v>45.87</v>
      </c>
    </row>
    <row r="198" spans="2:4">
      <c r="B198" s="266" t="s">
        <v>1294</v>
      </c>
      <c r="C198" s="266" t="s">
        <v>1295</v>
      </c>
      <c r="D198" s="276">
        <v>31.25</v>
      </c>
    </row>
    <row r="199" spans="2:4">
      <c r="B199" s="266" t="s">
        <v>1296</v>
      </c>
      <c r="C199" s="266" t="s">
        <v>1297</v>
      </c>
      <c r="D199" s="276">
        <v>20.48</v>
      </c>
    </row>
    <row r="200" spans="2:4">
      <c r="B200" s="266" t="s">
        <v>1298</v>
      </c>
      <c r="C200" s="266" t="s">
        <v>1299</v>
      </c>
      <c r="D200" s="276">
        <v>27.73</v>
      </c>
    </row>
    <row r="201" spans="2:4">
      <c r="B201" s="266" t="s">
        <v>1300</v>
      </c>
      <c r="C201" s="266" t="s">
        <v>1301</v>
      </c>
      <c r="D201" s="276">
        <v>19.09</v>
      </c>
    </row>
    <row r="202" spans="2:4">
      <c r="B202" s="266" t="s">
        <v>1302</v>
      </c>
      <c r="C202" s="266" t="s">
        <v>1303</v>
      </c>
      <c r="D202" s="276">
        <v>17.07</v>
      </c>
    </row>
    <row r="203" spans="2:4">
      <c r="B203" s="266" t="s">
        <v>1304</v>
      </c>
      <c r="C203" s="266" t="s">
        <v>1305</v>
      </c>
      <c r="D203" s="276">
        <v>35.090000000000003</v>
      </c>
    </row>
    <row r="204" spans="2:4">
      <c r="B204" s="266" t="s">
        <v>1306</v>
      </c>
      <c r="C204" s="266" t="s">
        <v>1307</v>
      </c>
      <c r="D204" s="276">
        <v>24.43</v>
      </c>
    </row>
    <row r="205" spans="2:4">
      <c r="B205" s="266" t="s">
        <v>1308</v>
      </c>
      <c r="C205" s="266" t="s">
        <v>1309</v>
      </c>
      <c r="D205" s="276">
        <v>15.47</v>
      </c>
    </row>
    <row r="206" spans="2:4">
      <c r="B206" s="266" t="s">
        <v>1310</v>
      </c>
      <c r="C206" s="266" t="s">
        <v>1311</v>
      </c>
      <c r="D206" s="276">
        <v>31.57</v>
      </c>
    </row>
    <row r="207" spans="2:4">
      <c r="B207" s="266" t="s">
        <v>1312</v>
      </c>
      <c r="C207" s="266" t="s">
        <v>1313</v>
      </c>
      <c r="D207" s="276">
        <v>21.55</v>
      </c>
    </row>
    <row r="208" spans="2:4">
      <c r="B208" s="266" t="s">
        <v>1314</v>
      </c>
      <c r="C208" s="266" t="s">
        <v>1315</v>
      </c>
      <c r="D208" s="276">
        <v>14.08</v>
      </c>
    </row>
    <row r="209" spans="2:4">
      <c r="B209" s="266" t="s">
        <v>1316</v>
      </c>
      <c r="C209" s="266" t="s">
        <v>1317</v>
      </c>
      <c r="D209" s="276">
        <v>19.63</v>
      </c>
    </row>
    <row r="210" spans="2:4">
      <c r="B210" s="266" t="s">
        <v>1318</v>
      </c>
      <c r="C210" s="266" t="s">
        <v>1319</v>
      </c>
      <c r="D210" s="276">
        <v>13.55</v>
      </c>
    </row>
    <row r="211" spans="2:4">
      <c r="B211" s="266" t="s">
        <v>1320</v>
      </c>
      <c r="C211" s="266" t="s">
        <v>1321</v>
      </c>
      <c r="D211" s="276">
        <v>12.05</v>
      </c>
    </row>
    <row r="212" spans="2:4">
      <c r="B212" s="266" t="s">
        <v>1322</v>
      </c>
      <c r="C212" s="266" t="s">
        <v>1323</v>
      </c>
      <c r="D212" s="276">
        <v>24.75</v>
      </c>
    </row>
    <row r="213" spans="2:4">
      <c r="B213" s="266" t="s">
        <v>1324</v>
      </c>
      <c r="C213" s="266" t="s">
        <v>1325</v>
      </c>
      <c r="D213" s="276">
        <v>17.28</v>
      </c>
    </row>
    <row r="214" spans="2:4">
      <c r="B214" s="266" t="s">
        <v>1326</v>
      </c>
      <c r="C214" s="266" t="s">
        <v>1327</v>
      </c>
      <c r="D214" s="276">
        <v>10.99</v>
      </c>
    </row>
    <row r="215" spans="2:4">
      <c r="B215" s="266" t="s">
        <v>1328</v>
      </c>
      <c r="C215" s="266" t="s">
        <v>1329</v>
      </c>
      <c r="D215" s="276">
        <v>22.29</v>
      </c>
    </row>
    <row r="216" spans="2:4">
      <c r="B216" s="266" t="s">
        <v>1330</v>
      </c>
      <c r="C216" s="266" t="s">
        <v>1331</v>
      </c>
      <c r="D216" s="276">
        <v>15.15</v>
      </c>
    </row>
    <row r="217" spans="2:4">
      <c r="B217" s="266" t="s">
        <v>1332</v>
      </c>
      <c r="C217" s="266" t="s">
        <v>1333</v>
      </c>
      <c r="D217" s="276">
        <v>9.92</v>
      </c>
    </row>
    <row r="218" spans="2:4">
      <c r="B218" s="266" t="s">
        <v>1334</v>
      </c>
      <c r="C218" s="266" t="s">
        <v>1335</v>
      </c>
      <c r="D218" s="276">
        <v>81.599999999999994</v>
      </c>
    </row>
    <row r="219" spans="2:4">
      <c r="B219" s="266" t="s">
        <v>1336</v>
      </c>
      <c r="C219" s="266" t="s">
        <v>1337</v>
      </c>
      <c r="D219" s="276">
        <v>56.32</v>
      </c>
    </row>
    <row r="220" spans="2:4">
      <c r="B220" s="266" t="s">
        <v>1338</v>
      </c>
      <c r="C220" s="266" t="s">
        <v>1339</v>
      </c>
      <c r="D220" s="276">
        <v>50.13</v>
      </c>
    </row>
    <row r="221" spans="2:4">
      <c r="B221" s="266" t="s">
        <v>1340</v>
      </c>
      <c r="C221" s="266" t="s">
        <v>1341</v>
      </c>
      <c r="D221" s="276">
        <v>103.04</v>
      </c>
    </row>
    <row r="222" spans="2:4">
      <c r="B222" s="266" t="s">
        <v>1342</v>
      </c>
      <c r="C222" s="266" t="s">
        <v>1343</v>
      </c>
      <c r="D222" s="276">
        <v>71.89</v>
      </c>
    </row>
    <row r="223" spans="2:4">
      <c r="B223" s="266" t="s">
        <v>1344</v>
      </c>
      <c r="C223" s="266" t="s">
        <v>1345</v>
      </c>
      <c r="D223" s="276">
        <v>45.55</v>
      </c>
    </row>
    <row r="224" spans="2:4">
      <c r="B224" s="266" t="s">
        <v>1346</v>
      </c>
      <c r="C224" s="266" t="s">
        <v>1347</v>
      </c>
      <c r="D224" s="276">
        <v>92.8</v>
      </c>
    </row>
    <row r="225" spans="2:4">
      <c r="B225" s="266" t="s">
        <v>1348</v>
      </c>
      <c r="C225" s="266" t="s">
        <v>1349</v>
      </c>
      <c r="D225" s="276">
        <v>63.25</v>
      </c>
    </row>
    <row r="226" spans="2:4">
      <c r="B226" s="266" t="s">
        <v>1350</v>
      </c>
      <c r="C226" s="266" t="s">
        <v>1351</v>
      </c>
      <c r="D226" s="276">
        <v>41.49</v>
      </c>
    </row>
    <row r="227" spans="2:4">
      <c r="B227" s="266" t="s">
        <v>1352</v>
      </c>
      <c r="C227" s="266" t="s">
        <v>1353</v>
      </c>
      <c r="D227" s="276">
        <v>34.24</v>
      </c>
    </row>
    <row r="228" spans="2:4">
      <c r="B228" s="266" t="s">
        <v>1354</v>
      </c>
      <c r="C228" s="266" t="s">
        <v>1355</v>
      </c>
      <c r="D228" s="276">
        <v>23.68</v>
      </c>
    </row>
    <row r="229" spans="2:4">
      <c r="B229" s="266" t="s">
        <v>1356</v>
      </c>
      <c r="C229" s="266" t="s">
        <v>1357</v>
      </c>
      <c r="D229" s="276">
        <v>21.01</v>
      </c>
    </row>
    <row r="230" spans="2:4">
      <c r="B230" s="266" t="s">
        <v>1358</v>
      </c>
      <c r="C230" s="266" t="s">
        <v>1359</v>
      </c>
      <c r="D230" s="276">
        <v>43.31</v>
      </c>
    </row>
    <row r="231" spans="2:4">
      <c r="B231" s="266" t="s">
        <v>1360</v>
      </c>
      <c r="C231" s="266" t="s">
        <v>1361</v>
      </c>
      <c r="D231" s="276">
        <v>30.19</v>
      </c>
    </row>
    <row r="232" spans="2:4">
      <c r="B232" s="266" t="s">
        <v>1362</v>
      </c>
      <c r="C232" s="266" t="s">
        <v>1363</v>
      </c>
      <c r="D232" s="276">
        <v>19.09</v>
      </c>
    </row>
    <row r="233" spans="2:4">
      <c r="B233" s="266" t="s">
        <v>1364</v>
      </c>
      <c r="C233" s="266" t="s">
        <v>1365</v>
      </c>
      <c r="D233" s="276">
        <v>38.93</v>
      </c>
    </row>
    <row r="234" spans="2:4">
      <c r="B234" s="266" t="s">
        <v>1366</v>
      </c>
      <c r="C234" s="266" t="s">
        <v>1367</v>
      </c>
      <c r="D234" s="276">
        <v>26.56</v>
      </c>
    </row>
    <row r="235" spans="2:4">
      <c r="B235" s="266" t="s">
        <v>1368</v>
      </c>
      <c r="C235" s="266" t="s">
        <v>1369</v>
      </c>
      <c r="D235" s="276">
        <v>17.39</v>
      </c>
    </row>
    <row r="236" spans="2:4">
      <c r="B236" s="266" t="s">
        <v>1370</v>
      </c>
      <c r="C236" s="266" t="s">
        <v>1371</v>
      </c>
      <c r="D236" s="276">
        <v>27.73</v>
      </c>
    </row>
    <row r="237" spans="2:4">
      <c r="B237" s="266" t="s">
        <v>1372</v>
      </c>
      <c r="C237" s="266" t="s">
        <v>1373</v>
      </c>
      <c r="D237" s="276">
        <v>19.09</v>
      </c>
    </row>
    <row r="238" spans="2:4">
      <c r="B238" s="266" t="s">
        <v>1374</v>
      </c>
      <c r="C238" s="266" t="s">
        <v>1375</v>
      </c>
      <c r="D238" s="276">
        <v>17.07</v>
      </c>
    </row>
    <row r="239" spans="2:4">
      <c r="B239" s="266" t="s">
        <v>1376</v>
      </c>
      <c r="C239" s="266" t="s">
        <v>1377</v>
      </c>
      <c r="D239" s="276">
        <v>35.090000000000003</v>
      </c>
    </row>
    <row r="240" spans="2:4">
      <c r="B240" s="266" t="s">
        <v>1378</v>
      </c>
      <c r="C240" s="266" t="s">
        <v>1379</v>
      </c>
      <c r="D240" s="276">
        <v>24.43</v>
      </c>
    </row>
    <row r="241" spans="2:4">
      <c r="B241" s="266" t="s">
        <v>1380</v>
      </c>
      <c r="C241" s="266" t="s">
        <v>1381</v>
      </c>
      <c r="D241" s="276">
        <v>15.47</v>
      </c>
    </row>
    <row r="242" spans="2:4">
      <c r="B242" s="266" t="s">
        <v>1382</v>
      </c>
      <c r="C242" s="266" t="s">
        <v>1383</v>
      </c>
      <c r="D242" s="276">
        <v>31.57</v>
      </c>
    </row>
    <row r="243" spans="2:4">
      <c r="B243" s="266" t="s">
        <v>1384</v>
      </c>
      <c r="C243" s="266" t="s">
        <v>1385</v>
      </c>
      <c r="D243" s="276">
        <v>21.55</v>
      </c>
    </row>
    <row r="244" spans="2:4">
      <c r="B244" s="266" t="s">
        <v>1386</v>
      </c>
      <c r="C244" s="266" t="s">
        <v>1387</v>
      </c>
      <c r="D244" s="276">
        <v>14.08</v>
      </c>
    </row>
    <row r="245" spans="2:4">
      <c r="B245" s="266" t="s">
        <v>1388</v>
      </c>
      <c r="C245" s="266" t="s">
        <v>1389</v>
      </c>
      <c r="D245" s="276">
        <v>19.63</v>
      </c>
    </row>
    <row r="246" spans="2:4">
      <c r="B246" s="266" t="s">
        <v>1390</v>
      </c>
      <c r="C246" s="266" t="s">
        <v>1391</v>
      </c>
      <c r="D246" s="276">
        <v>13.55</v>
      </c>
    </row>
    <row r="247" spans="2:4">
      <c r="B247" s="266" t="s">
        <v>1392</v>
      </c>
      <c r="C247" s="266" t="s">
        <v>1393</v>
      </c>
      <c r="D247" s="276">
        <v>12.05</v>
      </c>
    </row>
    <row r="248" spans="2:4">
      <c r="B248" s="266" t="s">
        <v>1394</v>
      </c>
      <c r="C248" s="266" t="s">
        <v>1395</v>
      </c>
      <c r="D248" s="276">
        <v>24.75</v>
      </c>
    </row>
    <row r="249" spans="2:4">
      <c r="B249" s="266" t="s">
        <v>1396</v>
      </c>
      <c r="C249" s="266" t="s">
        <v>1397</v>
      </c>
      <c r="D249" s="276">
        <v>17.28</v>
      </c>
    </row>
    <row r="250" spans="2:4">
      <c r="B250" s="266" t="s">
        <v>1398</v>
      </c>
      <c r="C250" s="266" t="s">
        <v>1399</v>
      </c>
      <c r="D250" s="276">
        <v>10.99</v>
      </c>
    </row>
    <row r="251" spans="2:4">
      <c r="B251" s="266" t="s">
        <v>1400</v>
      </c>
      <c r="C251" s="266" t="s">
        <v>1401</v>
      </c>
      <c r="D251" s="276">
        <v>22.29</v>
      </c>
    </row>
    <row r="252" spans="2:4">
      <c r="B252" s="266" t="s">
        <v>1402</v>
      </c>
      <c r="C252" s="266" t="s">
        <v>1403</v>
      </c>
      <c r="D252" s="276">
        <v>15.15</v>
      </c>
    </row>
    <row r="253" spans="2:4">
      <c r="B253" s="266" t="s">
        <v>1404</v>
      </c>
      <c r="C253" s="266" t="s">
        <v>1405</v>
      </c>
      <c r="D253" s="276">
        <v>9.92</v>
      </c>
    </row>
    <row r="254" spans="2:4">
      <c r="B254" s="266" t="s">
        <v>1406</v>
      </c>
      <c r="C254" s="266" t="s">
        <v>1407</v>
      </c>
      <c r="D254" s="276">
        <v>81.599999999999994</v>
      </c>
    </row>
    <row r="255" spans="2:4">
      <c r="B255" s="266" t="s">
        <v>1408</v>
      </c>
      <c r="C255" s="266" t="s">
        <v>1409</v>
      </c>
      <c r="D255" s="276">
        <v>56.32</v>
      </c>
    </row>
    <row r="256" spans="2:4">
      <c r="B256" s="266" t="s">
        <v>1410</v>
      </c>
      <c r="C256" s="266" t="s">
        <v>1411</v>
      </c>
      <c r="D256" s="276">
        <v>50.13</v>
      </c>
    </row>
    <row r="257" spans="2:4">
      <c r="B257" s="266" t="s">
        <v>1412</v>
      </c>
      <c r="C257" s="266" t="s">
        <v>1413</v>
      </c>
      <c r="D257" s="276">
        <v>103.04</v>
      </c>
    </row>
    <row r="258" spans="2:4">
      <c r="B258" s="266" t="s">
        <v>1414</v>
      </c>
      <c r="C258" s="266" t="s">
        <v>1415</v>
      </c>
      <c r="D258" s="276">
        <v>71.89</v>
      </c>
    </row>
    <row r="259" spans="2:4">
      <c r="B259" s="266" t="s">
        <v>1416</v>
      </c>
      <c r="C259" s="266" t="s">
        <v>1417</v>
      </c>
      <c r="D259" s="276">
        <v>45.55</v>
      </c>
    </row>
    <row r="260" spans="2:4">
      <c r="B260" s="266" t="s">
        <v>1418</v>
      </c>
      <c r="C260" s="266" t="s">
        <v>1419</v>
      </c>
      <c r="D260" s="276">
        <v>92.8</v>
      </c>
    </row>
    <row r="261" spans="2:4">
      <c r="B261" s="266" t="s">
        <v>1420</v>
      </c>
      <c r="C261" s="266" t="s">
        <v>1421</v>
      </c>
      <c r="D261" s="276">
        <v>63.25</v>
      </c>
    </row>
    <row r="262" spans="2:4">
      <c r="B262" s="266" t="s">
        <v>1422</v>
      </c>
      <c r="C262" s="266" t="s">
        <v>1423</v>
      </c>
      <c r="D262" s="276">
        <v>41.49</v>
      </c>
    </row>
    <row r="263" spans="2:4">
      <c r="B263" s="266" t="s">
        <v>1424</v>
      </c>
      <c r="C263" s="266" t="s">
        <v>1425</v>
      </c>
      <c r="D263" s="276">
        <v>34.24</v>
      </c>
    </row>
    <row r="264" spans="2:4">
      <c r="B264" s="266" t="s">
        <v>1426</v>
      </c>
      <c r="C264" s="266" t="s">
        <v>1427</v>
      </c>
      <c r="D264" s="276">
        <v>23.68</v>
      </c>
    </row>
    <row r="265" spans="2:4">
      <c r="B265" s="266" t="s">
        <v>1428</v>
      </c>
      <c r="C265" s="266" t="s">
        <v>1429</v>
      </c>
      <c r="D265" s="276">
        <v>21.01</v>
      </c>
    </row>
    <row r="266" spans="2:4">
      <c r="B266" s="266" t="s">
        <v>1430</v>
      </c>
      <c r="C266" s="266" t="s">
        <v>1431</v>
      </c>
      <c r="D266" s="276">
        <v>43.31</v>
      </c>
    </row>
    <row r="267" spans="2:4">
      <c r="B267" s="266" t="s">
        <v>1432</v>
      </c>
      <c r="C267" s="266" t="s">
        <v>1433</v>
      </c>
      <c r="D267" s="276">
        <v>30.19</v>
      </c>
    </row>
    <row r="268" spans="2:4">
      <c r="B268" s="266" t="s">
        <v>1434</v>
      </c>
      <c r="C268" s="266" t="s">
        <v>1435</v>
      </c>
      <c r="D268" s="276">
        <v>19.09</v>
      </c>
    </row>
    <row r="269" spans="2:4">
      <c r="B269" s="266" t="s">
        <v>1436</v>
      </c>
      <c r="C269" s="266" t="s">
        <v>1437</v>
      </c>
      <c r="D269" s="276">
        <v>38.93</v>
      </c>
    </row>
    <row r="270" spans="2:4">
      <c r="B270" s="266" t="s">
        <v>1438</v>
      </c>
      <c r="C270" s="266" t="s">
        <v>1439</v>
      </c>
      <c r="D270" s="276">
        <v>26.56</v>
      </c>
    </row>
    <row r="271" spans="2:4">
      <c r="B271" s="266" t="s">
        <v>1440</v>
      </c>
      <c r="C271" s="266" t="s">
        <v>1441</v>
      </c>
      <c r="D271" s="276">
        <v>17.39</v>
      </c>
    </row>
    <row r="272" spans="2:4">
      <c r="B272" s="266" t="s">
        <v>1442</v>
      </c>
      <c r="C272" s="266" t="s">
        <v>1443</v>
      </c>
      <c r="D272" s="276">
        <v>32.64</v>
      </c>
    </row>
    <row r="273" spans="2:4">
      <c r="B273" s="266" t="s">
        <v>1444</v>
      </c>
      <c r="C273" s="266" t="s">
        <v>1445</v>
      </c>
      <c r="D273" s="276">
        <v>22.51</v>
      </c>
    </row>
    <row r="274" spans="2:4">
      <c r="B274" s="266" t="s">
        <v>1446</v>
      </c>
      <c r="C274" s="266" t="s">
        <v>1447</v>
      </c>
      <c r="D274" s="276">
        <v>20.05</v>
      </c>
    </row>
    <row r="275" spans="2:4">
      <c r="B275" s="266" t="s">
        <v>1448</v>
      </c>
      <c r="C275" s="266" t="s">
        <v>1449</v>
      </c>
      <c r="D275" s="276">
        <v>41.28</v>
      </c>
    </row>
    <row r="276" spans="2:4">
      <c r="B276" s="266" t="s">
        <v>1450</v>
      </c>
      <c r="C276" s="266" t="s">
        <v>1451</v>
      </c>
      <c r="D276" s="276">
        <v>28.69</v>
      </c>
    </row>
    <row r="277" spans="2:4">
      <c r="B277" s="266" t="s">
        <v>1452</v>
      </c>
      <c r="C277" s="266" t="s">
        <v>1453</v>
      </c>
      <c r="D277" s="276">
        <v>18.239999999999998</v>
      </c>
    </row>
    <row r="278" spans="2:4">
      <c r="B278" s="266" t="s">
        <v>1454</v>
      </c>
      <c r="C278" s="266" t="s">
        <v>1455</v>
      </c>
      <c r="D278" s="276">
        <v>37.119999999999997</v>
      </c>
    </row>
    <row r="279" spans="2:4">
      <c r="B279" s="266" t="s">
        <v>1456</v>
      </c>
      <c r="C279" s="266" t="s">
        <v>1457</v>
      </c>
      <c r="D279" s="276">
        <v>25.28</v>
      </c>
    </row>
    <row r="280" spans="2:4">
      <c r="B280" s="266" t="s">
        <v>1458</v>
      </c>
      <c r="C280" s="266" t="s">
        <v>1459</v>
      </c>
      <c r="D280" s="276">
        <v>16.64</v>
      </c>
    </row>
    <row r="281" spans="2:4">
      <c r="B281" s="266" t="s">
        <v>1460</v>
      </c>
      <c r="C281" s="266" t="s">
        <v>1461</v>
      </c>
      <c r="D281" s="276">
        <v>23.04</v>
      </c>
    </row>
    <row r="282" spans="2:4">
      <c r="B282" s="266" t="s">
        <v>1462</v>
      </c>
      <c r="C282" s="266" t="s">
        <v>1463</v>
      </c>
      <c r="D282" s="276">
        <v>15.89</v>
      </c>
    </row>
    <row r="283" spans="2:4">
      <c r="B283" s="266" t="s">
        <v>1464</v>
      </c>
      <c r="C283" s="266" t="s">
        <v>1465</v>
      </c>
      <c r="D283" s="276">
        <v>14.19</v>
      </c>
    </row>
    <row r="284" spans="2:4">
      <c r="B284" s="266" t="s">
        <v>1466</v>
      </c>
      <c r="C284" s="266" t="s">
        <v>1467</v>
      </c>
      <c r="D284" s="276">
        <v>29.12</v>
      </c>
    </row>
    <row r="285" spans="2:4">
      <c r="B285" s="266" t="s">
        <v>1468</v>
      </c>
      <c r="C285" s="266" t="s">
        <v>1469</v>
      </c>
      <c r="D285" s="276">
        <v>20.27</v>
      </c>
    </row>
    <row r="286" spans="2:4">
      <c r="B286" s="266" t="s">
        <v>1470</v>
      </c>
      <c r="C286" s="266" t="s">
        <v>1471</v>
      </c>
      <c r="D286" s="276">
        <v>12.91</v>
      </c>
    </row>
    <row r="287" spans="2:4">
      <c r="B287" s="266" t="s">
        <v>1472</v>
      </c>
      <c r="C287" s="266" t="s">
        <v>1473</v>
      </c>
      <c r="D287" s="276">
        <v>26.24</v>
      </c>
    </row>
    <row r="288" spans="2:4">
      <c r="B288" s="266" t="s">
        <v>1474</v>
      </c>
      <c r="C288" s="266" t="s">
        <v>1475</v>
      </c>
      <c r="D288" s="276">
        <v>17.809999999999999</v>
      </c>
    </row>
    <row r="289" spans="2:4">
      <c r="B289" s="266" t="s">
        <v>1476</v>
      </c>
      <c r="C289" s="266" t="s">
        <v>1477</v>
      </c>
      <c r="D289" s="276">
        <v>11.73</v>
      </c>
    </row>
    <row r="290" spans="2:4">
      <c r="B290" s="266" t="s">
        <v>1478</v>
      </c>
      <c r="C290" s="266" t="s">
        <v>1479</v>
      </c>
      <c r="D290" s="276">
        <v>96.11</v>
      </c>
    </row>
    <row r="291" spans="2:4">
      <c r="B291" s="266" t="s">
        <v>1480</v>
      </c>
      <c r="C291" s="266" t="s">
        <v>1481</v>
      </c>
      <c r="D291" s="276">
        <v>66.239999999999995</v>
      </c>
    </row>
    <row r="292" spans="2:4">
      <c r="B292" s="266" t="s">
        <v>1482</v>
      </c>
      <c r="C292" s="266" t="s">
        <v>1483</v>
      </c>
      <c r="D292" s="276">
        <v>58.88</v>
      </c>
    </row>
    <row r="293" spans="2:4">
      <c r="B293" s="266" t="s">
        <v>1484</v>
      </c>
      <c r="C293" s="266" t="s">
        <v>1485</v>
      </c>
      <c r="D293" s="276">
        <v>121.28</v>
      </c>
    </row>
    <row r="294" spans="2:4">
      <c r="B294" s="266" t="s">
        <v>1486</v>
      </c>
      <c r="C294" s="266" t="s">
        <v>1487</v>
      </c>
      <c r="D294" s="276">
        <v>84.48</v>
      </c>
    </row>
    <row r="295" spans="2:4">
      <c r="B295" s="266" t="s">
        <v>1488</v>
      </c>
      <c r="C295" s="266" t="s">
        <v>1489</v>
      </c>
      <c r="D295" s="276">
        <v>53.65</v>
      </c>
    </row>
    <row r="296" spans="2:4">
      <c r="B296" s="266" t="s">
        <v>1490</v>
      </c>
      <c r="C296" s="266" t="s">
        <v>1491</v>
      </c>
      <c r="D296" s="276">
        <v>109.12</v>
      </c>
    </row>
    <row r="297" spans="2:4">
      <c r="B297" s="266" t="s">
        <v>1492</v>
      </c>
      <c r="C297" s="266" t="s">
        <v>1493</v>
      </c>
      <c r="D297" s="276">
        <v>74.349999999999994</v>
      </c>
    </row>
    <row r="298" spans="2:4">
      <c r="B298" s="266" t="s">
        <v>1494</v>
      </c>
      <c r="C298" s="266" t="s">
        <v>1495</v>
      </c>
      <c r="D298" s="276">
        <v>48.75</v>
      </c>
    </row>
    <row r="299" spans="2:4">
      <c r="B299" s="266" t="s">
        <v>1496</v>
      </c>
      <c r="C299" s="266" t="s">
        <v>1497</v>
      </c>
      <c r="D299" s="276">
        <v>40.32</v>
      </c>
    </row>
    <row r="300" spans="2:4">
      <c r="B300" s="266" t="s">
        <v>1498</v>
      </c>
      <c r="C300" s="266" t="s">
        <v>1499</v>
      </c>
      <c r="D300" s="276">
        <v>27.84</v>
      </c>
    </row>
    <row r="301" spans="2:4">
      <c r="B301" s="266" t="s">
        <v>1500</v>
      </c>
      <c r="C301" s="266" t="s">
        <v>1501</v>
      </c>
      <c r="D301" s="276">
        <v>24.75</v>
      </c>
    </row>
    <row r="302" spans="2:4">
      <c r="B302" s="266" t="s">
        <v>1502</v>
      </c>
      <c r="C302" s="266" t="s">
        <v>1503</v>
      </c>
      <c r="D302" s="276">
        <v>50.99</v>
      </c>
    </row>
    <row r="303" spans="2:4">
      <c r="B303" s="266" t="s">
        <v>1504</v>
      </c>
      <c r="C303" s="266" t="s">
        <v>1505</v>
      </c>
      <c r="D303" s="276">
        <v>35.520000000000003</v>
      </c>
    </row>
    <row r="304" spans="2:4">
      <c r="B304" s="266" t="s">
        <v>1506</v>
      </c>
      <c r="C304" s="266" t="s">
        <v>1507</v>
      </c>
      <c r="D304" s="276">
        <v>22.51</v>
      </c>
    </row>
    <row r="305" spans="2:4">
      <c r="B305" s="266" t="s">
        <v>1508</v>
      </c>
      <c r="C305" s="266" t="s">
        <v>1509</v>
      </c>
      <c r="D305" s="276">
        <v>45.87</v>
      </c>
    </row>
    <row r="306" spans="2:4">
      <c r="B306" s="266" t="s">
        <v>1510</v>
      </c>
      <c r="C306" s="266" t="s">
        <v>1511</v>
      </c>
      <c r="D306" s="276">
        <v>31.25</v>
      </c>
    </row>
    <row r="307" spans="2:4">
      <c r="B307" s="266" t="s">
        <v>1512</v>
      </c>
      <c r="C307" s="266" t="s">
        <v>1513</v>
      </c>
      <c r="D307" s="276">
        <v>20.48</v>
      </c>
    </row>
    <row r="308" spans="2:4">
      <c r="B308" s="266" t="s">
        <v>1514</v>
      </c>
      <c r="C308" s="266" t="s">
        <v>1515</v>
      </c>
      <c r="D308" s="276">
        <v>32.64</v>
      </c>
    </row>
    <row r="309" spans="2:4">
      <c r="B309" s="266" t="s">
        <v>1516</v>
      </c>
      <c r="C309" s="266" t="s">
        <v>1517</v>
      </c>
      <c r="D309" s="276">
        <v>22.51</v>
      </c>
    </row>
    <row r="310" spans="2:4">
      <c r="B310" s="266" t="s">
        <v>1518</v>
      </c>
      <c r="C310" s="266" t="s">
        <v>1519</v>
      </c>
      <c r="D310" s="276">
        <v>20.05</v>
      </c>
    </row>
    <row r="311" spans="2:4">
      <c r="B311" s="266" t="s">
        <v>1520</v>
      </c>
      <c r="C311" s="266" t="s">
        <v>1521</v>
      </c>
      <c r="D311" s="276">
        <v>41.28</v>
      </c>
    </row>
    <row r="312" spans="2:4">
      <c r="B312" s="266" t="s">
        <v>1522</v>
      </c>
      <c r="C312" s="266" t="s">
        <v>1523</v>
      </c>
      <c r="D312" s="276">
        <v>28.69</v>
      </c>
    </row>
    <row r="313" spans="2:4">
      <c r="B313" s="266" t="s">
        <v>1524</v>
      </c>
      <c r="C313" s="266" t="s">
        <v>1525</v>
      </c>
      <c r="D313" s="276">
        <v>18.239999999999998</v>
      </c>
    </row>
    <row r="314" spans="2:4">
      <c r="B314" s="266" t="s">
        <v>1526</v>
      </c>
      <c r="C314" s="266" t="s">
        <v>1527</v>
      </c>
      <c r="D314" s="276">
        <v>37.119999999999997</v>
      </c>
    </row>
    <row r="315" spans="2:4">
      <c r="B315" s="266" t="s">
        <v>1528</v>
      </c>
      <c r="C315" s="266" t="s">
        <v>1529</v>
      </c>
      <c r="D315" s="276">
        <v>25.28</v>
      </c>
    </row>
    <row r="316" spans="2:4">
      <c r="B316" s="266" t="s">
        <v>1530</v>
      </c>
      <c r="C316" s="266" t="s">
        <v>1531</v>
      </c>
      <c r="D316" s="276">
        <v>16.64</v>
      </c>
    </row>
    <row r="317" spans="2:4">
      <c r="B317" s="266" t="s">
        <v>1532</v>
      </c>
      <c r="C317" s="266" t="s">
        <v>1533</v>
      </c>
      <c r="D317" s="276">
        <v>23.04</v>
      </c>
    </row>
    <row r="318" spans="2:4">
      <c r="B318" s="266" t="s">
        <v>1534</v>
      </c>
      <c r="C318" s="266" t="s">
        <v>1535</v>
      </c>
      <c r="D318" s="276">
        <v>15.89</v>
      </c>
    </row>
    <row r="319" spans="2:4">
      <c r="B319" s="266" t="s">
        <v>1536</v>
      </c>
      <c r="C319" s="266" t="s">
        <v>1537</v>
      </c>
      <c r="D319" s="276">
        <v>14.19</v>
      </c>
    </row>
    <row r="320" spans="2:4">
      <c r="B320" s="266" t="s">
        <v>1538</v>
      </c>
      <c r="C320" s="266" t="s">
        <v>1539</v>
      </c>
      <c r="D320" s="276">
        <v>29.12</v>
      </c>
    </row>
    <row r="321" spans="2:4">
      <c r="B321" s="266" t="s">
        <v>1540</v>
      </c>
      <c r="C321" s="266" t="s">
        <v>1541</v>
      </c>
      <c r="D321" s="276">
        <v>20.27</v>
      </c>
    </row>
    <row r="322" spans="2:4">
      <c r="B322" s="266" t="s">
        <v>1542</v>
      </c>
      <c r="C322" s="266" t="s">
        <v>1543</v>
      </c>
      <c r="D322" s="276">
        <v>12.91</v>
      </c>
    </row>
    <row r="323" spans="2:4">
      <c r="B323" s="266" t="s">
        <v>1544</v>
      </c>
      <c r="C323" s="266" t="s">
        <v>1545</v>
      </c>
      <c r="D323" s="276">
        <v>26.24</v>
      </c>
    </row>
    <row r="324" spans="2:4">
      <c r="B324" s="266" t="s">
        <v>1546</v>
      </c>
      <c r="C324" s="266" t="s">
        <v>1547</v>
      </c>
      <c r="D324" s="276">
        <v>17.809999999999999</v>
      </c>
    </row>
    <row r="325" spans="2:4">
      <c r="B325" s="266" t="s">
        <v>1548</v>
      </c>
      <c r="C325" s="266" t="s">
        <v>1549</v>
      </c>
      <c r="D325" s="276">
        <v>11.73</v>
      </c>
    </row>
    <row r="326" spans="2:4">
      <c r="B326" s="266" t="s">
        <v>1550</v>
      </c>
      <c r="C326" s="266" t="s">
        <v>1551</v>
      </c>
      <c r="D326" s="276">
        <v>96.11</v>
      </c>
    </row>
    <row r="327" spans="2:4">
      <c r="B327" s="266" t="s">
        <v>1552</v>
      </c>
      <c r="C327" s="266" t="s">
        <v>1553</v>
      </c>
      <c r="D327" s="276">
        <v>66.239999999999995</v>
      </c>
    </row>
    <row r="328" spans="2:4">
      <c r="B328" s="266" t="s">
        <v>1554</v>
      </c>
      <c r="C328" s="266" t="s">
        <v>1555</v>
      </c>
      <c r="D328" s="276">
        <v>58.88</v>
      </c>
    </row>
    <row r="329" spans="2:4">
      <c r="B329" s="266" t="s">
        <v>1556</v>
      </c>
      <c r="C329" s="266" t="s">
        <v>1557</v>
      </c>
      <c r="D329" s="276">
        <v>121.28</v>
      </c>
    </row>
    <row r="330" spans="2:4">
      <c r="B330" s="266" t="s">
        <v>1558</v>
      </c>
      <c r="C330" s="266" t="s">
        <v>1559</v>
      </c>
      <c r="D330" s="276">
        <v>84.48</v>
      </c>
    </row>
    <row r="331" spans="2:4">
      <c r="B331" s="266" t="s">
        <v>1560</v>
      </c>
      <c r="C331" s="266" t="s">
        <v>1561</v>
      </c>
      <c r="D331" s="276">
        <v>53.65</v>
      </c>
    </row>
    <row r="332" spans="2:4">
      <c r="B332" s="266" t="s">
        <v>1562</v>
      </c>
      <c r="C332" s="266" t="s">
        <v>1563</v>
      </c>
      <c r="D332" s="276">
        <v>109.12</v>
      </c>
    </row>
    <row r="333" spans="2:4">
      <c r="B333" s="266" t="s">
        <v>1564</v>
      </c>
      <c r="C333" s="266" t="s">
        <v>1565</v>
      </c>
      <c r="D333" s="276">
        <v>74.349999999999994</v>
      </c>
    </row>
    <row r="334" spans="2:4">
      <c r="B334" s="266" t="s">
        <v>1566</v>
      </c>
      <c r="C334" s="266" t="s">
        <v>1567</v>
      </c>
      <c r="D334" s="276">
        <v>48.75</v>
      </c>
    </row>
    <row r="335" spans="2:4">
      <c r="B335" s="266" t="s">
        <v>1568</v>
      </c>
      <c r="C335" s="266" t="s">
        <v>1569</v>
      </c>
      <c r="D335" s="276">
        <v>40.32</v>
      </c>
    </row>
    <row r="336" spans="2:4">
      <c r="B336" s="266" t="s">
        <v>1570</v>
      </c>
      <c r="C336" s="266" t="s">
        <v>1571</v>
      </c>
      <c r="D336" s="276">
        <v>27.84</v>
      </c>
    </row>
    <row r="337" spans="2:4">
      <c r="B337" s="266" t="s">
        <v>1572</v>
      </c>
      <c r="C337" s="266" t="s">
        <v>1573</v>
      </c>
      <c r="D337" s="276">
        <v>24.75</v>
      </c>
    </row>
    <row r="338" spans="2:4">
      <c r="B338" s="266" t="s">
        <v>1574</v>
      </c>
      <c r="C338" s="266" t="s">
        <v>1575</v>
      </c>
      <c r="D338" s="276">
        <v>50.99</v>
      </c>
    </row>
    <row r="339" spans="2:4">
      <c r="B339" s="266" t="s">
        <v>1576</v>
      </c>
      <c r="C339" s="266" t="s">
        <v>1577</v>
      </c>
      <c r="D339" s="276">
        <v>35.520000000000003</v>
      </c>
    </row>
    <row r="340" spans="2:4">
      <c r="B340" s="266" t="s">
        <v>1578</v>
      </c>
      <c r="C340" s="266" t="s">
        <v>1579</v>
      </c>
      <c r="D340" s="276">
        <v>22.51</v>
      </c>
    </row>
    <row r="341" spans="2:4">
      <c r="B341" s="266" t="s">
        <v>1580</v>
      </c>
      <c r="C341" s="266" t="s">
        <v>1581</v>
      </c>
      <c r="D341" s="276">
        <v>45.87</v>
      </c>
    </row>
    <row r="342" spans="2:4">
      <c r="B342" s="266" t="s">
        <v>1582</v>
      </c>
      <c r="C342" s="266" t="s">
        <v>1583</v>
      </c>
      <c r="D342" s="276">
        <v>31.25</v>
      </c>
    </row>
    <row r="343" spans="2:4">
      <c r="B343" s="266" t="s">
        <v>1584</v>
      </c>
      <c r="C343" s="266" t="s">
        <v>1585</v>
      </c>
      <c r="D343" s="276">
        <v>20.48</v>
      </c>
    </row>
    <row r="344" spans="2:4">
      <c r="B344" s="266" t="s">
        <v>1586</v>
      </c>
      <c r="C344" s="266" t="s">
        <v>1587</v>
      </c>
      <c r="D344" s="276">
        <v>37.56</v>
      </c>
    </row>
    <row r="345" spans="2:4">
      <c r="B345" s="266" t="s">
        <v>1588</v>
      </c>
      <c r="C345" s="266" t="s">
        <v>1589</v>
      </c>
      <c r="D345" s="276">
        <v>90.99</v>
      </c>
    </row>
    <row r="346" spans="2:4">
      <c r="B346" s="266" t="s">
        <v>1590</v>
      </c>
      <c r="C346" s="266" t="s">
        <v>1591</v>
      </c>
      <c r="D346" s="276">
        <v>82.45</v>
      </c>
    </row>
    <row r="347" spans="2:4">
      <c r="B347" s="266" t="s">
        <v>1592</v>
      </c>
      <c r="C347" s="266" t="s">
        <v>1593</v>
      </c>
      <c r="D347" s="276">
        <v>71.36</v>
      </c>
    </row>
    <row r="348" spans="2:4">
      <c r="B348" s="266" t="s">
        <v>1594</v>
      </c>
      <c r="C348" s="266" t="s">
        <v>1595</v>
      </c>
      <c r="D348" s="276">
        <v>67.95</v>
      </c>
    </row>
    <row r="349" spans="2:4">
      <c r="B349" s="266" t="s">
        <v>1596</v>
      </c>
      <c r="C349" s="266" t="s">
        <v>1597</v>
      </c>
      <c r="D349" s="276">
        <v>78.61</v>
      </c>
    </row>
    <row r="350" spans="2:4">
      <c r="B350" s="266" t="s">
        <v>1598</v>
      </c>
      <c r="C350" s="266" t="s">
        <v>1599</v>
      </c>
      <c r="D350" s="276">
        <v>64.75</v>
      </c>
    </row>
    <row r="351" spans="2:4">
      <c r="B351" s="266" t="s">
        <v>1600</v>
      </c>
      <c r="C351" s="266" t="s">
        <v>1601</v>
      </c>
      <c r="D351" s="276">
        <v>86.61</v>
      </c>
    </row>
    <row r="352" spans="2:4">
      <c r="B352" s="266" t="s">
        <v>1602</v>
      </c>
      <c r="C352" s="266" t="s">
        <v>1603</v>
      </c>
      <c r="D352" s="276">
        <v>74.88</v>
      </c>
    </row>
    <row r="353" spans="2:4">
      <c r="B353" s="266" t="s">
        <v>1604</v>
      </c>
      <c r="C353" s="266" t="s">
        <v>1605</v>
      </c>
      <c r="D353" s="276">
        <v>61.65</v>
      </c>
    </row>
    <row r="354" spans="2:4">
      <c r="B354" s="266" t="s">
        <v>1606</v>
      </c>
      <c r="C354" s="266" t="s">
        <v>1607</v>
      </c>
      <c r="D354" s="276">
        <v>90.99</v>
      </c>
    </row>
    <row r="355" spans="2:4">
      <c r="B355" s="266" t="s">
        <v>1608</v>
      </c>
      <c r="C355" s="266" t="s">
        <v>1609</v>
      </c>
      <c r="D355" s="276">
        <v>82.45</v>
      </c>
    </row>
    <row r="356" spans="2:4">
      <c r="B356" s="266" t="s">
        <v>1610</v>
      </c>
      <c r="C356" s="266" t="s">
        <v>1611</v>
      </c>
      <c r="D356" s="276">
        <v>71.36</v>
      </c>
    </row>
    <row r="357" spans="2:4">
      <c r="B357" s="266" t="s">
        <v>1612</v>
      </c>
      <c r="C357" s="266" t="s">
        <v>1613</v>
      </c>
      <c r="D357" s="276">
        <v>67.95</v>
      </c>
    </row>
    <row r="358" spans="2:4">
      <c r="B358" s="266" t="s">
        <v>1614</v>
      </c>
      <c r="C358" s="266" t="s">
        <v>1615</v>
      </c>
      <c r="D358" s="276">
        <v>78.61</v>
      </c>
    </row>
    <row r="359" spans="2:4">
      <c r="B359" s="266" t="s">
        <v>1616</v>
      </c>
      <c r="C359" s="266" t="s">
        <v>1617</v>
      </c>
      <c r="D359" s="276">
        <v>64.75</v>
      </c>
    </row>
    <row r="360" spans="2:4">
      <c r="B360" s="266" t="s">
        <v>1618</v>
      </c>
      <c r="C360" s="266" t="s">
        <v>1619</v>
      </c>
      <c r="D360" s="276">
        <v>86.61</v>
      </c>
    </row>
    <row r="361" spans="2:4">
      <c r="B361" s="266" t="s">
        <v>1620</v>
      </c>
      <c r="C361" s="266" t="s">
        <v>1621</v>
      </c>
      <c r="D361" s="276">
        <v>74.88</v>
      </c>
    </row>
    <row r="362" spans="2:4">
      <c r="B362" s="266" t="s">
        <v>1622</v>
      </c>
      <c r="C362" s="266" t="s">
        <v>1623</v>
      </c>
      <c r="D362" s="276">
        <v>61.65</v>
      </c>
    </row>
    <row r="363" spans="2:4">
      <c r="B363" s="266" t="s">
        <v>1624</v>
      </c>
      <c r="C363" s="266" t="s">
        <v>1625</v>
      </c>
      <c r="D363" s="276">
        <v>30.6</v>
      </c>
    </row>
    <row r="364" spans="2:4">
      <c r="B364" s="266" t="s">
        <v>1626</v>
      </c>
      <c r="C364" s="266" t="s">
        <v>1627</v>
      </c>
      <c r="D364" s="276">
        <v>21.1</v>
      </c>
    </row>
    <row r="365" spans="2:4">
      <c r="B365" s="266" t="s">
        <v>1628</v>
      </c>
      <c r="C365" s="266" t="s">
        <v>1629</v>
      </c>
      <c r="D365" s="276">
        <v>18.8</v>
      </c>
    </row>
    <row r="366" spans="2:4">
      <c r="B366" s="266" t="s">
        <v>1630</v>
      </c>
      <c r="C366" s="266" t="s">
        <v>1631</v>
      </c>
      <c r="D366" s="276">
        <v>38.700000000000003</v>
      </c>
    </row>
    <row r="367" spans="2:4">
      <c r="B367" s="266" t="s">
        <v>1632</v>
      </c>
      <c r="C367" s="266" t="s">
        <v>1633</v>
      </c>
      <c r="D367" s="276">
        <v>26.9</v>
      </c>
    </row>
    <row r="368" spans="2:4">
      <c r="B368" s="266" t="s">
        <v>1634</v>
      </c>
      <c r="C368" s="266" t="s">
        <v>1635</v>
      </c>
      <c r="D368" s="276">
        <v>17.100000000000001</v>
      </c>
    </row>
    <row r="369" spans="2:4">
      <c r="B369" s="266" t="s">
        <v>1636</v>
      </c>
      <c r="C369" s="266" t="s">
        <v>1637</v>
      </c>
      <c r="D369" s="276">
        <v>34.799999999999997</v>
      </c>
    </row>
    <row r="370" spans="2:4">
      <c r="B370" s="266" t="s">
        <v>1638</v>
      </c>
      <c r="C370" s="266" t="s">
        <v>1639</v>
      </c>
      <c r="D370" s="276">
        <v>23.7</v>
      </c>
    </row>
    <row r="371" spans="2:4">
      <c r="B371" s="266" t="s">
        <v>1640</v>
      </c>
      <c r="C371" s="266" t="s">
        <v>1641</v>
      </c>
      <c r="D371" s="276">
        <v>15.6</v>
      </c>
    </row>
    <row r="372" spans="2:4">
      <c r="B372" s="266" t="s">
        <v>1642</v>
      </c>
      <c r="C372" s="266" t="s">
        <v>1643</v>
      </c>
      <c r="D372" s="276">
        <v>21.6</v>
      </c>
    </row>
    <row r="373" spans="2:4">
      <c r="B373" s="266" t="s">
        <v>1644</v>
      </c>
      <c r="C373" s="266" t="s">
        <v>1645</v>
      </c>
      <c r="D373" s="276">
        <v>14.9</v>
      </c>
    </row>
    <row r="374" spans="2:4">
      <c r="B374" s="266" t="s">
        <v>1646</v>
      </c>
      <c r="C374" s="266" t="s">
        <v>1647</v>
      </c>
      <c r="D374" s="276">
        <v>13.3</v>
      </c>
    </row>
    <row r="375" spans="2:4">
      <c r="B375" s="266" t="s">
        <v>1648</v>
      </c>
      <c r="C375" s="266" t="s">
        <v>1649</v>
      </c>
      <c r="D375" s="276">
        <v>27.3</v>
      </c>
    </row>
    <row r="376" spans="2:4">
      <c r="B376" s="266" t="s">
        <v>1650</v>
      </c>
      <c r="C376" s="266" t="s">
        <v>1651</v>
      </c>
      <c r="D376" s="276">
        <v>19</v>
      </c>
    </row>
    <row r="377" spans="2:4">
      <c r="B377" s="266" t="s">
        <v>1652</v>
      </c>
      <c r="C377" s="266" t="s">
        <v>1653</v>
      </c>
      <c r="D377" s="276">
        <v>12.1</v>
      </c>
    </row>
    <row r="378" spans="2:4">
      <c r="B378" s="266" t="s">
        <v>1654</v>
      </c>
      <c r="C378" s="266" t="s">
        <v>1655</v>
      </c>
      <c r="D378" s="276">
        <v>24.6</v>
      </c>
    </row>
    <row r="379" spans="2:4">
      <c r="B379" s="266" t="s">
        <v>1656</v>
      </c>
      <c r="C379" s="266" t="s">
        <v>1657</v>
      </c>
      <c r="D379" s="276">
        <v>16.7</v>
      </c>
    </row>
    <row r="380" spans="2:4">
      <c r="B380" s="266" t="s">
        <v>1658</v>
      </c>
      <c r="C380" s="266" t="s">
        <v>1659</v>
      </c>
      <c r="D380" s="276">
        <v>11</v>
      </c>
    </row>
    <row r="381" spans="2:4">
      <c r="B381" s="266" t="s">
        <v>1660</v>
      </c>
      <c r="C381" s="266" t="s">
        <v>1661</v>
      </c>
      <c r="D381" s="276">
        <v>90.1</v>
      </c>
    </row>
    <row r="382" spans="2:4">
      <c r="B382" s="266" t="s">
        <v>1662</v>
      </c>
      <c r="C382" s="266" t="s">
        <v>1663</v>
      </c>
      <c r="D382" s="276">
        <v>62.1</v>
      </c>
    </row>
    <row r="383" spans="2:4">
      <c r="B383" s="266" t="s">
        <v>1664</v>
      </c>
      <c r="C383" s="266" t="s">
        <v>1665</v>
      </c>
      <c r="D383" s="276">
        <v>55.2</v>
      </c>
    </row>
    <row r="384" spans="2:4">
      <c r="B384" s="266" t="s">
        <v>1666</v>
      </c>
      <c r="C384" s="266" t="s">
        <v>1667</v>
      </c>
      <c r="D384" s="276">
        <v>113.7</v>
      </c>
    </row>
    <row r="385" spans="2:4">
      <c r="B385" s="266" t="s">
        <v>1668</v>
      </c>
      <c r="C385" s="266" t="s">
        <v>1669</v>
      </c>
      <c r="D385" s="276">
        <v>79.2</v>
      </c>
    </row>
    <row r="386" spans="2:4">
      <c r="B386" s="266" t="s">
        <v>1670</v>
      </c>
      <c r="C386" s="266" t="s">
        <v>1671</v>
      </c>
      <c r="D386" s="276">
        <v>50.3</v>
      </c>
    </row>
    <row r="387" spans="2:4">
      <c r="B387" s="266" t="s">
        <v>1672</v>
      </c>
      <c r="C387" s="266" t="s">
        <v>1673</v>
      </c>
      <c r="D387" s="276">
        <v>102.3</v>
      </c>
    </row>
    <row r="388" spans="2:4">
      <c r="B388" s="266" t="s">
        <v>1674</v>
      </c>
      <c r="C388" s="266" t="s">
        <v>1675</v>
      </c>
      <c r="D388" s="276">
        <v>69.7</v>
      </c>
    </row>
    <row r="389" spans="2:4">
      <c r="B389" s="266" t="s">
        <v>1676</v>
      </c>
      <c r="C389" s="266" t="s">
        <v>1677</v>
      </c>
      <c r="D389" s="276">
        <v>45.7</v>
      </c>
    </row>
    <row r="390" spans="2:4">
      <c r="B390" s="266" t="s">
        <v>1678</v>
      </c>
      <c r="C390" s="266" t="s">
        <v>1679</v>
      </c>
      <c r="D390" s="276">
        <v>37.799999999999997</v>
      </c>
    </row>
    <row r="391" spans="2:4">
      <c r="B391" s="266" t="s">
        <v>1680</v>
      </c>
      <c r="C391" s="266" t="s">
        <v>1681</v>
      </c>
      <c r="D391" s="276">
        <v>26.1</v>
      </c>
    </row>
    <row r="392" spans="2:4">
      <c r="B392" s="266" t="s">
        <v>1682</v>
      </c>
      <c r="C392" s="266" t="s">
        <v>1683</v>
      </c>
      <c r="D392" s="276">
        <v>23.2</v>
      </c>
    </row>
    <row r="393" spans="2:4">
      <c r="B393" s="266" t="s">
        <v>1684</v>
      </c>
      <c r="C393" s="266" t="s">
        <v>1685</v>
      </c>
      <c r="D393" s="276">
        <v>47.8</v>
      </c>
    </row>
    <row r="394" spans="2:4">
      <c r="B394" s="266" t="s">
        <v>1686</v>
      </c>
      <c r="C394" s="266" t="s">
        <v>1687</v>
      </c>
      <c r="D394" s="276">
        <v>33.299999999999997</v>
      </c>
    </row>
    <row r="395" spans="2:4">
      <c r="B395" s="266" t="s">
        <v>1688</v>
      </c>
      <c r="C395" s="266" t="s">
        <v>1689</v>
      </c>
      <c r="D395" s="276">
        <v>21.1</v>
      </c>
    </row>
    <row r="396" spans="2:4">
      <c r="B396" s="266" t="s">
        <v>1690</v>
      </c>
      <c r="C396" s="266" t="s">
        <v>1691</v>
      </c>
      <c r="D396" s="276">
        <v>43</v>
      </c>
    </row>
    <row r="397" spans="2:4">
      <c r="B397" s="266" t="s">
        <v>1692</v>
      </c>
      <c r="C397" s="266" t="s">
        <v>1693</v>
      </c>
      <c r="D397" s="276">
        <v>29.3</v>
      </c>
    </row>
    <row r="398" spans="2:4">
      <c r="B398" s="266" t="s">
        <v>1694</v>
      </c>
      <c r="C398" s="266" t="s">
        <v>1695</v>
      </c>
      <c r="D398" s="276">
        <v>19.2</v>
      </c>
    </row>
    <row r="399" spans="2:4">
      <c r="B399" s="266" t="s">
        <v>1696</v>
      </c>
      <c r="C399" s="266" t="s">
        <v>1697</v>
      </c>
      <c r="D399" s="276">
        <v>30.6</v>
      </c>
    </row>
    <row r="400" spans="2:4">
      <c r="B400" s="266" t="s">
        <v>1698</v>
      </c>
      <c r="C400" s="266" t="s">
        <v>1699</v>
      </c>
      <c r="D400" s="276">
        <v>21.1</v>
      </c>
    </row>
    <row r="401" spans="2:4">
      <c r="B401" s="266" t="s">
        <v>1700</v>
      </c>
      <c r="C401" s="266" t="s">
        <v>1701</v>
      </c>
      <c r="D401" s="276">
        <v>18.8</v>
      </c>
    </row>
    <row r="402" spans="2:4">
      <c r="B402" s="266" t="s">
        <v>1702</v>
      </c>
      <c r="C402" s="266" t="s">
        <v>1703</v>
      </c>
      <c r="D402" s="276">
        <v>38.700000000000003</v>
      </c>
    </row>
    <row r="403" spans="2:4">
      <c r="B403" s="266" t="s">
        <v>1704</v>
      </c>
      <c r="C403" s="266" t="s">
        <v>1705</v>
      </c>
      <c r="D403" s="276">
        <v>26.9</v>
      </c>
    </row>
    <row r="404" spans="2:4">
      <c r="B404" s="266" t="s">
        <v>1706</v>
      </c>
      <c r="C404" s="266" t="s">
        <v>1707</v>
      </c>
      <c r="D404" s="276">
        <v>17.100000000000001</v>
      </c>
    </row>
    <row r="405" spans="2:4">
      <c r="B405" s="266" t="s">
        <v>1708</v>
      </c>
      <c r="C405" s="266" t="s">
        <v>1709</v>
      </c>
      <c r="D405" s="276">
        <v>34.799999999999997</v>
      </c>
    </row>
    <row r="406" spans="2:4">
      <c r="B406" s="266" t="s">
        <v>1710</v>
      </c>
      <c r="C406" s="266" t="s">
        <v>1711</v>
      </c>
      <c r="D406" s="276">
        <v>23.7</v>
      </c>
    </row>
    <row r="407" spans="2:4">
      <c r="B407" s="266" t="s">
        <v>1712</v>
      </c>
      <c r="C407" s="266" t="s">
        <v>1713</v>
      </c>
      <c r="D407" s="276">
        <v>15.6</v>
      </c>
    </row>
    <row r="408" spans="2:4">
      <c r="B408" s="266" t="s">
        <v>1714</v>
      </c>
      <c r="C408" s="266" t="s">
        <v>1715</v>
      </c>
      <c r="D408" s="276">
        <v>21.6</v>
      </c>
    </row>
    <row r="409" spans="2:4">
      <c r="B409" s="266" t="s">
        <v>1716</v>
      </c>
      <c r="C409" s="266" t="s">
        <v>1717</v>
      </c>
      <c r="D409" s="276">
        <v>14.9</v>
      </c>
    </row>
    <row r="410" spans="2:4">
      <c r="B410" s="266" t="s">
        <v>1718</v>
      </c>
      <c r="C410" s="266" t="s">
        <v>1719</v>
      </c>
      <c r="D410" s="276">
        <v>13.3</v>
      </c>
    </row>
    <row r="411" spans="2:4">
      <c r="B411" s="266" t="s">
        <v>1720</v>
      </c>
      <c r="C411" s="266" t="s">
        <v>1721</v>
      </c>
      <c r="D411" s="276">
        <v>27.3</v>
      </c>
    </row>
    <row r="412" spans="2:4">
      <c r="B412" s="266" t="s">
        <v>1722</v>
      </c>
      <c r="C412" s="266" t="s">
        <v>1723</v>
      </c>
      <c r="D412" s="276">
        <v>19</v>
      </c>
    </row>
    <row r="413" spans="2:4">
      <c r="B413" s="266" t="s">
        <v>1724</v>
      </c>
      <c r="C413" s="266" t="s">
        <v>1725</v>
      </c>
      <c r="D413" s="276">
        <v>12.1</v>
      </c>
    </row>
    <row r="414" spans="2:4">
      <c r="B414" s="266" t="s">
        <v>1726</v>
      </c>
      <c r="C414" s="266" t="s">
        <v>1727</v>
      </c>
      <c r="D414" s="276">
        <v>24.6</v>
      </c>
    </row>
    <row r="415" spans="2:4">
      <c r="B415" s="266" t="s">
        <v>1728</v>
      </c>
      <c r="C415" s="266" t="s">
        <v>1729</v>
      </c>
      <c r="D415" s="276">
        <v>16.7</v>
      </c>
    </row>
    <row r="416" spans="2:4">
      <c r="B416" s="266" t="s">
        <v>1730</v>
      </c>
      <c r="C416" s="266" t="s">
        <v>1731</v>
      </c>
      <c r="D416" s="276">
        <v>11</v>
      </c>
    </row>
    <row r="417" spans="2:4">
      <c r="B417" s="266" t="s">
        <v>1732</v>
      </c>
      <c r="C417" s="266" t="s">
        <v>1733</v>
      </c>
      <c r="D417" s="276">
        <v>90.1</v>
      </c>
    </row>
    <row r="418" spans="2:4">
      <c r="B418" s="266" t="s">
        <v>1734</v>
      </c>
      <c r="C418" s="266" t="s">
        <v>1735</v>
      </c>
      <c r="D418" s="276">
        <v>62.1</v>
      </c>
    </row>
    <row r="419" spans="2:4">
      <c r="B419" s="266" t="s">
        <v>1736</v>
      </c>
      <c r="C419" s="266" t="s">
        <v>1737</v>
      </c>
      <c r="D419" s="276">
        <v>55.2</v>
      </c>
    </row>
    <row r="420" spans="2:4">
      <c r="B420" s="266" t="s">
        <v>1738</v>
      </c>
      <c r="C420" s="266" t="s">
        <v>1739</v>
      </c>
      <c r="D420" s="276">
        <v>113.7</v>
      </c>
    </row>
    <row r="421" spans="2:4">
      <c r="B421" s="266" t="s">
        <v>1740</v>
      </c>
      <c r="C421" s="266" t="s">
        <v>1741</v>
      </c>
      <c r="D421" s="276">
        <v>79.2</v>
      </c>
    </row>
    <row r="422" spans="2:4">
      <c r="B422" s="266" t="s">
        <v>1742</v>
      </c>
      <c r="C422" s="266" t="s">
        <v>1743</v>
      </c>
      <c r="D422" s="276">
        <v>50.3</v>
      </c>
    </row>
    <row r="423" spans="2:4">
      <c r="B423" s="266" t="s">
        <v>1744</v>
      </c>
      <c r="C423" s="266" t="s">
        <v>1745</v>
      </c>
      <c r="D423" s="276">
        <v>102.3</v>
      </c>
    </row>
    <row r="424" spans="2:4">
      <c r="B424" s="266" t="s">
        <v>1746</v>
      </c>
      <c r="C424" s="266" t="s">
        <v>1747</v>
      </c>
      <c r="D424" s="276">
        <v>69.7</v>
      </c>
    </row>
    <row r="425" spans="2:4">
      <c r="B425" s="266" t="s">
        <v>1748</v>
      </c>
      <c r="C425" s="266" t="s">
        <v>1749</v>
      </c>
      <c r="D425" s="276">
        <v>45.7</v>
      </c>
    </row>
    <row r="426" spans="2:4">
      <c r="B426" s="266" t="s">
        <v>1750</v>
      </c>
      <c r="C426" s="266" t="s">
        <v>1751</v>
      </c>
      <c r="D426" s="276">
        <v>37.799999999999997</v>
      </c>
    </row>
    <row r="427" spans="2:4">
      <c r="B427" s="266" t="s">
        <v>1752</v>
      </c>
      <c r="C427" s="266" t="s">
        <v>1753</v>
      </c>
      <c r="D427" s="276">
        <v>26.1</v>
      </c>
    </row>
    <row r="428" spans="2:4">
      <c r="B428" s="266" t="s">
        <v>1754</v>
      </c>
      <c r="C428" s="266" t="s">
        <v>1755</v>
      </c>
      <c r="D428" s="276">
        <v>23.2</v>
      </c>
    </row>
    <row r="429" spans="2:4">
      <c r="B429" s="266" t="s">
        <v>1756</v>
      </c>
      <c r="C429" s="266" t="s">
        <v>1757</v>
      </c>
      <c r="D429" s="276">
        <v>47.8</v>
      </c>
    </row>
    <row r="430" spans="2:4">
      <c r="B430" s="266" t="s">
        <v>1758</v>
      </c>
      <c r="C430" s="266" t="s">
        <v>1759</v>
      </c>
      <c r="D430" s="276">
        <v>33.299999999999997</v>
      </c>
    </row>
    <row r="431" spans="2:4">
      <c r="B431" s="266" t="s">
        <v>1760</v>
      </c>
      <c r="C431" s="266" t="s">
        <v>1761</v>
      </c>
      <c r="D431" s="276">
        <v>21.1</v>
      </c>
    </row>
    <row r="432" spans="2:4">
      <c r="B432" s="266" t="s">
        <v>1762</v>
      </c>
      <c r="C432" s="266" t="s">
        <v>1763</v>
      </c>
      <c r="D432" s="276">
        <v>43</v>
      </c>
    </row>
    <row r="433" spans="2:4">
      <c r="B433" s="266" t="s">
        <v>1764</v>
      </c>
      <c r="C433" s="266" t="s">
        <v>1765</v>
      </c>
      <c r="D433" s="276">
        <v>29.3</v>
      </c>
    </row>
    <row r="434" spans="2:4">
      <c r="B434" s="266" t="s">
        <v>1766</v>
      </c>
      <c r="C434" s="266" t="s">
        <v>1767</v>
      </c>
      <c r="D434" s="276">
        <v>19.2</v>
      </c>
    </row>
    <row r="435" spans="2:4">
      <c r="B435" s="266" t="s">
        <v>1768</v>
      </c>
      <c r="C435" s="266" t="s">
        <v>1769</v>
      </c>
      <c r="D435" s="276">
        <v>26</v>
      </c>
    </row>
    <row r="436" spans="2:4">
      <c r="B436" s="266" t="s">
        <v>1770</v>
      </c>
      <c r="C436" s="266" t="s">
        <v>1771</v>
      </c>
      <c r="D436" s="276">
        <v>17.899999999999999</v>
      </c>
    </row>
    <row r="437" spans="2:4">
      <c r="B437" s="266" t="s">
        <v>1772</v>
      </c>
      <c r="C437" s="266" t="s">
        <v>1773</v>
      </c>
      <c r="D437" s="276">
        <v>16</v>
      </c>
    </row>
    <row r="438" spans="2:4">
      <c r="B438" s="266" t="s">
        <v>1774</v>
      </c>
      <c r="C438" s="266" t="s">
        <v>1775</v>
      </c>
      <c r="D438" s="276">
        <v>32.9</v>
      </c>
    </row>
    <row r="439" spans="2:4">
      <c r="B439" s="266" t="s">
        <v>1776</v>
      </c>
      <c r="C439" s="266" t="s">
        <v>1777</v>
      </c>
      <c r="D439" s="276">
        <v>22.9</v>
      </c>
    </row>
    <row r="440" spans="2:4">
      <c r="B440" s="266" t="s">
        <v>1778</v>
      </c>
      <c r="C440" s="266" t="s">
        <v>1779</v>
      </c>
      <c r="D440" s="276">
        <v>14.5</v>
      </c>
    </row>
    <row r="441" spans="2:4">
      <c r="B441" s="266" t="s">
        <v>1780</v>
      </c>
      <c r="C441" s="266" t="s">
        <v>1781</v>
      </c>
      <c r="D441" s="276">
        <v>29.6</v>
      </c>
    </row>
    <row r="442" spans="2:4">
      <c r="B442" s="266" t="s">
        <v>1782</v>
      </c>
      <c r="C442" s="266" t="s">
        <v>1783</v>
      </c>
      <c r="D442" s="276">
        <v>20.2</v>
      </c>
    </row>
    <row r="443" spans="2:4">
      <c r="B443" s="266" t="s">
        <v>1784</v>
      </c>
      <c r="C443" s="266" t="s">
        <v>1785</v>
      </c>
      <c r="D443" s="276">
        <v>13.2</v>
      </c>
    </row>
    <row r="444" spans="2:4">
      <c r="B444" s="266" t="s">
        <v>1786</v>
      </c>
      <c r="C444" s="266" t="s">
        <v>1787</v>
      </c>
      <c r="D444" s="276">
        <v>18.399999999999999</v>
      </c>
    </row>
    <row r="445" spans="2:4">
      <c r="B445" s="266" t="s">
        <v>1788</v>
      </c>
      <c r="C445" s="266" t="s">
        <v>1789</v>
      </c>
      <c r="D445" s="276">
        <v>12.7</v>
      </c>
    </row>
    <row r="446" spans="2:4">
      <c r="B446" s="266" t="s">
        <v>1790</v>
      </c>
      <c r="C446" s="266" t="s">
        <v>1791</v>
      </c>
      <c r="D446" s="276">
        <v>11.3</v>
      </c>
    </row>
    <row r="447" spans="2:4">
      <c r="B447" s="266" t="s">
        <v>1792</v>
      </c>
      <c r="C447" s="266" t="s">
        <v>1793</v>
      </c>
      <c r="D447" s="276">
        <v>23.2</v>
      </c>
    </row>
    <row r="448" spans="2:4">
      <c r="B448" s="266" t="s">
        <v>1794</v>
      </c>
      <c r="C448" s="266" t="s">
        <v>1795</v>
      </c>
      <c r="D448" s="276">
        <v>16.2</v>
      </c>
    </row>
    <row r="449" spans="2:4">
      <c r="B449" s="266" t="s">
        <v>1796</v>
      </c>
      <c r="C449" s="266" t="s">
        <v>1797</v>
      </c>
      <c r="D449" s="276">
        <v>10.3</v>
      </c>
    </row>
    <row r="450" spans="2:4">
      <c r="B450" s="266" t="s">
        <v>1798</v>
      </c>
      <c r="C450" s="266" t="s">
        <v>1799</v>
      </c>
      <c r="D450" s="276">
        <v>20.9</v>
      </c>
    </row>
    <row r="451" spans="2:4">
      <c r="B451" s="266" t="s">
        <v>1800</v>
      </c>
      <c r="C451" s="266" t="s">
        <v>1801</v>
      </c>
      <c r="D451" s="276">
        <v>14.2</v>
      </c>
    </row>
    <row r="452" spans="2:4">
      <c r="B452" s="266" t="s">
        <v>1802</v>
      </c>
      <c r="C452" s="266" t="s">
        <v>1803</v>
      </c>
      <c r="D452" s="276">
        <v>9.3000000000000007</v>
      </c>
    </row>
    <row r="453" spans="2:4">
      <c r="B453" s="266" t="s">
        <v>1804</v>
      </c>
      <c r="C453" s="266" t="s">
        <v>1805</v>
      </c>
      <c r="D453" s="276">
        <v>76.5</v>
      </c>
    </row>
    <row r="454" spans="2:4">
      <c r="B454" s="266" t="s">
        <v>1806</v>
      </c>
      <c r="C454" s="266" t="s">
        <v>1807</v>
      </c>
      <c r="D454" s="276">
        <v>52.8</v>
      </c>
    </row>
    <row r="455" spans="2:4">
      <c r="B455" s="266" t="s">
        <v>1808</v>
      </c>
      <c r="C455" s="266" t="s">
        <v>1809</v>
      </c>
      <c r="D455" s="276">
        <v>47</v>
      </c>
    </row>
    <row r="456" spans="2:4">
      <c r="B456" s="266" t="s">
        <v>1810</v>
      </c>
      <c r="C456" s="266" t="s">
        <v>1811</v>
      </c>
      <c r="D456" s="276">
        <v>96.6</v>
      </c>
    </row>
    <row r="457" spans="2:4">
      <c r="B457" s="266" t="s">
        <v>1812</v>
      </c>
      <c r="C457" s="266" t="s">
        <v>1813</v>
      </c>
      <c r="D457" s="276">
        <v>67.400000000000006</v>
      </c>
    </row>
    <row r="458" spans="2:4">
      <c r="B458" s="266" t="s">
        <v>1814</v>
      </c>
      <c r="C458" s="266" t="s">
        <v>1815</v>
      </c>
      <c r="D458" s="276">
        <v>42.7</v>
      </c>
    </row>
    <row r="459" spans="2:4">
      <c r="B459" s="266" t="s">
        <v>1816</v>
      </c>
      <c r="C459" s="266" t="s">
        <v>1817</v>
      </c>
      <c r="D459" s="276">
        <v>87</v>
      </c>
    </row>
    <row r="460" spans="2:4">
      <c r="B460" s="266" t="s">
        <v>1818</v>
      </c>
      <c r="C460" s="266" t="s">
        <v>1819</v>
      </c>
      <c r="D460" s="276">
        <v>59.3</v>
      </c>
    </row>
    <row r="461" spans="2:4">
      <c r="B461" s="266" t="s">
        <v>1820</v>
      </c>
      <c r="C461" s="266" t="s">
        <v>1821</v>
      </c>
      <c r="D461" s="276">
        <v>38.9</v>
      </c>
    </row>
    <row r="462" spans="2:4">
      <c r="B462" s="266" t="s">
        <v>1822</v>
      </c>
      <c r="C462" s="266" t="s">
        <v>1823</v>
      </c>
      <c r="D462" s="276">
        <v>32.1</v>
      </c>
    </row>
    <row r="463" spans="2:4">
      <c r="B463" s="266" t="s">
        <v>1824</v>
      </c>
      <c r="C463" s="266" t="s">
        <v>1825</v>
      </c>
      <c r="D463" s="276">
        <v>22.2</v>
      </c>
    </row>
    <row r="464" spans="2:4">
      <c r="B464" s="266" t="s">
        <v>1826</v>
      </c>
      <c r="C464" s="266" t="s">
        <v>1827</v>
      </c>
      <c r="D464" s="276">
        <v>19.7</v>
      </c>
    </row>
    <row r="465" spans="2:4">
      <c r="B465" s="266" t="s">
        <v>1828</v>
      </c>
      <c r="C465" s="266" t="s">
        <v>1829</v>
      </c>
      <c r="D465" s="276">
        <v>40.6</v>
      </c>
    </row>
    <row r="466" spans="2:4">
      <c r="B466" s="266" t="s">
        <v>1830</v>
      </c>
      <c r="C466" s="266" t="s">
        <v>1831</v>
      </c>
      <c r="D466" s="276">
        <v>28.3</v>
      </c>
    </row>
    <row r="467" spans="2:4">
      <c r="B467" s="266" t="s">
        <v>1832</v>
      </c>
      <c r="C467" s="266" t="s">
        <v>1833</v>
      </c>
      <c r="D467" s="276">
        <v>17.899999999999999</v>
      </c>
    </row>
    <row r="468" spans="2:4">
      <c r="B468" s="266" t="s">
        <v>1834</v>
      </c>
      <c r="C468" s="266" t="s">
        <v>1835</v>
      </c>
      <c r="D468" s="276">
        <v>36.5</v>
      </c>
    </row>
    <row r="469" spans="2:4">
      <c r="B469" s="266" t="s">
        <v>1836</v>
      </c>
      <c r="C469" s="266" t="s">
        <v>1837</v>
      </c>
      <c r="D469" s="276">
        <v>24.9</v>
      </c>
    </row>
    <row r="470" spans="2:4">
      <c r="B470" s="266" t="s">
        <v>1838</v>
      </c>
      <c r="C470" s="266" t="s">
        <v>1839</v>
      </c>
      <c r="D470" s="276">
        <v>16.3</v>
      </c>
    </row>
    <row r="471" spans="2:4">
      <c r="B471" s="266" t="s">
        <v>1840</v>
      </c>
      <c r="C471" s="266" t="s">
        <v>1841</v>
      </c>
      <c r="D471" s="276">
        <v>26</v>
      </c>
    </row>
    <row r="472" spans="2:4">
      <c r="B472" s="266" t="s">
        <v>1842</v>
      </c>
      <c r="C472" s="266" t="s">
        <v>1843</v>
      </c>
      <c r="D472" s="276">
        <v>17.899999999999999</v>
      </c>
    </row>
    <row r="473" spans="2:4">
      <c r="B473" s="266" t="s">
        <v>1844</v>
      </c>
      <c r="C473" s="266" t="s">
        <v>1845</v>
      </c>
      <c r="D473" s="276">
        <v>16</v>
      </c>
    </row>
    <row r="474" spans="2:4">
      <c r="B474" s="266" t="s">
        <v>1846</v>
      </c>
      <c r="C474" s="266" t="s">
        <v>1847</v>
      </c>
      <c r="D474" s="276">
        <v>32.9</v>
      </c>
    </row>
    <row r="475" spans="2:4">
      <c r="B475" s="266" t="s">
        <v>1848</v>
      </c>
      <c r="C475" s="266" t="s">
        <v>1849</v>
      </c>
      <c r="D475" s="276">
        <v>22.9</v>
      </c>
    </row>
    <row r="476" spans="2:4">
      <c r="B476" s="266" t="s">
        <v>1850</v>
      </c>
      <c r="C476" s="266" t="s">
        <v>1851</v>
      </c>
      <c r="D476" s="276">
        <v>14.5</v>
      </c>
    </row>
    <row r="477" spans="2:4">
      <c r="B477" s="266" t="s">
        <v>1852</v>
      </c>
      <c r="C477" s="266" t="s">
        <v>1853</v>
      </c>
      <c r="D477" s="276">
        <v>29.6</v>
      </c>
    </row>
    <row r="478" spans="2:4">
      <c r="B478" s="266" t="s">
        <v>1854</v>
      </c>
      <c r="C478" s="266" t="s">
        <v>1855</v>
      </c>
      <c r="D478" s="276">
        <v>20.2</v>
      </c>
    </row>
    <row r="479" spans="2:4">
      <c r="B479" s="266" t="s">
        <v>1856</v>
      </c>
      <c r="C479" s="266" t="s">
        <v>1857</v>
      </c>
      <c r="D479" s="276">
        <v>13.2</v>
      </c>
    </row>
    <row r="480" spans="2:4">
      <c r="B480" s="266" t="s">
        <v>1858</v>
      </c>
      <c r="C480" s="266" t="s">
        <v>1859</v>
      </c>
      <c r="D480" s="276">
        <v>18.399999999999999</v>
      </c>
    </row>
    <row r="481" spans="2:4">
      <c r="B481" s="266" t="s">
        <v>1860</v>
      </c>
      <c r="C481" s="266" t="s">
        <v>1861</v>
      </c>
      <c r="D481" s="276">
        <v>12.7</v>
      </c>
    </row>
    <row r="482" spans="2:4">
      <c r="B482" s="266" t="s">
        <v>1862</v>
      </c>
      <c r="C482" s="266" t="s">
        <v>1863</v>
      </c>
      <c r="D482" s="276">
        <v>11.3</v>
      </c>
    </row>
    <row r="483" spans="2:4">
      <c r="B483" s="266" t="s">
        <v>1864</v>
      </c>
      <c r="C483" s="266" t="s">
        <v>1865</v>
      </c>
      <c r="D483" s="276">
        <v>23.2</v>
      </c>
    </row>
    <row r="484" spans="2:4">
      <c r="B484" s="266" t="s">
        <v>1866</v>
      </c>
      <c r="C484" s="266" t="s">
        <v>1867</v>
      </c>
      <c r="D484" s="276">
        <v>16.2</v>
      </c>
    </row>
    <row r="485" spans="2:4">
      <c r="B485" s="266" t="s">
        <v>1868</v>
      </c>
      <c r="C485" s="266" t="s">
        <v>1869</v>
      </c>
      <c r="D485" s="276">
        <v>10.3</v>
      </c>
    </row>
    <row r="486" spans="2:4">
      <c r="B486" s="266" t="s">
        <v>1870</v>
      </c>
      <c r="C486" s="266" t="s">
        <v>1871</v>
      </c>
      <c r="D486" s="276">
        <v>20.9</v>
      </c>
    </row>
    <row r="487" spans="2:4">
      <c r="B487" s="266" t="s">
        <v>1872</v>
      </c>
      <c r="C487" s="266" t="s">
        <v>1873</v>
      </c>
      <c r="D487" s="276">
        <v>14.2</v>
      </c>
    </row>
    <row r="488" spans="2:4">
      <c r="B488" s="266" t="s">
        <v>1874</v>
      </c>
      <c r="C488" s="266" t="s">
        <v>1875</v>
      </c>
      <c r="D488" s="276">
        <v>9.3000000000000007</v>
      </c>
    </row>
    <row r="489" spans="2:4">
      <c r="B489" s="266" t="s">
        <v>1876</v>
      </c>
      <c r="C489" s="266" t="s">
        <v>1877</v>
      </c>
      <c r="D489" s="276">
        <v>76.5</v>
      </c>
    </row>
    <row r="490" spans="2:4">
      <c r="B490" s="266" t="s">
        <v>1878</v>
      </c>
      <c r="C490" s="266" t="s">
        <v>1879</v>
      </c>
      <c r="D490" s="276">
        <v>52.8</v>
      </c>
    </row>
    <row r="491" spans="2:4">
      <c r="B491" s="266" t="s">
        <v>1880</v>
      </c>
      <c r="C491" s="266" t="s">
        <v>1881</v>
      </c>
      <c r="D491" s="276">
        <v>47</v>
      </c>
    </row>
    <row r="492" spans="2:4">
      <c r="B492" s="266" t="s">
        <v>1882</v>
      </c>
      <c r="C492" s="266" t="s">
        <v>1883</v>
      </c>
      <c r="D492" s="276">
        <v>96.6</v>
      </c>
    </row>
    <row r="493" spans="2:4">
      <c r="B493" s="266" t="s">
        <v>1884</v>
      </c>
      <c r="C493" s="266" t="s">
        <v>1885</v>
      </c>
      <c r="D493" s="276">
        <v>67.400000000000006</v>
      </c>
    </row>
    <row r="494" spans="2:4">
      <c r="B494" s="266" t="s">
        <v>1886</v>
      </c>
      <c r="C494" s="266" t="s">
        <v>1887</v>
      </c>
      <c r="D494" s="276">
        <v>42.7</v>
      </c>
    </row>
    <row r="495" spans="2:4">
      <c r="B495" s="266" t="s">
        <v>1888</v>
      </c>
      <c r="C495" s="266" t="s">
        <v>1889</v>
      </c>
      <c r="D495" s="276">
        <v>87</v>
      </c>
    </row>
    <row r="496" spans="2:4">
      <c r="B496" s="266" t="s">
        <v>1890</v>
      </c>
      <c r="C496" s="266" t="s">
        <v>1891</v>
      </c>
      <c r="D496" s="276">
        <v>59.3</v>
      </c>
    </row>
    <row r="497" spans="2:4">
      <c r="B497" s="266" t="s">
        <v>1892</v>
      </c>
      <c r="C497" s="266" t="s">
        <v>1893</v>
      </c>
      <c r="D497" s="276">
        <v>38.9</v>
      </c>
    </row>
    <row r="498" spans="2:4">
      <c r="B498" s="266" t="s">
        <v>1894</v>
      </c>
      <c r="C498" s="266" t="s">
        <v>1895</v>
      </c>
      <c r="D498" s="276">
        <v>32.1</v>
      </c>
    </row>
    <row r="499" spans="2:4">
      <c r="B499" s="266" t="s">
        <v>1896</v>
      </c>
      <c r="C499" s="266" t="s">
        <v>1897</v>
      </c>
      <c r="D499" s="276">
        <v>22.2</v>
      </c>
    </row>
    <row r="500" spans="2:4">
      <c r="B500" s="266" t="s">
        <v>1898</v>
      </c>
      <c r="C500" s="266" t="s">
        <v>1899</v>
      </c>
      <c r="D500" s="276">
        <v>19.7</v>
      </c>
    </row>
    <row r="501" spans="2:4">
      <c r="B501" s="266" t="s">
        <v>1900</v>
      </c>
      <c r="C501" s="266" t="s">
        <v>1901</v>
      </c>
      <c r="D501" s="276">
        <v>40.6</v>
      </c>
    </row>
    <row r="502" spans="2:4">
      <c r="B502" s="266" t="s">
        <v>1902</v>
      </c>
      <c r="C502" s="266" t="s">
        <v>1903</v>
      </c>
      <c r="D502" s="276">
        <v>28.3</v>
      </c>
    </row>
    <row r="503" spans="2:4">
      <c r="B503" s="266" t="s">
        <v>1904</v>
      </c>
      <c r="C503" s="266" t="s">
        <v>1905</v>
      </c>
      <c r="D503" s="276">
        <v>17.899999999999999</v>
      </c>
    </row>
    <row r="504" spans="2:4">
      <c r="B504" s="266" t="s">
        <v>1906</v>
      </c>
      <c r="C504" s="266" t="s">
        <v>1907</v>
      </c>
      <c r="D504" s="276">
        <v>36.5</v>
      </c>
    </row>
    <row r="505" spans="2:4">
      <c r="B505" s="266" t="s">
        <v>1908</v>
      </c>
      <c r="C505" s="266" t="s">
        <v>1909</v>
      </c>
      <c r="D505" s="276">
        <v>24.9</v>
      </c>
    </row>
    <row r="506" spans="2:4">
      <c r="B506" s="266" t="s">
        <v>1910</v>
      </c>
      <c r="C506" s="266" t="s">
        <v>1911</v>
      </c>
      <c r="D506" s="276">
        <v>16.3</v>
      </c>
    </row>
    <row r="507" spans="2:4">
      <c r="B507" s="266" t="s">
        <v>1912</v>
      </c>
      <c r="C507" s="266" t="s">
        <v>1913</v>
      </c>
      <c r="D507" s="276">
        <v>30.6</v>
      </c>
    </row>
    <row r="508" spans="2:4">
      <c r="B508" s="266" t="s">
        <v>1914</v>
      </c>
      <c r="C508" s="266" t="s">
        <v>1915</v>
      </c>
      <c r="D508" s="276">
        <v>21.1</v>
      </c>
    </row>
    <row r="509" spans="2:4">
      <c r="B509" s="266" t="s">
        <v>1916</v>
      </c>
      <c r="C509" s="266" t="s">
        <v>1917</v>
      </c>
      <c r="D509" s="276">
        <v>18.8</v>
      </c>
    </row>
    <row r="510" spans="2:4">
      <c r="B510" s="266" t="s">
        <v>1918</v>
      </c>
      <c r="C510" s="266" t="s">
        <v>1919</v>
      </c>
      <c r="D510" s="276">
        <v>38.700000000000003</v>
      </c>
    </row>
    <row r="511" spans="2:4">
      <c r="B511" s="266" t="s">
        <v>1920</v>
      </c>
      <c r="C511" s="266" t="s">
        <v>1921</v>
      </c>
      <c r="D511" s="276">
        <v>26.9</v>
      </c>
    </row>
    <row r="512" spans="2:4">
      <c r="B512" s="266" t="s">
        <v>1922</v>
      </c>
      <c r="C512" s="266" t="s">
        <v>1923</v>
      </c>
      <c r="D512" s="276">
        <v>17.100000000000001</v>
      </c>
    </row>
    <row r="513" spans="2:4">
      <c r="B513" s="266" t="s">
        <v>1924</v>
      </c>
      <c r="C513" s="266" t="s">
        <v>1925</v>
      </c>
      <c r="D513" s="276">
        <v>34.799999999999997</v>
      </c>
    </row>
    <row r="514" spans="2:4">
      <c r="B514" s="266" t="s">
        <v>1926</v>
      </c>
      <c r="C514" s="266" t="s">
        <v>1927</v>
      </c>
      <c r="D514" s="276">
        <v>23.7</v>
      </c>
    </row>
    <row r="515" spans="2:4">
      <c r="B515" s="266" t="s">
        <v>1928</v>
      </c>
      <c r="C515" s="266" t="s">
        <v>1929</v>
      </c>
      <c r="D515" s="276">
        <v>15.6</v>
      </c>
    </row>
    <row r="516" spans="2:4">
      <c r="B516" s="266" t="s">
        <v>1930</v>
      </c>
      <c r="C516" s="266" t="s">
        <v>1931</v>
      </c>
      <c r="D516" s="276">
        <v>21.6</v>
      </c>
    </row>
    <row r="517" spans="2:4">
      <c r="B517" s="266" t="s">
        <v>1932</v>
      </c>
      <c r="C517" s="266" t="s">
        <v>1933</v>
      </c>
      <c r="D517" s="276">
        <v>14.9</v>
      </c>
    </row>
    <row r="518" spans="2:4">
      <c r="B518" s="266" t="s">
        <v>1934</v>
      </c>
      <c r="C518" s="266" t="s">
        <v>1935</v>
      </c>
      <c r="D518" s="276">
        <v>13.3</v>
      </c>
    </row>
    <row r="519" spans="2:4">
      <c r="B519" s="266" t="s">
        <v>1936</v>
      </c>
      <c r="C519" s="266" t="s">
        <v>1937</v>
      </c>
      <c r="D519" s="276">
        <v>27.3</v>
      </c>
    </row>
    <row r="520" spans="2:4">
      <c r="B520" s="266" t="s">
        <v>1938</v>
      </c>
      <c r="C520" s="266" t="s">
        <v>1939</v>
      </c>
      <c r="D520" s="276">
        <v>19</v>
      </c>
    </row>
    <row r="521" spans="2:4">
      <c r="B521" s="266" t="s">
        <v>1940</v>
      </c>
      <c r="C521" s="266" t="s">
        <v>1941</v>
      </c>
      <c r="D521" s="276">
        <v>12.1</v>
      </c>
    </row>
    <row r="522" spans="2:4">
      <c r="B522" s="266" t="s">
        <v>1942</v>
      </c>
      <c r="C522" s="266" t="s">
        <v>1943</v>
      </c>
      <c r="D522" s="276">
        <v>24.6</v>
      </c>
    </row>
    <row r="523" spans="2:4">
      <c r="B523" s="266" t="s">
        <v>1944</v>
      </c>
      <c r="C523" s="266" t="s">
        <v>1945</v>
      </c>
      <c r="D523" s="276">
        <v>16.7</v>
      </c>
    </row>
    <row r="524" spans="2:4">
      <c r="B524" s="266" t="s">
        <v>1946</v>
      </c>
      <c r="C524" s="266" t="s">
        <v>1947</v>
      </c>
      <c r="D524" s="276">
        <v>11</v>
      </c>
    </row>
    <row r="525" spans="2:4">
      <c r="B525" s="266" t="s">
        <v>1948</v>
      </c>
      <c r="C525" s="266" t="s">
        <v>1949</v>
      </c>
      <c r="D525" s="276">
        <v>90.1</v>
      </c>
    </row>
    <row r="526" spans="2:4">
      <c r="B526" s="266" t="s">
        <v>1950</v>
      </c>
      <c r="C526" s="266" t="s">
        <v>1951</v>
      </c>
      <c r="D526" s="276">
        <v>62.1</v>
      </c>
    </row>
    <row r="527" spans="2:4">
      <c r="B527" s="266" t="s">
        <v>1952</v>
      </c>
      <c r="C527" s="266" t="s">
        <v>1953</v>
      </c>
      <c r="D527" s="276">
        <v>55.2</v>
      </c>
    </row>
    <row r="528" spans="2:4">
      <c r="B528" s="266" t="s">
        <v>1954</v>
      </c>
      <c r="C528" s="266" t="s">
        <v>1955</v>
      </c>
      <c r="D528" s="276">
        <v>113.7</v>
      </c>
    </row>
    <row r="529" spans="2:4">
      <c r="B529" s="266" t="s">
        <v>1956</v>
      </c>
      <c r="C529" s="266" t="s">
        <v>1957</v>
      </c>
      <c r="D529" s="276">
        <v>79.2</v>
      </c>
    </row>
    <row r="530" spans="2:4">
      <c r="B530" s="266" t="s">
        <v>1958</v>
      </c>
      <c r="C530" s="266" t="s">
        <v>1959</v>
      </c>
      <c r="D530" s="276">
        <v>50.3</v>
      </c>
    </row>
    <row r="531" spans="2:4">
      <c r="B531" s="266" t="s">
        <v>1960</v>
      </c>
      <c r="C531" s="266" t="s">
        <v>1961</v>
      </c>
      <c r="D531" s="276">
        <v>102.3</v>
      </c>
    </row>
    <row r="532" spans="2:4">
      <c r="B532" s="266" t="s">
        <v>1962</v>
      </c>
      <c r="C532" s="266" t="s">
        <v>1963</v>
      </c>
      <c r="D532" s="276">
        <v>69.7</v>
      </c>
    </row>
    <row r="533" spans="2:4">
      <c r="B533" s="266" t="s">
        <v>1964</v>
      </c>
      <c r="C533" s="266" t="s">
        <v>1965</v>
      </c>
      <c r="D533" s="276">
        <v>45.7</v>
      </c>
    </row>
    <row r="534" spans="2:4">
      <c r="B534" s="266" t="s">
        <v>1966</v>
      </c>
      <c r="C534" s="266" t="s">
        <v>1967</v>
      </c>
      <c r="D534" s="276">
        <v>37.799999999999997</v>
      </c>
    </row>
    <row r="535" spans="2:4">
      <c r="B535" s="266" t="s">
        <v>1968</v>
      </c>
      <c r="C535" s="266" t="s">
        <v>1969</v>
      </c>
      <c r="D535" s="276">
        <v>26.1</v>
      </c>
    </row>
    <row r="536" spans="2:4">
      <c r="B536" s="266" t="s">
        <v>1970</v>
      </c>
      <c r="C536" s="266" t="s">
        <v>1971</v>
      </c>
      <c r="D536" s="276">
        <v>23.2</v>
      </c>
    </row>
    <row r="537" spans="2:4">
      <c r="B537" s="266" t="s">
        <v>1972</v>
      </c>
      <c r="C537" s="266" t="s">
        <v>1973</v>
      </c>
      <c r="D537" s="276">
        <v>47.8</v>
      </c>
    </row>
    <row r="538" spans="2:4">
      <c r="B538" s="266" t="s">
        <v>1974</v>
      </c>
      <c r="C538" s="266" t="s">
        <v>1975</v>
      </c>
      <c r="D538" s="276">
        <v>33.299999999999997</v>
      </c>
    </row>
    <row r="539" spans="2:4">
      <c r="B539" s="266" t="s">
        <v>1976</v>
      </c>
      <c r="C539" s="266" t="s">
        <v>1977</v>
      </c>
      <c r="D539" s="276">
        <v>21.1</v>
      </c>
    </row>
    <row r="540" spans="2:4">
      <c r="B540" s="266" t="s">
        <v>1978</v>
      </c>
      <c r="C540" s="266" t="s">
        <v>1979</v>
      </c>
      <c r="D540" s="276">
        <v>43</v>
      </c>
    </row>
    <row r="541" spans="2:4">
      <c r="B541" s="266" t="s">
        <v>1980</v>
      </c>
      <c r="C541" s="266" t="s">
        <v>1981</v>
      </c>
      <c r="D541" s="276">
        <v>29.3</v>
      </c>
    </row>
    <row r="542" spans="2:4">
      <c r="B542" s="266" t="s">
        <v>1982</v>
      </c>
      <c r="C542" s="266" t="s">
        <v>1983</v>
      </c>
      <c r="D542" s="276">
        <v>19.2</v>
      </c>
    </row>
    <row r="543" spans="2:4">
      <c r="B543" s="266" t="s">
        <v>1984</v>
      </c>
      <c r="C543" s="266" t="s">
        <v>1985</v>
      </c>
      <c r="D543" s="276">
        <v>30.6</v>
      </c>
    </row>
    <row r="544" spans="2:4">
      <c r="B544" s="266" t="s">
        <v>1986</v>
      </c>
      <c r="C544" s="266" t="s">
        <v>1987</v>
      </c>
      <c r="D544" s="276">
        <v>21.1</v>
      </c>
    </row>
    <row r="545" spans="2:4">
      <c r="B545" s="266" t="s">
        <v>1988</v>
      </c>
      <c r="C545" s="266" t="s">
        <v>1989</v>
      </c>
      <c r="D545" s="276">
        <v>18.8</v>
      </c>
    </row>
    <row r="546" spans="2:4">
      <c r="B546" s="266" t="s">
        <v>1990</v>
      </c>
      <c r="C546" s="266" t="s">
        <v>1991</v>
      </c>
      <c r="D546" s="276">
        <v>38.700000000000003</v>
      </c>
    </row>
    <row r="547" spans="2:4">
      <c r="B547" s="266" t="s">
        <v>1992</v>
      </c>
      <c r="C547" s="266" t="s">
        <v>1993</v>
      </c>
      <c r="D547" s="276">
        <v>26.9</v>
      </c>
    </row>
    <row r="548" spans="2:4">
      <c r="B548" s="266" t="s">
        <v>1994</v>
      </c>
      <c r="C548" s="266" t="s">
        <v>1995</v>
      </c>
      <c r="D548" s="276">
        <v>17.100000000000001</v>
      </c>
    </row>
    <row r="549" spans="2:4">
      <c r="B549" s="266" t="s">
        <v>1996</v>
      </c>
      <c r="C549" s="266" t="s">
        <v>1997</v>
      </c>
      <c r="D549" s="276">
        <v>34.799999999999997</v>
      </c>
    </row>
    <row r="550" spans="2:4">
      <c r="B550" s="266" t="s">
        <v>1998</v>
      </c>
      <c r="C550" s="266" t="s">
        <v>1999</v>
      </c>
      <c r="D550" s="276">
        <v>23.7</v>
      </c>
    </row>
    <row r="551" spans="2:4">
      <c r="B551" s="266" t="s">
        <v>2000</v>
      </c>
      <c r="C551" s="266" t="s">
        <v>2001</v>
      </c>
      <c r="D551" s="276">
        <v>15.6</v>
      </c>
    </row>
    <row r="552" spans="2:4">
      <c r="B552" s="266" t="s">
        <v>2002</v>
      </c>
      <c r="C552" s="266" t="s">
        <v>2003</v>
      </c>
      <c r="D552" s="276">
        <v>21.6</v>
      </c>
    </row>
    <row r="553" spans="2:4">
      <c r="B553" s="266" t="s">
        <v>2004</v>
      </c>
      <c r="C553" s="266" t="s">
        <v>2005</v>
      </c>
      <c r="D553" s="276">
        <v>14.9</v>
      </c>
    </row>
    <row r="554" spans="2:4">
      <c r="B554" s="266" t="s">
        <v>2006</v>
      </c>
      <c r="C554" s="266" t="s">
        <v>2007</v>
      </c>
      <c r="D554" s="276">
        <v>13.3</v>
      </c>
    </row>
    <row r="555" spans="2:4">
      <c r="B555" s="266" t="s">
        <v>2008</v>
      </c>
      <c r="C555" s="266" t="s">
        <v>2009</v>
      </c>
      <c r="D555" s="276">
        <v>27.3</v>
      </c>
    </row>
    <row r="556" spans="2:4">
      <c r="B556" s="266" t="s">
        <v>2010</v>
      </c>
      <c r="C556" s="266" t="s">
        <v>2011</v>
      </c>
      <c r="D556" s="276">
        <v>19</v>
      </c>
    </row>
    <row r="557" spans="2:4">
      <c r="B557" s="266" t="s">
        <v>2012</v>
      </c>
      <c r="C557" s="266" t="s">
        <v>2013</v>
      </c>
      <c r="D557" s="276">
        <v>12.1</v>
      </c>
    </row>
    <row r="558" spans="2:4">
      <c r="B558" s="266" t="s">
        <v>2014</v>
      </c>
      <c r="C558" s="266" t="s">
        <v>2015</v>
      </c>
      <c r="D558" s="276">
        <v>24.6</v>
      </c>
    </row>
    <row r="559" spans="2:4">
      <c r="B559" s="266" t="s">
        <v>2016</v>
      </c>
      <c r="C559" s="266" t="s">
        <v>2017</v>
      </c>
      <c r="D559" s="276">
        <v>16.7</v>
      </c>
    </row>
    <row r="560" spans="2:4">
      <c r="B560" s="266" t="s">
        <v>2018</v>
      </c>
      <c r="C560" s="266" t="s">
        <v>2019</v>
      </c>
      <c r="D560" s="276">
        <v>11</v>
      </c>
    </row>
    <row r="561" spans="2:4">
      <c r="B561" s="266" t="s">
        <v>2020</v>
      </c>
      <c r="C561" s="266" t="s">
        <v>2021</v>
      </c>
      <c r="D561" s="276">
        <v>90.1</v>
      </c>
    </row>
    <row r="562" spans="2:4">
      <c r="B562" s="266" t="s">
        <v>2022</v>
      </c>
      <c r="C562" s="266" t="s">
        <v>2023</v>
      </c>
      <c r="D562" s="276">
        <v>62.1</v>
      </c>
    </row>
    <row r="563" spans="2:4">
      <c r="B563" s="266" t="s">
        <v>2024</v>
      </c>
      <c r="C563" s="266" t="s">
        <v>2025</v>
      </c>
      <c r="D563" s="276">
        <v>55.2</v>
      </c>
    </row>
    <row r="564" spans="2:4">
      <c r="B564" s="266" t="s">
        <v>2026</v>
      </c>
      <c r="C564" s="266" t="s">
        <v>2027</v>
      </c>
      <c r="D564" s="276">
        <v>113.7</v>
      </c>
    </row>
    <row r="565" spans="2:4">
      <c r="B565" s="266" t="s">
        <v>2028</v>
      </c>
      <c r="C565" s="266" t="s">
        <v>2029</v>
      </c>
      <c r="D565" s="276">
        <v>79.2</v>
      </c>
    </row>
    <row r="566" spans="2:4">
      <c r="B566" s="266" t="s">
        <v>2030</v>
      </c>
      <c r="C566" s="266" t="s">
        <v>2031</v>
      </c>
      <c r="D566" s="276">
        <v>50.3</v>
      </c>
    </row>
    <row r="567" spans="2:4">
      <c r="B567" s="266" t="s">
        <v>2032</v>
      </c>
      <c r="C567" s="266" t="s">
        <v>2033</v>
      </c>
      <c r="D567" s="276">
        <v>102.3</v>
      </c>
    </row>
    <row r="568" spans="2:4">
      <c r="B568" s="266" t="s">
        <v>2034</v>
      </c>
      <c r="C568" s="266" t="s">
        <v>2035</v>
      </c>
      <c r="D568" s="276">
        <v>69.7</v>
      </c>
    </row>
    <row r="569" spans="2:4">
      <c r="B569" s="266" t="s">
        <v>2036</v>
      </c>
      <c r="C569" s="266" t="s">
        <v>2037</v>
      </c>
      <c r="D569" s="276">
        <v>45.7</v>
      </c>
    </row>
    <row r="570" spans="2:4">
      <c r="B570" s="266" t="s">
        <v>2038</v>
      </c>
      <c r="C570" s="266" t="s">
        <v>2039</v>
      </c>
      <c r="D570" s="276">
        <v>37.799999999999997</v>
      </c>
    </row>
    <row r="571" spans="2:4">
      <c r="B571" s="266" t="s">
        <v>2040</v>
      </c>
      <c r="C571" s="266" t="s">
        <v>2041</v>
      </c>
      <c r="D571" s="276">
        <v>26.1</v>
      </c>
    </row>
    <row r="572" spans="2:4">
      <c r="B572" s="266" t="s">
        <v>2042</v>
      </c>
      <c r="C572" s="266" t="s">
        <v>2043</v>
      </c>
      <c r="D572" s="276">
        <v>23.2</v>
      </c>
    </row>
    <row r="573" spans="2:4">
      <c r="B573" s="266" t="s">
        <v>2044</v>
      </c>
      <c r="C573" s="266" t="s">
        <v>2045</v>
      </c>
      <c r="D573" s="276">
        <v>47.8</v>
      </c>
    </row>
    <row r="574" spans="2:4">
      <c r="B574" s="266" t="s">
        <v>2046</v>
      </c>
      <c r="C574" s="266" t="s">
        <v>2047</v>
      </c>
      <c r="D574" s="276">
        <v>33.299999999999997</v>
      </c>
    </row>
    <row r="575" spans="2:4">
      <c r="B575" s="266" t="s">
        <v>2048</v>
      </c>
      <c r="C575" s="266" t="s">
        <v>2049</v>
      </c>
      <c r="D575" s="276">
        <v>21.1</v>
      </c>
    </row>
    <row r="576" spans="2:4">
      <c r="B576" s="266" t="s">
        <v>2050</v>
      </c>
      <c r="C576" s="266" t="s">
        <v>2051</v>
      </c>
      <c r="D576" s="276">
        <v>43</v>
      </c>
    </row>
    <row r="577" spans="2:4">
      <c r="B577" s="266" t="s">
        <v>2052</v>
      </c>
      <c r="C577" s="266" t="s">
        <v>2053</v>
      </c>
      <c r="D577" s="276">
        <v>29.3</v>
      </c>
    </row>
    <row r="578" spans="2:4">
      <c r="B578" s="266" t="s">
        <v>2054</v>
      </c>
      <c r="C578" s="266" t="s">
        <v>2055</v>
      </c>
      <c r="D578" s="276">
        <v>19.2</v>
      </c>
    </row>
    <row r="579" spans="2:4">
      <c r="B579" s="266" t="s">
        <v>2056</v>
      </c>
      <c r="C579" s="266" t="s">
        <v>2057</v>
      </c>
      <c r="D579" s="276">
        <v>85.3</v>
      </c>
    </row>
    <row r="580" spans="2:4">
      <c r="B580" s="266" t="s">
        <v>2058</v>
      </c>
      <c r="C580" s="266" t="s">
        <v>2059</v>
      </c>
      <c r="D580" s="276">
        <v>77.3</v>
      </c>
    </row>
    <row r="581" spans="2:4">
      <c r="B581" s="266" t="s">
        <v>2060</v>
      </c>
      <c r="C581" s="266" t="s">
        <v>2061</v>
      </c>
      <c r="D581" s="276">
        <v>66.900000000000006</v>
      </c>
    </row>
    <row r="582" spans="2:4">
      <c r="B582" s="266" t="s">
        <v>2062</v>
      </c>
      <c r="C582" s="266" t="s">
        <v>2063</v>
      </c>
      <c r="D582" s="276">
        <v>63.7</v>
      </c>
    </row>
    <row r="583" spans="2:4">
      <c r="B583" s="266" t="s">
        <v>2064</v>
      </c>
      <c r="C583" s="266" t="s">
        <v>2065</v>
      </c>
      <c r="D583" s="276">
        <v>73.7</v>
      </c>
    </row>
    <row r="584" spans="2:4">
      <c r="B584" s="266" t="s">
        <v>2066</v>
      </c>
      <c r="C584" s="266" t="s">
        <v>2067</v>
      </c>
      <c r="D584" s="276">
        <v>60.7</v>
      </c>
    </row>
    <row r="585" spans="2:4">
      <c r="B585" s="266" t="s">
        <v>2068</v>
      </c>
      <c r="C585" s="266" t="s">
        <v>2069</v>
      </c>
      <c r="D585" s="276">
        <v>81.2</v>
      </c>
    </row>
    <row r="586" spans="2:4">
      <c r="B586" s="266" t="s">
        <v>2070</v>
      </c>
      <c r="C586" s="266" t="s">
        <v>2071</v>
      </c>
      <c r="D586" s="276">
        <v>70.2</v>
      </c>
    </row>
    <row r="587" spans="2:4">
      <c r="B587" s="267" t="s">
        <v>2072</v>
      </c>
      <c r="C587" s="267" t="s">
        <v>2073</v>
      </c>
      <c r="D587" s="277">
        <v>57.8</v>
      </c>
    </row>
    <row r="588" spans="2:4">
      <c r="B588" s="268"/>
      <c r="C588" s="268"/>
      <c r="D588" s="278"/>
    </row>
    <row r="589" spans="2:4">
      <c r="B589" s="269"/>
      <c r="C589" s="269"/>
      <c r="D589" s="269"/>
    </row>
    <row r="590" spans="2:4">
      <c r="B590" s="266" t="s">
        <v>2074</v>
      </c>
      <c r="C590" s="266" t="s">
        <v>2075</v>
      </c>
      <c r="D590" s="279">
        <v>9555.24</v>
      </c>
    </row>
    <row r="591" spans="2:4">
      <c r="B591" s="266" t="s">
        <v>2076</v>
      </c>
      <c r="C591" s="266" t="s">
        <v>2077</v>
      </c>
      <c r="D591" s="279">
        <v>45865.8</v>
      </c>
    </row>
    <row r="592" spans="2:4">
      <c r="B592" s="266" t="s">
        <v>2078</v>
      </c>
      <c r="C592" s="266" t="s">
        <v>2079</v>
      </c>
      <c r="D592" s="279">
        <v>28666.080000000002</v>
      </c>
    </row>
    <row r="593" spans="2:4">
      <c r="B593" s="266" t="s">
        <v>2080</v>
      </c>
      <c r="C593" s="266" t="s">
        <v>2081</v>
      </c>
      <c r="D593" s="279">
        <v>382.2</v>
      </c>
    </row>
    <row r="594" spans="2:4">
      <c r="B594" s="266" t="s">
        <v>2082</v>
      </c>
      <c r="C594" s="266" t="s">
        <v>2083</v>
      </c>
      <c r="D594" s="279">
        <v>2293.44</v>
      </c>
    </row>
    <row r="595" spans="2:4">
      <c r="B595" s="266" t="s">
        <v>2084</v>
      </c>
      <c r="C595" s="266" t="s">
        <v>2085</v>
      </c>
      <c r="D595" s="279">
        <v>19110.84</v>
      </c>
    </row>
    <row r="596" spans="2:4">
      <c r="B596" s="266" t="s">
        <v>2086</v>
      </c>
      <c r="C596" s="266" t="s">
        <v>2087</v>
      </c>
      <c r="D596" s="279">
        <v>1911.12</v>
      </c>
    </row>
    <row r="597" spans="2:4">
      <c r="B597" s="266" t="s">
        <v>2088</v>
      </c>
      <c r="C597" s="266" t="s">
        <v>2089</v>
      </c>
      <c r="D597" s="279">
        <v>38221.56</v>
      </c>
    </row>
    <row r="598" spans="2:4" ht="16.5" thickBot="1"/>
    <row r="599" spans="2:4" ht="16.5" thickBot="1">
      <c r="B599" s="270" t="s">
        <v>737</v>
      </c>
      <c r="C599" s="271" t="s">
        <v>738</v>
      </c>
      <c r="D599" s="272" t="s">
        <v>739</v>
      </c>
    </row>
    <row r="600" spans="2:4">
      <c r="B600" t="s">
        <v>2095</v>
      </c>
      <c r="C600" t="s">
        <v>2094</v>
      </c>
      <c r="D600" s="109">
        <v>114</v>
      </c>
    </row>
    <row r="601" spans="2:4">
      <c r="B601" t="s">
        <v>2097</v>
      </c>
      <c r="C601" t="s">
        <v>2096</v>
      </c>
      <c r="D601" s="109">
        <v>216</v>
      </c>
    </row>
    <row r="602" spans="2:4">
      <c r="B602" t="s">
        <v>2099</v>
      </c>
      <c r="C602" t="s">
        <v>2098</v>
      </c>
      <c r="D602" s="109">
        <v>306</v>
      </c>
    </row>
    <row r="603" spans="2:4">
      <c r="B603" t="s">
        <v>2101</v>
      </c>
      <c r="C603" t="s">
        <v>2100</v>
      </c>
      <c r="D603" s="109">
        <v>384</v>
      </c>
    </row>
    <row r="604" spans="2:4">
      <c r="B604" t="s">
        <v>2103</v>
      </c>
      <c r="C604" t="s">
        <v>2102</v>
      </c>
      <c r="D604" s="109">
        <v>450</v>
      </c>
    </row>
    <row r="605" spans="2:4">
      <c r="B605" t="s">
        <v>2105</v>
      </c>
      <c r="C605" t="s">
        <v>2104</v>
      </c>
      <c r="D605" s="109">
        <v>10</v>
      </c>
    </row>
    <row r="606" spans="2:4">
      <c r="B606" t="s">
        <v>2107</v>
      </c>
      <c r="C606" t="s">
        <v>2106</v>
      </c>
      <c r="D606" s="109">
        <v>85.5</v>
      </c>
    </row>
    <row r="607" spans="2:4">
      <c r="B607" t="s">
        <v>2109</v>
      </c>
      <c r="C607" t="s">
        <v>2108</v>
      </c>
      <c r="D607" s="109">
        <v>162</v>
      </c>
    </row>
    <row r="608" spans="2:4">
      <c r="B608" t="s">
        <v>2111</v>
      </c>
      <c r="C608" t="s">
        <v>2110</v>
      </c>
      <c r="D608" s="109">
        <v>229.5</v>
      </c>
    </row>
    <row r="609" spans="2:4">
      <c r="B609" t="s">
        <v>2113</v>
      </c>
      <c r="C609" t="s">
        <v>2112</v>
      </c>
      <c r="D609" s="109">
        <v>288</v>
      </c>
    </row>
    <row r="610" spans="2:4">
      <c r="B610" t="s">
        <v>2115</v>
      </c>
      <c r="C610" t="s">
        <v>2114</v>
      </c>
      <c r="D610" s="109">
        <v>337.5</v>
      </c>
    </row>
    <row r="611" spans="2:4">
      <c r="B611" t="s">
        <v>2117</v>
      </c>
      <c r="C611" t="s">
        <v>2116</v>
      </c>
      <c r="D611" s="109">
        <v>7.5</v>
      </c>
    </row>
    <row r="612" spans="2:4">
      <c r="B612" t="s">
        <v>2119</v>
      </c>
      <c r="C612" t="s">
        <v>2118</v>
      </c>
      <c r="D612" s="109">
        <v>74.099999999999994</v>
      </c>
    </row>
    <row r="613" spans="2:4">
      <c r="B613" t="s">
        <v>2121</v>
      </c>
      <c r="C613" t="s">
        <v>2120</v>
      </c>
      <c r="D613" s="109">
        <v>140.4</v>
      </c>
    </row>
    <row r="614" spans="2:4">
      <c r="B614" t="s">
        <v>2123</v>
      </c>
      <c r="C614" t="s">
        <v>2122</v>
      </c>
      <c r="D614" s="109">
        <v>198.9</v>
      </c>
    </row>
    <row r="615" spans="2:4">
      <c r="B615" t="s">
        <v>2125</v>
      </c>
      <c r="C615" t="s">
        <v>2124</v>
      </c>
      <c r="D615" s="109">
        <v>249.6</v>
      </c>
    </row>
    <row r="616" spans="2:4">
      <c r="B616" t="s">
        <v>2127</v>
      </c>
      <c r="C616" t="s">
        <v>2126</v>
      </c>
      <c r="D616" s="109">
        <v>292.5</v>
      </c>
    </row>
    <row r="617" spans="2:4">
      <c r="B617" t="s">
        <v>2129</v>
      </c>
      <c r="C617" t="s">
        <v>2128</v>
      </c>
      <c r="D617" s="109">
        <v>6.5</v>
      </c>
    </row>
    <row r="618" spans="2:4">
      <c r="B618" t="s">
        <v>2131</v>
      </c>
      <c r="C618" t="s">
        <v>2130</v>
      </c>
      <c r="D618" s="109">
        <v>62.7</v>
      </c>
    </row>
    <row r="619" spans="2:4">
      <c r="B619" t="s">
        <v>2133</v>
      </c>
      <c r="C619" t="s">
        <v>2132</v>
      </c>
      <c r="D619" s="109">
        <v>118.8</v>
      </c>
    </row>
    <row r="620" spans="2:4">
      <c r="B620" t="s">
        <v>2135</v>
      </c>
      <c r="C620" t="s">
        <v>2134</v>
      </c>
      <c r="D620" s="109">
        <v>168.3</v>
      </c>
    </row>
    <row r="621" spans="2:4">
      <c r="B621" t="s">
        <v>2137</v>
      </c>
      <c r="C621" t="s">
        <v>2136</v>
      </c>
      <c r="D621" s="109">
        <v>211.2</v>
      </c>
    </row>
    <row r="622" spans="2:4">
      <c r="B622" t="s">
        <v>2139</v>
      </c>
      <c r="C622" t="s">
        <v>2138</v>
      </c>
      <c r="D622" s="109">
        <v>247.5</v>
      </c>
    </row>
    <row r="623" spans="2:4">
      <c r="B623" t="s">
        <v>2141</v>
      </c>
      <c r="C623" t="s">
        <v>2140</v>
      </c>
      <c r="D623" s="109">
        <v>5.5</v>
      </c>
    </row>
    <row r="624" spans="2:4">
      <c r="B624" t="s">
        <v>2143</v>
      </c>
      <c r="C624" t="s">
        <v>2142</v>
      </c>
      <c r="D624" s="109">
        <v>57</v>
      </c>
    </row>
    <row r="625" spans="2:4">
      <c r="B625" t="s">
        <v>2145</v>
      </c>
      <c r="C625" t="s">
        <v>2144</v>
      </c>
      <c r="D625" s="109">
        <v>108</v>
      </c>
    </row>
    <row r="626" spans="2:4">
      <c r="B626" t="s">
        <v>2147</v>
      </c>
      <c r="C626" t="s">
        <v>2146</v>
      </c>
      <c r="D626" s="109">
        <v>153</v>
      </c>
    </row>
    <row r="627" spans="2:4">
      <c r="B627" t="s">
        <v>2149</v>
      </c>
      <c r="C627" t="s">
        <v>2148</v>
      </c>
      <c r="D627" s="109">
        <v>192</v>
      </c>
    </row>
    <row r="628" spans="2:4">
      <c r="B628" t="s">
        <v>2151</v>
      </c>
      <c r="C628" t="s">
        <v>2150</v>
      </c>
      <c r="D628" s="109">
        <v>225</v>
      </c>
    </row>
    <row r="629" spans="2:4">
      <c r="B629" t="s">
        <v>2153</v>
      </c>
      <c r="C629" t="s">
        <v>2152</v>
      </c>
      <c r="D629" s="109">
        <v>5</v>
      </c>
    </row>
    <row r="630" spans="2:4">
      <c r="B630" t="s">
        <v>2155</v>
      </c>
      <c r="C630" t="s">
        <v>2154</v>
      </c>
      <c r="D630" s="109">
        <v>114</v>
      </c>
    </row>
    <row r="631" spans="2:4">
      <c r="B631" t="s">
        <v>2157</v>
      </c>
      <c r="C631" t="s">
        <v>2156</v>
      </c>
      <c r="D631" s="109">
        <v>216</v>
      </c>
    </row>
    <row r="632" spans="2:4">
      <c r="B632" t="s">
        <v>2159</v>
      </c>
      <c r="C632" t="s">
        <v>2158</v>
      </c>
      <c r="D632" s="109">
        <v>306</v>
      </c>
    </row>
    <row r="633" spans="2:4">
      <c r="B633" t="s">
        <v>2161</v>
      </c>
      <c r="C633" t="s">
        <v>2160</v>
      </c>
      <c r="D633" s="109">
        <v>384</v>
      </c>
    </row>
    <row r="634" spans="2:4">
      <c r="B634" t="s">
        <v>2163</v>
      </c>
      <c r="C634" t="s">
        <v>2162</v>
      </c>
      <c r="D634" s="109">
        <v>450</v>
      </c>
    </row>
    <row r="635" spans="2:4">
      <c r="B635" t="s">
        <v>2165</v>
      </c>
      <c r="C635" t="s">
        <v>2164</v>
      </c>
      <c r="D635" s="109">
        <v>10</v>
      </c>
    </row>
    <row r="636" spans="2:4">
      <c r="B636" t="s">
        <v>2167</v>
      </c>
      <c r="C636" t="s">
        <v>2166</v>
      </c>
      <c r="D636" s="109">
        <v>57</v>
      </c>
    </row>
    <row r="637" spans="2:4">
      <c r="B637" t="s">
        <v>2169</v>
      </c>
      <c r="C637" t="s">
        <v>2168</v>
      </c>
      <c r="D637" s="109">
        <v>108</v>
      </c>
    </row>
    <row r="638" spans="2:4">
      <c r="B638" t="s">
        <v>2171</v>
      </c>
      <c r="C638" t="s">
        <v>2170</v>
      </c>
      <c r="D638" s="109">
        <v>153</v>
      </c>
    </row>
    <row r="639" spans="2:4">
      <c r="B639" t="s">
        <v>2173</v>
      </c>
      <c r="C639" t="s">
        <v>2172</v>
      </c>
      <c r="D639" s="109">
        <v>192</v>
      </c>
    </row>
    <row r="640" spans="2:4">
      <c r="B640" t="s">
        <v>2175</v>
      </c>
      <c r="C640" t="s">
        <v>2174</v>
      </c>
      <c r="D640" s="109">
        <v>225</v>
      </c>
    </row>
    <row r="641" spans="2:4">
      <c r="B641" t="s">
        <v>2177</v>
      </c>
      <c r="C641" t="s">
        <v>2176</v>
      </c>
      <c r="D641" s="109">
        <v>5</v>
      </c>
    </row>
    <row r="642" spans="2:4">
      <c r="B642" t="s">
        <v>2179</v>
      </c>
      <c r="C642" t="s">
        <v>2178</v>
      </c>
      <c r="D642" s="109">
        <v>42.75</v>
      </c>
    </row>
    <row r="643" spans="2:4">
      <c r="B643" t="s">
        <v>2181</v>
      </c>
      <c r="C643" t="s">
        <v>2180</v>
      </c>
      <c r="D643" s="109">
        <v>81</v>
      </c>
    </row>
    <row r="644" spans="2:4">
      <c r="B644" t="s">
        <v>2183</v>
      </c>
      <c r="C644" t="s">
        <v>2182</v>
      </c>
      <c r="D644" s="109">
        <v>114.75</v>
      </c>
    </row>
    <row r="645" spans="2:4">
      <c r="B645" t="s">
        <v>2185</v>
      </c>
      <c r="C645" t="s">
        <v>2184</v>
      </c>
      <c r="D645" s="109">
        <v>144</v>
      </c>
    </row>
    <row r="646" spans="2:4">
      <c r="B646" t="s">
        <v>2187</v>
      </c>
      <c r="C646" t="s">
        <v>2186</v>
      </c>
      <c r="D646" s="109">
        <v>168.75</v>
      </c>
    </row>
    <row r="647" spans="2:4">
      <c r="B647" t="s">
        <v>2189</v>
      </c>
      <c r="C647" t="s">
        <v>2188</v>
      </c>
      <c r="D647" s="109">
        <v>3.75</v>
      </c>
    </row>
    <row r="648" spans="2:4">
      <c r="B648" t="s">
        <v>2191</v>
      </c>
      <c r="C648" t="s">
        <v>2190</v>
      </c>
      <c r="D648" s="109">
        <v>37.049999999999997</v>
      </c>
    </row>
    <row r="649" spans="2:4">
      <c r="B649" t="s">
        <v>2193</v>
      </c>
      <c r="C649" t="s">
        <v>2192</v>
      </c>
      <c r="D649" s="109">
        <v>70.2</v>
      </c>
    </row>
    <row r="650" spans="2:4">
      <c r="B650" t="s">
        <v>2195</v>
      </c>
      <c r="C650" t="s">
        <v>2194</v>
      </c>
      <c r="D650" s="109">
        <v>99.45</v>
      </c>
    </row>
    <row r="651" spans="2:4">
      <c r="B651" t="s">
        <v>2197</v>
      </c>
      <c r="C651" t="s">
        <v>2196</v>
      </c>
      <c r="D651" s="109">
        <v>124.8</v>
      </c>
    </row>
    <row r="652" spans="2:4">
      <c r="B652" t="s">
        <v>2199</v>
      </c>
      <c r="C652" t="s">
        <v>2198</v>
      </c>
      <c r="D652" s="109">
        <v>146.25</v>
      </c>
    </row>
    <row r="653" spans="2:4">
      <c r="B653" t="s">
        <v>2201</v>
      </c>
      <c r="C653" t="s">
        <v>2200</v>
      </c>
      <c r="D653" s="109">
        <v>3.25</v>
      </c>
    </row>
    <row r="654" spans="2:4">
      <c r="B654" t="s">
        <v>2203</v>
      </c>
      <c r="C654" t="s">
        <v>2202</v>
      </c>
      <c r="D654" s="109">
        <v>31.35</v>
      </c>
    </row>
    <row r="655" spans="2:4">
      <c r="B655" t="s">
        <v>2205</v>
      </c>
      <c r="C655" t="s">
        <v>2204</v>
      </c>
      <c r="D655" s="109">
        <v>59.4</v>
      </c>
    </row>
    <row r="656" spans="2:4">
      <c r="B656" t="s">
        <v>2207</v>
      </c>
      <c r="C656" t="s">
        <v>2206</v>
      </c>
      <c r="D656" s="109">
        <v>84.15</v>
      </c>
    </row>
    <row r="657" spans="2:4">
      <c r="B657" t="s">
        <v>2209</v>
      </c>
      <c r="C657" t="s">
        <v>2208</v>
      </c>
      <c r="D657" s="109">
        <v>105.6</v>
      </c>
    </row>
    <row r="658" spans="2:4">
      <c r="B658" t="s">
        <v>2211</v>
      </c>
      <c r="C658" t="s">
        <v>2210</v>
      </c>
      <c r="D658" s="109">
        <v>123.75</v>
      </c>
    </row>
    <row r="659" spans="2:4">
      <c r="B659" t="s">
        <v>2213</v>
      </c>
      <c r="C659" t="s">
        <v>2212</v>
      </c>
      <c r="D659" s="109">
        <v>2.75</v>
      </c>
    </row>
    <row r="660" spans="2:4">
      <c r="B660" t="s">
        <v>2215</v>
      </c>
      <c r="C660" t="s">
        <v>2214</v>
      </c>
      <c r="D660" s="109">
        <v>28.5</v>
      </c>
    </row>
    <row r="661" spans="2:4">
      <c r="B661" t="s">
        <v>2217</v>
      </c>
      <c r="C661" t="s">
        <v>2216</v>
      </c>
      <c r="D661" s="109">
        <v>54</v>
      </c>
    </row>
    <row r="662" spans="2:4">
      <c r="B662" t="s">
        <v>2219</v>
      </c>
      <c r="C662" t="s">
        <v>2218</v>
      </c>
      <c r="D662" s="109">
        <v>76.5</v>
      </c>
    </row>
    <row r="663" spans="2:4">
      <c r="B663" t="s">
        <v>2221</v>
      </c>
      <c r="C663" t="s">
        <v>2220</v>
      </c>
      <c r="D663" s="109">
        <v>96</v>
      </c>
    </row>
    <row r="664" spans="2:4">
      <c r="B664" t="s">
        <v>2223</v>
      </c>
      <c r="C664" t="s">
        <v>2222</v>
      </c>
      <c r="D664" s="109">
        <v>112.5</v>
      </c>
    </row>
    <row r="665" spans="2:4">
      <c r="B665" t="s">
        <v>2225</v>
      </c>
      <c r="C665" t="s">
        <v>2224</v>
      </c>
      <c r="D665" s="109">
        <v>2.5</v>
      </c>
    </row>
    <row r="666" spans="2:4">
      <c r="B666" t="s">
        <v>2227</v>
      </c>
      <c r="C666" t="s">
        <v>2226</v>
      </c>
      <c r="D666" s="109">
        <v>34.78</v>
      </c>
    </row>
    <row r="667" spans="2:4">
      <c r="B667" t="s">
        <v>2229</v>
      </c>
      <c r="C667" t="s">
        <v>2228</v>
      </c>
      <c r="D667" s="109">
        <v>69.569999999999993</v>
      </c>
    </row>
    <row r="668" spans="2:4">
      <c r="B668" t="s">
        <v>2231</v>
      </c>
      <c r="C668" t="s">
        <v>2230</v>
      </c>
      <c r="D668" s="109">
        <v>104.35</v>
      </c>
    </row>
    <row r="669" spans="2:4">
      <c r="B669" t="s">
        <v>2233</v>
      </c>
      <c r="C669" t="s">
        <v>2232</v>
      </c>
      <c r="D669" s="109">
        <v>139.13</v>
      </c>
    </row>
    <row r="670" spans="2:4">
      <c r="B670" t="s">
        <v>2235</v>
      </c>
      <c r="C670" t="s">
        <v>2234</v>
      </c>
      <c r="D670" s="109">
        <v>173.91</v>
      </c>
    </row>
    <row r="671" spans="2:4">
      <c r="B671" t="s">
        <v>2237</v>
      </c>
      <c r="C671" t="s">
        <v>2236</v>
      </c>
      <c r="D671" s="109">
        <v>2.9</v>
      </c>
    </row>
    <row r="672" spans="2:4">
      <c r="D672" s="109"/>
    </row>
    <row r="673" spans="2:4">
      <c r="B673" s="290" t="s">
        <v>2238</v>
      </c>
      <c r="D673" s="109"/>
    </row>
    <row r="674" spans="2:4">
      <c r="B674" t="s">
        <v>2240</v>
      </c>
      <c r="C674" t="s">
        <v>2239</v>
      </c>
      <c r="D674" s="109">
        <v>100</v>
      </c>
    </row>
    <row r="675" spans="2:4">
      <c r="B675" t="s">
        <v>2242</v>
      </c>
      <c r="C675" t="s">
        <v>2241</v>
      </c>
      <c r="D675" s="109">
        <v>600</v>
      </c>
    </row>
    <row r="676" spans="2:4">
      <c r="B676" t="s">
        <v>2244</v>
      </c>
      <c r="C676" t="s">
        <v>2243</v>
      </c>
      <c r="D676" s="109">
        <v>600</v>
      </c>
    </row>
    <row r="677" spans="2:4">
      <c r="B677" t="s">
        <v>2246</v>
      </c>
      <c r="C677" t="s">
        <v>2245</v>
      </c>
      <c r="D677" s="109">
        <v>1449.28</v>
      </c>
    </row>
    <row r="678" spans="2:4">
      <c r="B678" t="s">
        <v>2248</v>
      </c>
      <c r="C678" t="s">
        <v>2247</v>
      </c>
      <c r="D678" s="109">
        <v>1304.3499999999999</v>
      </c>
    </row>
    <row r="679" spans="2:4">
      <c r="B679" t="s">
        <v>2250</v>
      </c>
      <c r="C679" t="s">
        <v>2249</v>
      </c>
      <c r="D679" s="109">
        <v>2295</v>
      </c>
    </row>
    <row r="680" spans="2:4">
      <c r="B680" t="s">
        <v>2252</v>
      </c>
      <c r="C680" t="s">
        <v>2251</v>
      </c>
      <c r="D680" s="109">
        <v>43.48</v>
      </c>
    </row>
    <row r="681" spans="2:4">
      <c r="B681" t="s">
        <v>2254</v>
      </c>
      <c r="C681" t="s">
        <v>2253</v>
      </c>
      <c r="D681" s="109">
        <v>137.68</v>
      </c>
    </row>
    <row r="682" spans="2:4">
      <c r="B682" t="s">
        <v>2256</v>
      </c>
      <c r="C682" t="s">
        <v>2255</v>
      </c>
      <c r="D682" s="109">
        <v>144.93</v>
      </c>
    </row>
    <row r="683" spans="2:4">
      <c r="B683" t="s">
        <v>2258</v>
      </c>
      <c r="C683" t="s">
        <v>2257</v>
      </c>
      <c r="D683" s="109">
        <v>434.78</v>
      </c>
    </row>
    <row r="684" spans="2:4">
      <c r="B684" t="s">
        <v>2260</v>
      </c>
      <c r="C684" t="s">
        <v>2259</v>
      </c>
      <c r="D684" s="109">
        <v>869.57</v>
      </c>
    </row>
    <row r="685" spans="2:4">
      <c r="D685" s="109"/>
    </row>
    <row r="686" spans="2:4">
      <c r="B686" s="290" t="s">
        <v>2261</v>
      </c>
      <c r="D686" s="109"/>
    </row>
    <row r="687" spans="2:4">
      <c r="B687" t="s">
        <v>2263</v>
      </c>
      <c r="C687" t="s">
        <v>2262</v>
      </c>
      <c r="D687" s="109">
        <v>57</v>
      </c>
    </row>
    <row r="688" spans="2:4">
      <c r="B688" t="s">
        <v>2265</v>
      </c>
      <c r="C688" t="s">
        <v>2264</v>
      </c>
      <c r="D688" s="109">
        <v>108</v>
      </c>
    </row>
    <row r="689" spans="2:4">
      <c r="B689" t="s">
        <v>2267</v>
      </c>
      <c r="C689" t="s">
        <v>2266</v>
      </c>
      <c r="D689" s="109">
        <v>153</v>
      </c>
    </row>
    <row r="690" spans="2:4">
      <c r="B690" t="s">
        <v>2269</v>
      </c>
      <c r="C690" t="s">
        <v>2268</v>
      </c>
      <c r="D690" s="109">
        <v>192</v>
      </c>
    </row>
    <row r="691" spans="2:4">
      <c r="B691" t="s">
        <v>2271</v>
      </c>
      <c r="C691" t="s">
        <v>2270</v>
      </c>
      <c r="D691" s="109">
        <v>225</v>
      </c>
    </row>
    <row r="692" spans="2:4">
      <c r="B692" t="s">
        <v>2273</v>
      </c>
      <c r="C692" t="s">
        <v>2272</v>
      </c>
      <c r="D692" s="109">
        <v>5</v>
      </c>
    </row>
    <row r="695" spans="2:4">
      <c r="B695" s="259" t="s">
        <v>2325</v>
      </c>
    </row>
    <row r="697" spans="2:4">
      <c r="B697" t="s">
        <v>2326</v>
      </c>
      <c r="C697" t="s">
        <v>2346</v>
      </c>
      <c r="D697" s="109">
        <v>250</v>
      </c>
    </row>
    <row r="698" spans="2:4">
      <c r="B698" t="s">
        <v>2327</v>
      </c>
      <c r="C698" t="s">
        <v>2347</v>
      </c>
      <c r="D698" s="109">
        <v>460</v>
      </c>
    </row>
    <row r="699" spans="2:4">
      <c r="B699" t="s">
        <v>2328</v>
      </c>
      <c r="C699" t="s">
        <v>2348</v>
      </c>
      <c r="D699" s="109">
        <v>655</v>
      </c>
    </row>
    <row r="700" spans="2:4">
      <c r="B700" t="s">
        <v>2329</v>
      </c>
      <c r="C700" t="s">
        <v>2349</v>
      </c>
      <c r="D700" s="109">
        <v>825</v>
      </c>
    </row>
    <row r="701" spans="2:4">
      <c r="B701" t="s">
        <v>2330</v>
      </c>
      <c r="C701" t="s">
        <v>2350</v>
      </c>
      <c r="D701" s="109">
        <v>975</v>
      </c>
    </row>
    <row r="702" spans="2:4">
      <c r="B702" t="s">
        <v>2331</v>
      </c>
      <c r="C702" t="s">
        <v>2351</v>
      </c>
      <c r="D702" s="109">
        <v>240</v>
      </c>
    </row>
    <row r="703" spans="2:4">
      <c r="B703" t="s">
        <v>2332</v>
      </c>
      <c r="C703" t="s">
        <v>2352</v>
      </c>
      <c r="D703" s="109">
        <v>450</v>
      </c>
    </row>
    <row r="704" spans="2:4">
      <c r="B704" t="s">
        <v>2333</v>
      </c>
      <c r="C704" t="s">
        <v>2353</v>
      </c>
      <c r="D704" s="109">
        <v>640</v>
      </c>
    </row>
    <row r="705" spans="2:4">
      <c r="B705" t="s">
        <v>2334</v>
      </c>
      <c r="C705" t="s">
        <v>2354</v>
      </c>
      <c r="D705" s="109">
        <v>815</v>
      </c>
    </row>
    <row r="706" spans="2:4">
      <c r="B706" t="s">
        <v>2335</v>
      </c>
      <c r="C706" t="s">
        <v>2355</v>
      </c>
      <c r="D706" s="109">
        <v>950</v>
      </c>
    </row>
    <row r="707" spans="2:4">
      <c r="B707" t="s">
        <v>2336</v>
      </c>
      <c r="C707" t="s">
        <v>2356</v>
      </c>
      <c r="D707" s="109">
        <v>240</v>
      </c>
    </row>
    <row r="708" spans="2:4">
      <c r="B708" t="s">
        <v>2337</v>
      </c>
      <c r="C708" t="s">
        <v>2357</v>
      </c>
      <c r="D708" s="109">
        <v>450</v>
      </c>
    </row>
    <row r="709" spans="2:4">
      <c r="B709" t="s">
        <v>2338</v>
      </c>
      <c r="C709" t="s">
        <v>2358</v>
      </c>
      <c r="D709" s="109">
        <v>630</v>
      </c>
    </row>
    <row r="710" spans="2:4">
      <c r="B710" t="s">
        <v>2339</v>
      </c>
      <c r="C710" t="s">
        <v>2359</v>
      </c>
      <c r="D710" s="109">
        <v>790</v>
      </c>
    </row>
    <row r="711" spans="2:4">
      <c r="B711" t="s">
        <v>2340</v>
      </c>
      <c r="C711" t="s">
        <v>2360</v>
      </c>
      <c r="D711" s="109">
        <v>930</v>
      </c>
    </row>
    <row r="712" spans="2:4">
      <c r="B712" t="s">
        <v>2341</v>
      </c>
      <c r="C712" t="s">
        <v>2361</v>
      </c>
      <c r="D712" s="109">
        <v>230</v>
      </c>
    </row>
    <row r="713" spans="2:4">
      <c r="B713" t="s">
        <v>2342</v>
      </c>
      <c r="C713" t="s">
        <v>2362</v>
      </c>
      <c r="D713" s="109">
        <v>440</v>
      </c>
    </row>
    <row r="714" spans="2:4">
      <c r="B714" t="s">
        <v>2343</v>
      </c>
      <c r="C714" t="s">
        <v>2363</v>
      </c>
      <c r="D714" s="109">
        <v>625</v>
      </c>
    </row>
    <row r="715" spans="2:4">
      <c r="B715" t="s">
        <v>2344</v>
      </c>
      <c r="C715" t="s">
        <v>2364</v>
      </c>
      <c r="D715" s="109">
        <v>775</v>
      </c>
    </row>
    <row r="716" spans="2:4">
      <c r="B716" t="s">
        <v>2345</v>
      </c>
      <c r="C716" t="s">
        <v>2365</v>
      </c>
      <c r="D716" s="109">
        <v>915</v>
      </c>
    </row>
  </sheetData>
  <mergeCells count="1">
    <mergeCell ref="B7:D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9"/>
  <sheetViews>
    <sheetView workbookViewId="0"/>
  </sheetViews>
  <sheetFormatPr defaultColWidth="8.875" defaultRowHeight="15.75"/>
  <sheetData>
    <row r="1" spans="1:21">
      <c r="A1" s="187"/>
      <c r="B1" s="187"/>
      <c r="C1" s="187"/>
      <c r="D1" s="187"/>
      <c r="E1" s="187"/>
      <c r="F1" s="187"/>
      <c r="G1" s="187"/>
      <c r="H1" s="187"/>
      <c r="I1" s="187"/>
      <c r="J1" s="187"/>
      <c r="K1" s="187"/>
      <c r="L1" s="187"/>
      <c r="M1" s="187"/>
      <c r="N1" s="187"/>
      <c r="O1" s="187"/>
      <c r="P1" s="187"/>
      <c r="Q1" s="187"/>
      <c r="R1" s="187"/>
      <c r="S1" s="187"/>
      <c r="T1" s="187"/>
      <c r="U1" s="187"/>
    </row>
    <row r="2" spans="1:21">
      <c r="A2" s="187"/>
      <c r="B2" s="188"/>
      <c r="C2" s="188"/>
      <c r="D2" s="188"/>
      <c r="E2" s="188"/>
      <c r="F2" s="188"/>
      <c r="G2" s="188"/>
      <c r="H2" s="188"/>
      <c r="I2" s="188"/>
      <c r="J2" s="188"/>
      <c r="K2" s="187"/>
      <c r="L2" s="187"/>
      <c r="M2" s="187"/>
      <c r="N2" s="187"/>
      <c r="O2" s="187"/>
      <c r="P2" s="187"/>
      <c r="Q2" s="187"/>
      <c r="R2" s="187"/>
      <c r="S2" s="187"/>
      <c r="T2" s="187"/>
      <c r="U2" s="187"/>
    </row>
    <row r="3" spans="1:21">
      <c r="A3" s="187"/>
      <c r="B3" s="188" t="s">
        <v>951</v>
      </c>
      <c r="C3" s="188"/>
      <c r="D3" s="188"/>
      <c r="E3" s="188"/>
      <c r="F3" s="188"/>
      <c r="G3" s="188"/>
      <c r="H3" s="188"/>
      <c r="I3" s="188"/>
      <c r="J3" s="188"/>
      <c r="K3" s="187"/>
      <c r="L3" s="187"/>
      <c r="M3" s="187"/>
      <c r="N3" s="187"/>
      <c r="O3" s="187"/>
      <c r="P3" s="187"/>
      <c r="Q3" s="187"/>
      <c r="R3" s="187"/>
      <c r="S3" s="187"/>
      <c r="T3" s="187"/>
      <c r="U3" s="187"/>
    </row>
    <row r="4" spans="1:21">
      <c r="A4" s="187"/>
      <c r="B4" s="188" t="s">
        <v>2275</v>
      </c>
      <c r="C4" s="188"/>
      <c r="D4" s="188"/>
      <c r="E4" s="188"/>
      <c r="F4" s="188"/>
      <c r="G4" s="188"/>
      <c r="H4" s="188"/>
      <c r="I4" s="188"/>
      <c r="J4" s="188"/>
      <c r="K4" s="187"/>
      <c r="L4" s="187"/>
      <c r="M4" s="187"/>
      <c r="N4" s="187"/>
      <c r="O4" s="187"/>
      <c r="P4" s="187"/>
      <c r="Q4" s="187"/>
      <c r="R4" s="187"/>
      <c r="S4" s="187"/>
      <c r="T4" s="187"/>
      <c r="U4" s="187"/>
    </row>
    <row r="5" spans="1:21">
      <c r="A5" s="187"/>
      <c r="B5" s="188" t="s">
        <v>2274</v>
      </c>
      <c r="C5" s="188"/>
      <c r="D5" s="188"/>
      <c r="E5" s="188"/>
      <c r="F5" s="188"/>
      <c r="G5" s="188"/>
      <c r="H5" s="188"/>
      <c r="I5" s="188"/>
      <c r="J5" s="188"/>
      <c r="K5" s="187"/>
      <c r="L5" s="187"/>
      <c r="M5" s="187"/>
      <c r="N5" s="187"/>
      <c r="O5" s="187"/>
      <c r="P5" s="187"/>
      <c r="Q5" s="187"/>
      <c r="R5" s="187"/>
      <c r="S5" s="187"/>
      <c r="T5" s="187"/>
      <c r="U5" s="187"/>
    </row>
    <row r="6" spans="1:21">
      <c r="A6" s="187"/>
      <c r="B6" s="188"/>
      <c r="C6" s="188"/>
      <c r="D6" s="188"/>
      <c r="E6" s="188"/>
      <c r="F6" s="188"/>
      <c r="G6" s="188"/>
      <c r="H6" s="188"/>
      <c r="I6" s="188"/>
      <c r="J6" s="188"/>
      <c r="K6" s="187"/>
      <c r="L6" s="187"/>
      <c r="M6" s="187"/>
      <c r="N6" s="187"/>
      <c r="O6" s="187"/>
      <c r="P6" s="187"/>
      <c r="Q6" s="187"/>
      <c r="R6" s="187"/>
      <c r="S6" s="187"/>
      <c r="T6" s="187"/>
      <c r="U6" s="187"/>
    </row>
    <row r="7" spans="1:21">
      <c r="A7" s="187"/>
      <c r="B7" s="188"/>
      <c r="C7" s="188"/>
      <c r="D7" s="188"/>
      <c r="E7" s="188"/>
      <c r="F7" s="188"/>
      <c r="G7" s="188"/>
      <c r="H7" s="188"/>
      <c r="I7" s="188"/>
      <c r="J7" s="188"/>
      <c r="K7" s="187"/>
      <c r="L7" s="187"/>
      <c r="M7" s="187"/>
      <c r="N7" s="187"/>
      <c r="O7" s="187"/>
      <c r="P7" s="187"/>
      <c r="Q7" s="187"/>
      <c r="R7" s="187"/>
      <c r="S7" s="187"/>
      <c r="T7" s="187"/>
      <c r="U7" s="187"/>
    </row>
    <row r="8" spans="1:21">
      <c r="A8" s="187"/>
      <c r="B8" s="188"/>
      <c r="C8" s="188"/>
      <c r="D8" s="188"/>
      <c r="E8" s="188"/>
      <c r="F8" s="188"/>
      <c r="G8" s="188"/>
      <c r="H8" s="188"/>
      <c r="I8" s="188"/>
      <c r="J8" s="188"/>
      <c r="K8" s="187"/>
      <c r="L8" s="187"/>
      <c r="M8" s="187"/>
      <c r="N8" s="187"/>
      <c r="O8" s="187"/>
      <c r="P8" s="187"/>
      <c r="Q8" s="187"/>
      <c r="R8" s="187"/>
      <c r="S8" s="187"/>
      <c r="T8" s="187"/>
      <c r="U8" s="187"/>
    </row>
    <row r="9" spans="1:21">
      <c r="A9" s="187"/>
      <c r="B9" s="188"/>
      <c r="C9" s="188"/>
      <c r="D9" s="188"/>
      <c r="E9" s="188"/>
      <c r="F9" s="188"/>
      <c r="G9" s="188"/>
      <c r="H9" s="188"/>
      <c r="I9" s="188"/>
      <c r="J9" s="188"/>
      <c r="K9" s="187"/>
      <c r="L9" s="187"/>
      <c r="M9" s="187"/>
      <c r="N9" s="187"/>
      <c r="O9" s="187"/>
      <c r="P9" s="187"/>
      <c r="Q9" s="187"/>
      <c r="R9" s="187"/>
      <c r="S9" s="187"/>
      <c r="T9" s="187"/>
      <c r="U9" s="187"/>
    </row>
    <row r="10" spans="1:21">
      <c r="A10" s="187"/>
      <c r="B10" s="188"/>
      <c r="C10" s="188"/>
      <c r="D10" s="188"/>
      <c r="E10" s="188"/>
      <c r="F10" s="188"/>
      <c r="G10" s="188"/>
      <c r="H10" s="188"/>
      <c r="I10" s="188"/>
      <c r="J10" s="188"/>
      <c r="K10" s="187"/>
      <c r="L10" s="187"/>
      <c r="M10" s="187"/>
      <c r="N10" s="187"/>
      <c r="O10" s="187"/>
      <c r="P10" s="187"/>
      <c r="Q10" s="187"/>
      <c r="R10" s="187"/>
      <c r="S10" s="187"/>
      <c r="T10" s="187"/>
      <c r="U10" s="187"/>
    </row>
    <row r="11" spans="1:21">
      <c r="A11" s="187"/>
      <c r="B11" s="188"/>
      <c r="C11" s="188"/>
      <c r="D11" s="188"/>
      <c r="E11" s="188"/>
      <c r="F11" s="188"/>
      <c r="G11" s="188"/>
      <c r="H11" s="188"/>
      <c r="I11" s="188"/>
      <c r="J11" s="188"/>
      <c r="K11" s="187"/>
      <c r="L11" s="187"/>
      <c r="M11" s="187"/>
      <c r="N11" s="187"/>
      <c r="O11" s="187"/>
      <c r="P11" s="187"/>
      <c r="Q11" s="187"/>
      <c r="R11" s="187"/>
      <c r="S11" s="187"/>
      <c r="T11" s="187"/>
      <c r="U11" s="187"/>
    </row>
    <row r="12" spans="1:21" ht="16.5" thickBot="1">
      <c r="A12" s="187"/>
      <c r="B12" s="188"/>
      <c r="C12" s="188"/>
      <c r="D12" s="188"/>
      <c r="E12" s="188"/>
      <c r="F12" s="188"/>
      <c r="G12" s="188"/>
      <c r="H12" s="188"/>
      <c r="I12" s="188"/>
      <c r="J12" s="188"/>
      <c r="K12" s="187"/>
      <c r="L12" s="187"/>
      <c r="M12" s="187"/>
      <c r="N12" s="187"/>
      <c r="O12" s="187"/>
      <c r="P12" s="187"/>
      <c r="Q12" s="187"/>
      <c r="R12" s="187"/>
      <c r="S12" s="187"/>
      <c r="T12" s="187"/>
      <c r="U12" s="187"/>
    </row>
    <row r="13" spans="1:21">
      <c r="A13" s="187"/>
      <c r="B13" s="189" t="s">
        <v>952</v>
      </c>
      <c r="C13" s="190"/>
      <c r="D13" s="190"/>
      <c r="E13" s="190"/>
      <c r="F13" s="190"/>
      <c r="G13" s="191"/>
      <c r="H13" s="191"/>
      <c r="I13" s="191"/>
      <c r="J13" s="192"/>
      <c r="K13" s="187"/>
      <c r="L13" s="189" t="s">
        <v>953</v>
      </c>
      <c r="M13" s="191"/>
      <c r="N13" s="191"/>
      <c r="O13" s="191"/>
      <c r="P13" s="191"/>
      <c r="Q13" s="191"/>
      <c r="R13" s="191"/>
      <c r="S13" s="191"/>
      <c r="T13" s="192"/>
      <c r="U13" s="187"/>
    </row>
    <row r="14" spans="1:21">
      <c r="A14" s="187"/>
      <c r="B14" s="193"/>
      <c r="C14" s="188"/>
      <c r="D14" s="188"/>
      <c r="E14" s="188"/>
      <c r="F14" s="188"/>
      <c r="G14" s="188"/>
      <c r="H14" s="188"/>
      <c r="I14" s="188"/>
      <c r="J14" s="194"/>
      <c r="K14" s="187"/>
      <c r="L14" s="193"/>
      <c r="M14" s="188"/>
      <c r="N14" s="188"/>
      <c r="O14" s="188"/>
      <c r="P14" s="188"/>
      <c r="Q14" s="188"/>
      <c r="R14" s="188"/>
      <c r="S14" s="188"/>
      <c r="T14" s="194"/>
      <c r="U14" s="187"/>
    </row>
    <row r="15" spans="1:21">
      <c r="A15" s="187"/>
      <c r="B15" s="193" t="s">
        <v>954</v>
      </c>
      <c r="C15" s="188"/>
      <c r="D15" s="188"/>
      <c r="E15" s="188"/>
      <c r="F15" s="188"/>
      <c r="G15" s="188"/>
      <c r="H15" s="188"/>
      <c r="I15" s="188"/>
      <c r="J15" s="194"/>
      <c r="K15" s="187"/>
      <c r="L15" s="193" t="s">
        <v>955</v>
      </c>
      <c r="M15" s="188"/>
      <c r="N15" s="188"/>
      <c r="O15" s="188"/>
      <c r="P15" s="188"/>
      <c r="Q15" s="188"/>
      <c r="R15" s="188"/>
      <c r="S15" s="188"/>
      <c r="T15" s="194"/>
      <c r="U15" s="187"/>
    </row>
    <row r="16" spans="1:21">
      <c r="A16" s="187"/>
      <c r="B16" s="193" t="s">
        <v>956</v>
      </c>
      <c r="C16" s="188"/>
      <c r="D16" s="188"/>
      <c r="E16" s="188"/>
      <c r="F16" s="188"/>
      <c r="G16" s="188"/>
      <c r="H16" s="188"/>
      <c r="I16" s="188"/>
      <c r="J16" s="194"/>
      <c r="K16" s="187"/>
      <c r="L16" s="193" t="s">
        <v>957</v>
      </c>
      <c r="M16" s="188"/>
      <c r="N16" s="188"/>
      <c r="O16" s="188"/>
      <c r="P16" s="188"/>
      <c r="Q16" s="188"/>
      <c r="R16" s="188"/>
      <c r="S16" s="188"/>
      <c r="T16" s="194"/>
      <c r="U16" s="187"/>
    </row>
    <row r="17" spans="1:21">
      <c r="A17" s="187"/>
      <c r="B17" s="193" t="s">
        <v>958</v>
      </c>
      <c r="C17" s="188"/>
      <c r="D17" s="188"/>
      <c r="E17" s="188"/>
      <c r="F17" s="188"/>
      <c r="G17" s="188"/>
      <c r="H17" s="188"/>
      <c r="I17" s="188"/>
      <c r="J17" s="194"/>
      <c r="K17" s="187"/>
      <c r="L17" s="193" t="s">
        <v>959</v>
      </c>
      <c r="M17" s="188"/>
      <c r="N17" s="188" t="s">
        <v>960</v>
      </c>
      <c r="O17" s="188"/>
      <c r="P17" s="188"/>
      <c r="Q17" s="188"/>
      <c r="R17" s="188"/>
      <c r="S17" s="188"/>
      <c r="T17" s="194"/>
      <c r="U17" s="187"/>
    </row>
    <row r="18" spans="1:21">
      <c r="A18" s="187"/>
      <c r="B18" s="193" t="s">
        <v>961</v>
      </c>
      <c r="C18" s="188"/>
      <c r="D18" s="188"/>
      <c r="E18" s="188"/>
      <c r="F18" s="188"/>
      <c r="G18" s="188"/>
      <c r="H18" s="188"/>
      <c r="I18" s="188"/>
      <c r="J18" s="194"/>
      <c r="K18" s="187"/>
      <c r="L18" s="193" t="s">
        <v>962</v>
      </c>
      <c r="M18" s="188"/>
      <c r="N18" s="188" t="s">
        <v>963</v>
      </c>
      <c r="O18" s="188"/>
      <c r="P18" s="188"/>
      <c r="Q18" s="188"/>
      <c r="R18" s="188"/>
      <c r="S18" s="188"/>
      <c r="T18" s="194"/>
      <c r="U18" s="187"/>
    </row>
    <row r="19" spans="1:21">
      <c r="A19" s="187"/>
      <c r="B19" s="193" t="s">
        <v>959</v>
      </c>
      <c r="C19" s="188"/>
      <c r="D19" s="188" t="s">
        <v>964</v>
      </c>
      <c r="E19" s="188"/>
      <c r="F19" s="188"/>
      <c r="G19" s="188"/>
      <c r="H19" s="188"/>
      <c r="I19" s="188"/>
      <c r="J19" s="194"/>
      <c r="K19" s="187"/>
      <c r="L19" s="193" t="s">
        <v>965</v>
      </c>
      <c r="M19" s="188"/>
      <c r="N19" s="195" t="s">
        <v>966</v>
      </c>
      <c r="O19" s="188"/>
      <c r="P19" s="188"/>
      <c r="Q19" s="188"/>
      <c r="R19" s="188"/>
      <c r="S19" s="188"/>
      <c r="T19" s="194"/>
      <c r="U19" s="187"/>
    </row>
    <row r="20" spans="1:21">
      <c r="A20" s="187"/>
      <c r="B20" s="193" t="s">
        <v>962</v>
      </c>
      <c r="C20" s="188"/>
      <c r="D20" s="188" t="s">
        <v>967</v>
      </c>
      <c r="E20" s="188"/>
      <c r="F20" s="188"/>
      <c r="G20" s="188"/>
      <c r="H20" s="188"/>
      <c r="I20" s="188"/>
      <c r="J20" s="194"/>
      <c r="K20" s="187"/>
      <c r="L20" s="196"/>
      <c r="M20" s="187"/>
      <c r="N20" s="187"/>
      <c r="O20" s="187"/>
      <c r="P20" s="187"/>
      <c r="Q20" s="187"/>
      <c r="R20" s="187"/>
      <c r="S20" s="187"/>
      <c r="T20" s="197"/>
      <c r="U20" s="187"/>
    </row>
    <row r="21" spans="1:21">
      <c r="A21" s="187"/>
      <c r="B21" s="193" t="s">
        <v>968</v>
      </c>
      <c r="C21" s="188"/>
      <c r="D21" s="188" t="s">
        <v>969</v>
      </c>
      <c r="E21" s="188"/>
      <c r="F21" s="188"/>
      <c r="G21" s="188"/>
      <c r="H21" s="188"/>
      <c r="I21" s="188"/>
      <c r="J21" s="194"/>
      <c r="K21" s="187"/>
      <c r="L21" s="196"/>
      <c r="M21" s="187"/>
      <c r="N21" s="187"/>
      <c r="O21" s="187"/>
      <c r="P21" s="187"/>
      <c r="Q21" s="187"/>
      <c r="R21" s="187"/>
      <c r="S21" s="187"/>
      <c r="T21" s="197"/>
      <c r="U21" s="187"/>
    </row>
    <row r="22" spans="1:21">
      <c r="A22" s="187"/>
      <c r="B22" s="193" t="s">
        <v>965</v>
      </c>
      <c r="C22" s="188"/>
      <c r="D22" s="198" t="s">
        <v>970</v>
      </c>
      <c r="E22" s="188"/>
      <c r="F22" s="188"/>
      <c r="G22" s="188"/>
      <c r="H22" s="188"/>
      <c r="I22" s="188"/>
      <c r="J22" s="194"/>
      <c r="K22" s="187"/>
      <c r="L22" s="196"/>
      <c r="M22" s="187"/>
      <c r="N22" s="187"/>
      <c r="O22" s="187"/>
      <c r="P22" s="187"/>
      <c r="Q22" s="187"/>
      <c r="R22" s="187"/>
      <c r="S22" s="187"/>
      <c r="T22" s="197"/>
      <c r="U22" s="187"/>
    </row>
    <row r="23" spans="1:21" ht="16.5" thickBot="1">
      <c r="A23" s="187"/>
      <c r="B23" s="199"/>
      <c r="C23" s="200"/>
      <c r="D23" s="200"/>
      <c r="E23" s="200"/>
      <c r="F23" s="200"/>
      <c r="G23" s="200"/>
      <c r="H23" s="200"/>
      <c r="I23" s="200"/>
      <c r="J23" s="201"/>
      <c r="K23" s="187"/>
      <c r="L23" s="202"/>
      <c r="M23" s="203"/>
      <c r="N23" s="203"/>
      <c r="O23" s="203"/>
      <c r="P23" s="203"/>
      <c r="Q23" s="203"/>
      <c r="R23" s="203"/>
      <c r="S23" s="203"/>
      <c r="T23" s="204"/>
      <c r="U23" s="187"/>
    </row>
    <row r="24" spans="1:21">
      <c r="A24" s="187"/>
      <c r="B24" s="187"/>
      <c r="C24" s="187"/>
      <c r="D24" s="187"/>
      <c r="E24" s="187"/>
      <c r="F24" s="187"/>
      <c r="G24" s="187"/>
      <c r="H24" s="187"/>
      <c r="I24" s="187"/>
      <c r="J24" s="187"/>
      <c r="K24" s="187"/>
      <c r="L24" s="187"/>
      <c r="M24" s="187"/>
      <c r="N24" s="187"/>
      <c r="O24" s="187"/>
      <c r="P24" s="187"/>
      <c r="Q24" s="187"/>
      <c r="R24" s="187"/>
      <c r="S24" s="187"/>
      <c r="T24" s="187"/>
      <c r="U24" s="187"/>
    </row>
    <row r="25" spans="1:21" ht="16.5" thickBot="1">
      <c r="A25" s="187"/>
      <c r="B25" s="187"/>
      <c r="C25" s="187"/>
      <c r="D25" s="187"/>
      <c r="E25" s="187"/>
      <c r="F25" s="187"/>
      <c r="G25" s="187"/>
      <c r="H25" s="187"/>
      <c r="I25" s="187"/>
      <c r="J25" s="187"/>
      <c r="K25" s="187"/>
      <c r="L25" s="187"/>
      <c r="M25" s="187"/>
      <c r="N25" s="187"/>
      <c r="O25" s="187"/>
      <c r="P25" s="187"/>
      <c r="Q25" s="187"/>
      <c r="R25" s="187"/>
      <c r="S25" s="187"/>
      <c r="T25" s="187"/>
      <c r="U25" s="187"/>
    </row>
    <row r="26" spans="1:21">
      <c r="A26" s="187"/>
      <c r="B26" s="189" t="s">
        <v>971</v>
      </c>
      <c r="C26" s="191"/>
      <c r="D26" s="191"/>
      <c r="E26" s="191"/>
      <c r="F26" s="191"/>
      <c r="G26" s="191"/>
      <c r="H26" s="191"/>
      <c r="I26" s="191"/>
      <c r="J26" s="192"/>
      <c r="K26" s="187"/>
      <c r="L26" s="189" t="s">
        <v>972</v>
      </c>
      <c r="M26" s="191"/>
      <c r="N26" s="191"/>
      <c r="O26" s="191"/>
      <c r="P26" s="191"/>
      <c r="Q26" s="191"/>
      <c r="R26" s="191"/>
      <c r="S26" s="191"/>
      <c r="T26" s="192"/>
      <c r="U26" s="187"/>
    </row>
    <row r="27" spans="1:21">
      <c r="A27" s="187"/>
      <c r="B27" s="193"/>
      <c r="C27" s="188"/>
      <c r="D27" s="188"/>
      <c r="E27" s="188"/>
      <c r="F27" s="188"/>
      <c r="G27" s="188"/>
      <c r="H27" s="188"/>
      <c r="I27" s="188"/>
      <c r="J27" s="194"/>
      <c r="K27" s="187"/>
      <c r="L27" s="193"/>
      <c r="M27" s="188"/>
      <c r="N27" s="188"/>
      <c r="O27" s="188"/>
      <c r="P27" s="188"/>
      <c r="Q27" s="188"/>
      <c r="R27" s="188"/>
      <c r="S27" s="188"/>
      <c r="T27" s="194"/>
      <c r="U27" s="187"/>
    </row>
    <row r="28" spans="1:21">
      <c r="A28" s="187"/>
      <c r="B28" s="193" t="s">
        <v>973</v>
      </c>
      <c r="C28" s="188"/>
      <c r="D28" s="188"/>
      <c r="E28" s="188"/>
      <c r="F28" s="188"/>
      <c r="G28" s="188"/>
      <c r="H28" s="188"/>
      <c r="I28" s="188"/>
      <c r="J28" s="194"/>
      <c r="K28" s="187"/>
      <c r="L28" s="193" t="s">
        <v>974</v>
      </c>
      <c r="M28" s="188"/>
      <c r="N28" s="188"/>
      <c r="O28" s="188"/>
      <c r="P28" s="188"/>
      <c r="Q28" s="188"/>
      <c r="R28" s="188"/>
      <c r="S28" s="188"/>
      <c r="T28" s="194"/>
      <c r="U28" s="187"/>
    </row>
    <row r="29" spans="1:21">
      <c r="A29" s="187"/>
      <c r="B29" s="193" t="s">
        <v>975</v>
      </c>
      <c r="C29" s="188"/>
      <c r="D29" s="188"/>
      <c r="E29" s="188"/>
      <c r="F29" s="188"/>
      <c r="G29" s="188"/>
      <c r="H29" s="188"/>
      <c r="I29" s="188"/>
      <c r="J29" s="194"/>
      <c r="K29" s="187"/>
      <c r="L29" s="193" t="s">
        <v>976</v>
      </c>
      <c r="M29" s="188"/>
      <c r="N29" s="188"/>
      <c r="O29" s="188"/>
      <c r="P29" s="188"/>
      <c r="Q29" s="188"/>
      <c r="R29" s="188"/>
      <c r="S29" s="188"/>
      <c r="T29" s="194"/>
      <c r="U29" s="187"/>
    </row>
    <row r="30" spans="1:21">
      <c r="A30" s="187"/>
      <c r="B30" s="193" t="s">
        <v>977</v>
      </c>
      <c r="C30" s="188"/>
      <c r="D30" s="188"/>
      <c r="E30" s="188"/>
      <c r="F30" s="188"/>
      <c r="G30" s="188"/>
      <c r="H30" s="188"/>
      <c r="I30" s="188"/>
      <c r="J30" s="194"/>
      <c r="K30" s="187"/>
      <c r="L30" s="193" t="s">
        <v>978</v>
      </c>
      <c r="M30" s="188"/>
      <c r="N30" s="188"/>
      <c r="O30" s="188"/>
      <c r="P30" s="188"/>
      <c r="Q30" s="188"/>
      <c r="R30" s="188"/>
      <c r="S30" s="188"/>
      <c r="T30" s="194"/>
      <c r="U30" s="187"/>
    </row>
    <row r="31" spans="1:21">
      <c r="A31" s="187"/>
      <c r="B31" s="193" t="s">
        <v>979</v>
      </c>
      <c r="C31" s="188"/>
      <c r="D31" s="188"/>
      <c r="E31" s="188"/>
      <c r="F31" s="188"/>
      <c r="G31" s="188"/>
      <c r="H31" s="188"/>
      <c r="I31" s="188"/>
      <c r="J31" s="194"/>
      <c r="K31" s="187"/>
      <c r="L31" s="193" t="s">
        <v>959</v>
      </c>
      <c r="M31" s="188"/>
      <c r="N31" s="188" t="s">
        <v>980</v>
      </c>
      <c r="O31" s="188"/>
      <c r="P31" s="188"/>
      <c r="Q31" s="188"/>
      <c r="R31" s="188"/>
      <c r="S31" s="188"/>
      <c r="T31" s="194"/>
      <c r="U31" s="187"/>
    </row>
    <row r="32" spans="1:21">
      <c r="A32" s="187"/>
      <c r="B32" s="193" t="s">
        <v>959</v>
      </c>
      <c r="C32" s="188"/>
      <c r="D32" s="188" t="s">
        <v>981</v>
      </c>
      <c r="E32" s="188"/>
      <c r="F32" s="188"/>
      <c r="G32" s="188"/>
      <c r="H32" s="188"/>
      <c r="I32" s="188"/>
      <c r="J32" s="194"/>
      <c r="K32" s="187"/>
      <c r="L32" s="193" t="s">
        <v>962</v>
      </c>
      <c r="M32" s="188"/>
      <c r="N32" s="188" t="s">
        <v>982</v>
      </c>
      <c r="O32" s="188"/>
      <c r="P32" s="188"/>
      <c r="Q32" s="188"/>
      <c r="R32" s="188"/>
      <c r="S32" s="188"/>
      <c r="T32" s="194"/>
      <c r="U32" s="187"/>
    </row>
    <row r="33" spans="1:21">
      <c r="A33" s="187"/>
      <c r="B33" s="193" t="s">
        <v>962</v>
      </c>
      <c r="C33" s="188"/>
      <c r="D33" s="188" t="s">
        <v>983</v>
      </c>
      <c r="E33" s="188"/>
      <c r="F33" s="188"/>
      <c r="G33" s="188"/>
      <c r="H33" s="188"/>
      <c r="I33" s="188"/>
      <c r="J33" s="194"/>
      <c r="K33" s="187"/>
      <c r="L33" s="193" t="s">
        <v>965</v>
      </c>
      <c r="M33" s="188"/>
      <c r="N33" s="195" t="s">
        <v>984</v>
      </c>
      <c r="O33" s="188"/>
      <c r="P33" s="188"/>
      <c r="Q33" s="188"/>
      <c r="R33" s="188"/>
      <c r="S33" s="187"/>
      <c r="T33" s="197"/>
      <c r="U33" s="187"/>
    </row>
    <row r="34" spans="1:21">
      <c r="A34" s="187"/>
      <c r="B34" s="193" t="s">
        <v>965</v>
      </c>
      <c r="C34" s="188"/>
      <c r="D34" s="195" t="s">
        <v>985</v>
      </c>
      <c r="E34" s="188"/>
      <c r="F34" s="188"/>
      <c r="G34" s="188"/>
      <c r="H34" s="188"/>
      <c r="I34" s="188"/>
      <c r="J34" s="194"/>
      <c r="K34" s="187"/>
      <c r="L34" s="196"/>
      <c r="M34" s="187"/>
      <c r="N34" s="187"/>
      <c r="O34" s="187"/>
      <c r="P34" s="187"/>
      <c r="Q34" s="187"/>
      <c r="R34" s="187"/>
      <c r="S34" s="187"/>
      <c r="T34" s="197"/>
      <c r="U34" s="187"/>
    </row>
    <row r="35" spans="1:21">
      <c r="A35" s="187"/>
      <c r="B35" s="193" t="s">
        <v>986</v>
      </c>
      <c r="C35" s="187"/>
      <c r="D35" s="187"/>
      <c r="E35" s="187"/>
      <c r="F35" s="187"/>
      <c r="G35" s="187"/>
      <c r="H35" s="187"/>
      <c r="I35" s="187"/>
      <c r="J35" s="197"/>
      <c r="K35" s="187"/>
      <c r="L35" s="196"/>
      <c r="M35" s="187"/>
      <c r="N35" s="187"/>
      <c r="O35" s="187"/>
      <c r="P35" s="187"/>
      <c r="Q35" s="187"/>
      <c r="R35" s="187"/>
      <c r="S35" s="187"/>
      <c r="T35" s="197"/>
      <c r="U35" s="187"/>
    </row>
    <row r="36" spans="1:21">
      <c r="A36" s="187"/>
      <c r="B36" s="193" t="s">
        <v>962</v>
      </c>
      <c r="C36" s="187"/>
      <c r="D36" s="188" t="s">
        <v>987</v>
      </c>
      <c r="E36" s="187"/>
      <c r="F36" s="187"/>
      <c r="G36" s="187"/>
      <c r="H36" s="187"/>
      <c r="I36" s="187"/>
      <c r="J36" s="197"/>
      <c r="K36" s="187"/>
      <c r="L36" s="196"/>
      <c r="M36" s="187"/>
      <c r="N36" s="187"/>
      <c r="O36" s="187"/>
      <c r="P36" s="187"/>
      <c r="Q36" s="187"/>
      <c r="R36" s="187"/>
      <c r="S36" s="187"/>
      <c r="T36" s="197"/>
      <c r="U36" s="187"/>
    </row>
    <row r="37" spans="1:21" ht="16.5" thickBot="1">
      <c r="A37" s="187"/>
      <c r="B37" s="199" t="s">
        <v>965</v>
      </c>
      <c r="C37" s="203"/>
      <c r="D37" s="205" t="s">
        <v>988</v>
      </c>
      <c r="E37" s="203"/>
      <c r="F37" s="203"/>
      <c r="G37" s="203"/>
      <c r="H37" s="203"/>
      <c r="I37" s="203"/>
      <c r="J37" s="204"/>
      <c r="K37" s="187"/>
      <c r="L37" s="202"/>
      <c r="M37" s="203"/>
      <c r="N37" s="203"/>
      <c r="O37" s="203"/>
      <c r="P37" s="203"/>
      <c r="Q37" s="203"/>
      <c r="R37" s="203"/>
      <c r="S37" s="203"/>
      <c r="T37" s="204"/>
      <c r="U37" s="187"/>
    </row>
    <row r="38" spans="1:21">
      <c r="A38" s="187"/>
      <c r="B38" s="187"/>
      <c r="C38" s="187"/>
      <c r="D38" s="187"/>
      <c r="E38" s="187"/>
      <c r="F38" s="187"/>
      <c r="G38" s="187"/>
      <c r="H38" s="187"/>
      <c r="I38" s="187"/>
      <c r="J38" s="187"/>
      <c r="K38" s="187"/>
      <c r="L38" s="187"/>
      <c r="M38" s="187"/>
      <c r="N38" s="187"/>
      <c r="O38" s="187"/>
      <c r="P38" s="187"/>
      <c r="Q38" s="187"/>
      <c r="R38" s="187"/>
      <c r="S38" s="187"/>
      <c r="T38" s="187"/>
      <c r="U38" s="187"/>
    </row>
    <row r="39" spans="1:21" ht="16.5" thickBot="1">
      <c r="A39" s="187"/>
      <c r="B39" s="187"/>
      <c r="C39" s="187"/>
      <c r="D39" s="187"/>
      <c r="E39" s="187"/>
      <c r="F39" s="187"/>
      <c r="G39" s="187"/>
      <c r="H39" s="187"/>
      <c r="I39" s="187"/>
      <c r="J39" s="187"/>
      <c r="K39" s="187"/>
      <c r="L39" s="187"/>
      <c r="M39" s="187"/>
      <c r="N39" s="187"/>
      <c r="O39" s="187"/>
      <c r="P39" s="187"/>
      <c r="Q39" s="187"/>
      <c r="R39" s="187"/>
      <c r="S39" s="187"/>
      <c r="T39" s="187"/>
      <c r="U39" s="187"/>
    </row>
    <row r="40" spans="1:21">
      <c r="A40" s="187"/>
      <c r="B40" s="189" t="s">
        <v>989</v>
      </c>
      <c r="C40" s="191"/>
      <c r="D40" s="191"/>
      <c r="E40" s="191"/>
      <c r="F40" s="191"/>
      <c r="G40" s="191"/>
      <c r="H40" s="191"/>
      <c r="I40" s="191"/>
      <c r="J40" s="192"/>
      <c r="K40" s="187"/>
      <c r="L40" s="189" t="s">
        <v>990</v>
      </c>
      <c r="M40" s="191"/>
      <c r="N40" s="191"/>
      <c r="O40" s="191"/>
      <c r="P40" s="191"/>
      <c r="Q40" s="191"/>
      <c r="R40" s="191"/>
      <c r="S40" s="191"/>
      <c r="T40" s="192"/>
      <c r="U40" s="187"/>
    </row>
    <row r="41" spans="1:21">
      <c r="A41" s="187"/>
      <c r="B41" s="193"/>
      <c r="C41" s="188"/>
      <c r="D41" s="188"/>
      <c r="E41" s="188"/>
      <c r="F41" s="188"/>
      <c r="G41" s="188"/>
      <c r="H41" s="188"/>
      <c r="I41" s="188"/>
      <c r="J41" s="194"/>
      <c r="K41" s="187"/>
      <c r="L41" s="193"/>
      <c r="M41" s="188"/>
      <c r="N41" s="188"/>
      <c r="O41" s="188"/>
      <c r="P41" s="188"/>
      <c r="Q41" s="188"/>
      <c r="R41" s="188"/>
      <c r="S41" s="188"/>
      <c r="T41" s="194"/>
      <c r="U41" s="187"/>
    </row>
    <row r="42" spans="1:21">
      <c r="A42" s="187"/>
      <c r="B42" s="193" t="s">
        <v>991</v>
      </c>
      <c r="C42" s="188"/>
      <c r="D42" s="188"/>
      <c r="E42" s="188"/>
      <c r="F42" s="188"/>
      <c r="G42" s="188"/>
      <c r="H42" s="188"/>
      <c r="I42" s="188"/>
      <c r="J42" s="194"/>
      <c r="K42" s="187"/>
      <c r="L42" s="193" t="s">
        <v>992</v>
      </c>
      <c r="M42" s="188"/>
      <c r="N42" s="188"/>
      <c r="O42" s="188"/>
      <c r="P42" s="188"/>
      <c r="Q42" s="188"/>
      <c r="R42" s="188"/>
      <c r="S42" s="188"/>
      <c r="T42" s="194"/>
      <c r="U42" s="187"/>
    </row>
    <row r="43" spans="1:21">
      <c r="A43" s="187"/>
      <c r="B43" s="193" t="s">
        <v>993</v>
      </c>
      <c r="C43" s="188"/>
      <c r="D43" s="188"/>
      <c r="E43" s="188"/>
      <c r="F43" s="188"/>
      <c r="G43" s="188"/>
      <c r="H43" s="188"/>
      <c r="I43" s="188"/>
      <c r="J43" s="194"/>
      <c r="K43" s="187"/>
      <c r="L43" s="193" t="s">
        <v>994</v>
      </c>
      <c r="M43" s="188"/>
      <c r="N43" s="188"/>
      <c r="O43" s="188"/>
      <c r="P43" s="188"/>
      <c r="Q43" s="188"/>
      <c r="R43" s="188"/>
      <c r="S43" s="188"/>
      <c r="T43" s="194"/>
      <c r="U43" s="187"/>
    </row>
    <row r="44" spans="1:21">
      <c r="A44" s="187"/>
      <c r="B44" s="193" t="s">
        <v>959</v>
      </c>
      <c r="C44" s="188"/>
      <c r="D44" s="188" t="s">
        <v>995</v>
      </c>
      <c r="E44" s="188"/>
      <c r="F44" s="188"/>
      <c r="G44" s="188"/>
      <c r="H44" s="188"/>
      <c r="I44" s="188"/>
      <c r="J44" s="194"/>
      <c r="K44" s="187"/>
      <c r="L44" s="193" t="s">
        <v>959</v>
      </c>
      <c r="M44" s="188"/>
      <c r="N44" s="188" t="s">
        <v>996</v>
      </c>
      <c r="O44" s="188"/>
      <c r="P44" s="188"/>
      <c r="Q44" s="188"/>
      <c r="R44" s="188"/>
      <c r="S44" s="188"/>
      <c r="T44" s="194"/>
      <c r="U44" s="187"/>
    </row>
    <row r="45" spans="1:21">
      <c r="A45" s="187"/>
      <c r="B45" s="193" t="s">
        <v>962</v>
      </c>
      <c r="C45" s="188"/>
      <c r="D45" s="188" t="s">
        <v>997</v>
      </c>
      <c r="E45" s="188"/>
      <c r="F45" s="188"/>
      <c r="G45" s="188"/>
      <c r="H45" s="188"/>
      <c r="I45" s="188"/>
      <c r="J45" s="194"/>
      <c r="K45" s="187"/>
      <c r="L45" s="193" t="s">
        <v>962</v>
      </c>
      <c r="M45" s="188"/>
      <c r="N45" s="188" t="s">
        <v>998</v>
      </c>
      <c r="O45" s="188"/>
      <c r="P45" s="188"/>
      <c r="Q45" s="188"/>
      <c r="R45" s="188"/>
      <c r="S45" s="188"/>
      <c r="T45" s="194"/>
      <c r="U45" s="187"/>
    </row>
    <row r="46" spans="1:21">
      <c r="A46" s="187"/>
      <c r="B46" s="193" t="s">
        <v>965</v>
      </c>
      <c r="C46" s="188"/>
      <c r="D46" s="195" t="s">
        <v>999</v>
      </c>
      <c r="E46" s="188"/>
      <c r="F46" s="188"/>
      <c r="G46" s="188"/>
      <c r="H46" s="188"/>
      <c r="I46" s="188"/>
      <c r="J46" s="194"/>
      <c r="K46" s="187"/>
      <c r="L46" s="193" t="s">
        <v>965</v>
      </c>
      <c r="M46" s="188"/>
      <c r="N46" s="195" t="s">
        <v>1000</v>
      </c>
      <c r="O46" s="188"/>
      <c r="P46" s="188"/>
      <c r="Q46" s="188"/>
      <c r="R46" s="188"/>
      <c r="S46" s="188"/>
      <c r="T46" s="194"/>
      <c r="U46" s="187"/>
    </row>
    <row r="47" spans="1:21" ht="16.5" thickBot="1">
      <c r="A47" s="187"/>
      <c r="B47" s="199"/>
      <c r="C47" s="200"/>
      <c r="D47" s="200"/>
      <c r="E47" s="200"/>
      <c r="F47" s="200"/>
      <c r="G47" s="200"/>
      <c r="H47" s="200"/>
      <c r="I47" s="200"/>
      <c r="J47" s="201"/>
      <c r="K47" s="187"/>
      <c r="L47" s="202"/>
      <c r="M47" s="203"/>
      <c r="N47" s="203"/>
      <c r="O47" s="203"/>
      <c r="P47" s="203"/>
      <c r="Q47" s="203"/>
      <c r="R47" s="203"/>
      <c r="S47" s="203"/>
      <c r="T47" s="204"/>
      <c r="U47" s="187"/>
    </row>
    <row r="48" spans="1:21">
      <c r="A48" s="187"/>
      <c r="B48" s="187"/>
      <c r="C48" s="187"/>
      <c r="D48" s="187"/>
      <c r="E48" s="187"/>
      <c r="F48" s="187"/>
      <c r="G48" s="187"/>
      <c r="H48" s="187"/>
      <c r="I48" s="187"/>
      <c r="J48" s="187"/>
      <c r="K48" s="187"/>
      <c r="L48" s="187"/>
      <c r="M48" s="187"/>
      <c r="N48" s="187"/>
      <c r="O48" s="187"/>
      <c r="P48" s="187"/>
      <c r="Q48" s="187"/>
      <c r="R48" s="187"/>
      <c r="S48" s="187"/>
      <c r="T48" s="187"/>
      <c r="U48" s="187"/>
    </row>
    <row r="49" spans="1:21" ht="16.5" thickBot="1">
      <c r="A49" s="187"/>
      <c r="B49" s="187"/>
      <c r="C49" s="187"/>
      <c r="D49" s="187"/>
      <c r="E49" s="187"/>
      <c r="F49" s="187"/>
      <c r="G49" s="187"/>
      <c r="H49" s="187"/>
      <c r="I49" s="187"/>
      <c r="J49" s="187"/>
      <c r="K49" s="187"/>
      <c r="L49" s="187"/>
      <c r="M49" s="187"/>
      <c r="N49" s="187"/>
      <c r="O49" s="187"/>
      <c r="P49" s="187"/>
      <c r="Q49" s="187"/>
      <c r="R49" s="187"/>
      <c r="S49" s="187"/>
      <c r="T49" s="187"/>
      <c r="U49" s="187"/>
    </row>
    <row r="50" spans="1:21">
      <c r="A50" s="187"/>
      <c r="B50" s="189" t="s">
        <v>1001</v>
      </c>
      <c r="C50" s="191"/>
      <c r="D50" s="191"/>
      <c r="E50" s="191"/>
      <c r="F50" s="191"/>
      <c r="G50" s="191"/>
      <c r="H50" s="191"/>
      <c r="I50" s="191"/>
      <c r="J50" s="192"/>
      <c r="K50" s="187"/>
      <c r="L50" s="187"/>
      <c r="M50" s="187"/>
      <c r="N50" s="187"/>
      <c r="O50" s="187"/>
      <c r="P50" s="187"/>
      <c r="Q50" s="187"/>
      <c r="R50" s="187"/>
      <c r="S50" s="187"/>
      <c r="T50" s="187"/>
      <c r="U50" s="187"/>
    </row>
    <row r="51" spans="1:21">
      <c r="A51" s="187"/>
      <c r="B51" s="193"/>
      <c r="C51" s="188"/>
      <c r="D51" s="188"/>
      <c r="E51" s="188"/>
      <c r="F51" s="188"/>
      <c r="G51" s="188"/>
      <c r="H51" s="188"/>
      <c r="I51" s="188"/>
      <c r="J51" s="194"/>
      <c r="K51" s="187"/>
      <c r="L51" s="187"/>
      <c r="M51" s="187"/>
      <c r="N51" s="187"/>
      <c r="O51" s="187"/>
      <c r="P51" s="187"/>
      <c r="Q51" s="187"/>
      <c r="R51" s="187"/>
      <c r="S51" s="187"/>
      <c r="T51" s="187"/>
      <c r="U51" s="187"/>
    </row>
    <row r="52" spans="1:21">
      <c r="A52" s="187"/>
      <c r="B52" s="193" t="s">
        <v>1002</v>
      </c>
      <c r="C52" s="188"/>
      <c r="D52" s="188"/>
      <c r="E52" s="188"/>
      <c r="F52" s="188"/>
      <c r="G52" s="188"/>
      <c r="H52" s="188"/>
      <c r="I52" s="188"/>
      <c r="J52" s="194"/>
      <c r="K52" s="187"/>
      <c r="L52" s="187"/>
      <c r="M52" s="187"/>
      <c r="N52" s="187"/>
      <c r="O52" s="187"/>
      <c r="P52" s="187"/>
      <c r="Q52" s="187"/>
      <c r="R52" s="187"/>
      <c r="S52" s="187"/>
      <c r="T52" s="187"/>
      <c r="U52" s="187"/>
    </row>
    <row r="53" spans="1:21">
      <c r="A53" s="187"/>
      <c r="B53" s="193" t="s">
        <v>1003</v>
      </c>
      <c r="C53" s="188"/>
      <c r="D53" s="188"/>
      <c r="E53" s="188"/>
      <c r="F53" s="188"/>
      <c r="G53" s="188"/>
      <c r="H53" s="188"/>
      <c r="I53" s="188"/>
      <c r="J53" s="194"/>
      <c r="K53" s="187"/>
      <c r="L53" s="187"/>
      <c r="M53" s="187"/>
      <c r="N53" s="187"/>
      <c r="O53" s="187"/>
      <c r="P53" s="187"/>
      <c r="Q53" s="187"/>
      <c r="R53" s="187"/>
      <c r="S53" s="187"/>
      <c r="T53" s="187"/>
      <c r="U53" s="187"/>
    </row>
    <row r="54" spans="1:21">
      <c r="A54" s="187"/>
      <c r="B54" s="193" t="s">
        <v>959</v>
      </c>
      <c r="C54" s="188"/>
      <c r="D54" s="188" t="s">
        <v>1004</v>
      </c>
      <c r="E54" s="188"/>
      <c r="F54" s="188"/>
      <c r="G54" s="188"/>
      <c r="H54" s="188"/>
      <c r="I54" s="188"/>
      <c r="J54" s="194"/>
      <c r="K54" s="187"/>
      <c r="L54" s="187"/>
      <c r="M54" s="187"/>
      <c r="N54" s="187"/>
      <c r="O54" s="187"/>
      <c r="P54" s="187"/>
      <c r="Q54" s="187"/>
      <c r="R54" s="187"/>
      <c r="S54" s="187"/>
      <c r="T54" s="187"/>
      <c r="U54" s="187"/>
    </row>
    <row r="55" spans="1:21">
      <c r="A55" s="187"/>
      <c r="B55" s="193" t="s">
        <v>962</v>
      </c>
      <c r="C55" s="188"/>
      <c r="D55" s="188" t="s">
        <v>1005</v>
      </c>
      <c r="E55" s="188"/>
      <c r="F55" s="188"/>
      <c r="G55" s="188"/>
      <c r="H55" s="188"/>
      <c r="I55" s="188"/>
      <c r="J55" s="194"/>
      <c r="K55" s="187"/>
      <c r="L55" s="187"/>
      <c r="M55" s="187"/>
      <c r="N55" s="187"/>
      <c r="O55" s="187"/>
      <c r="P55" s="187"/>
      <c r="Q55" s="187"/>
      <c r="R55" s="187"/>
      <c r="S55" s="187"/>
      <c r="T55" s="187"/>
      <c r="U55" s="187"/>
    </row>
    <row r="56" spans="1:21">
      <c r="A56" s="187"/>
      <c r="B56" s="193" t="s">
        <v>965</v>
      </c>
      <c r="C56" s="188"/>
      <c r="D56" s="195" t="s">
        <v>1006</v>
      </c>
      <c r="E56" s="188"/>
      <c r="F56" s="188"/>
      <c r="G56" s="188"/>
      <c r="H56" s="188"/>
      <c r="I56" s="188"/>
      <c r="J56" s="194"/>
      <c r="K56" s="187"/>
      <c r="L56" s="187"/>
      <c r="M56" s="187"/>
      <c r="N56" s="187"/>
      <c r="O56" s="187"/>
      <c r="P56" s="187"/>
      <c r="Q56" s="187"/>
      <c r="R56" s="187"/>
      <c r="S56" s="187"/>
      <c r="T56" s="187"/>
      <c r="U56" s="187"/>
    </row>
    <row r="57" spans="1:21" ht="16.5" thickBot="1">
      <c r="A57" s="187"/>
      <c r="B57" s="199"/>
      <c r="C57" s="200"/>
      <c r="D57" s="200"/>
      <c r="E57" s="200"/>
      <c r="F57" s="200"/>
      <c r="G57" s="200"/>
      <c r="H57" s="200"/>
      <c r="I57" s="200"/>
      <c r="J57" s="201"/>
      <c r="K57" s="187"/>
      <c r="L57" s="187"/>
      <c r="M57" s="187"/>
      <c r="N57" s="187"/>
      <c r="O57" s="187"/>
      <c r="P57" s="187"/>
      <c r="Q57" s="187"/>
      <c r="R57" s="187"/>
      <c r="S57" s="187"/>
      <c r="T57" s="187"/>
      <c r="U57" s="187"/>
    </row>
    <row r="58" spans="1:21">
      <c r="A58" s="187"/>
      <c r="B58" s="187"/>
      <c r="C58" s="187"/>
      <c r="D58" s="187"/>
      <c r="E58" s="187"/>
      <c r="F58" s="187"/>
      <c r="G58" s="187"/>
      <c r="H58" s="187"/>
      <c r="I58" s="187"/>
      <c r="J58" s="187"/>
      <c r="K58" s="187"/>
      <c r="L58" s="187"/>
      <c r="M58" s="187"/>
      <c r="N58" s="187"/>
      <c r="O58" s="187"/>
      <c r="P58" s="187"/>
      <c r="Q58" s="187"/>
      <c r="R58" s="187"/>
      <c r="S58" s="187"/>
      <c r="T58" s="187"/>
      <c r="U58" s="187"/>
    </row>
    <row r="59" spans="1:21">
      <c r="A59" s="187"/>
      <c r="B59" s="187"/>
      <c r="C59" s="187"/>
      <c r="D59" s="187"/>
      <c r="E59" s="187"/>
      <c r="F59" s="187"/>
      <c r="G59" s="187"/>
      <c r="H59" s="187"/>
      <c r="I59" s="187"/>
      <c r="J59" s="187"/>
      <c r="K59" s="187"/>
      <c r="L59" s="187"/>
      <c r="M59" s="187"/>
      <c r="N59" s="187"/>
      <c r="O59" s="187"/>
      <c r="P59" s="187"/>
      <c r="Q59" s="187"/>
      <c r="R59" s="187"/>
      <c r="S59" s="187"/>
      <c r="T59" s="187"/>
      <c r="U59" s="187"/>
    </row>
  </sheetData>
  <hyperlinks>
    <hyperlink ref="D22" r:id="rId1" xr:uid="{00000000-0004-0000-0800-000000000000}"/>
    <hyperlink ref="D34" r:id="rId2" xr:uid="{00000000-0004-0000-0800-000001000000}"/>
    <hyperlink ref="D37" r:id="rId3" xr:uid="{00000000-0004-0000-0800-000002000000}"/>
    <hyperlink ref="N19" r:id="rId4" xr:uid="{00000000-0004-0000-0800-000003000000}"/>
    <hyperlink ref="D46" r:id="rId5" xr:uid="{00000000-0004-0000-0800-000004000000}"/>
    <hyperlink ref="N46" r:id="rId6" xr:uid="{00000000-0004-0000-0800-000005000000}"/>
    <hyperlink ref="D56" r:id="rId7" xr:uid="{00000000-0004-0000-0800-000006000000}"/>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Pricing Schedule A1</vt:lpstr>
      <vt:lpstr>Pricing Schedule A2</vt:lpstr>
      <vt:lpstr>Schedule B Accessories</vt:lpstr>
      <vt:lpstr>Pricing Category 1 Accessories</vt:lpstr>
      <vt:lpstr>Pricing Accessories Continued</vt:lpstr>
      <vt:lpstr>Printers</vt:lpstr>
      <vt:lpstr>Scanners</vt:lpstr>
      <vt:lpstr>PaperCut &amp; Solutions</vt:lpstr>
      <vt:lpstr>Reseller List</vt:lpstr>
      <vt:lpstr>'Pricing Schedule A1'!Print_Area</vt:lpstr>
      <vt:lpstr>'Pricing Schedule A1'!Print_Titles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Steve Baxter</cp:lastModifiedBy>
  <cp:lastPrinted>2022-03-16T13:33:48Z</cp:lastPrinted>
  <dcterms:created xsi:type="dcterms:W3CDTF">2012-10-04T15:40:22Z</dcterms:created>
  <dcterms:modified xsi:type="dcterms:W3CDTF">2024-10-29T14:59:52Z</dcterms:modified>
</cp:coreProperties>
</file>