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Documents\Accounts\Government\State of South Carolina\ITMO\"/>
    </mc:Choice>
  </mc:AlternateContent>
  <xr:revisionPtr revIDLastSave="0" documentId="8_{A4E2700E-157D-4B76-B87E-5A46D107C7C6}" xr6:coauthVersionLast="47" xr6:coauthVersionMax="47" xr10:uidLastSave="{00000000-0000-0000-0000-000000000000}"/>
  <bookViews>
    <workbookView xWindow="-108" yWindow="-108" windowWidth="23256" windowHeight="12456" xr2:uid="{E21F7735-F287-4924-A480-1F2D672538A7}"/>
  </bookViews>
  <sheets>
    <sheet name="Sharp Category 1 - Schedule A1" sheetId="23" r:id="rId1"/>
    <sheet name="Sharp Category 1 - Schedule A2" sheetId="24" r:id="rId2"/>
    <sheet name="Category 1 Accessories" sheetId="7" r:id="rId3"/>
    <sheet name="Pricing Schedule B" sheetId="4" r:id="rId4"/>
    <sheet name="Pricing Schedule C1" sheetId="19" r:id="rId5"/>
    <sheet name="Pricing Schedule C2" sheetId="20" r:id="rId6"/>
    <sheet name="Misc Pricing" sheetId="12" r:id="rId7"/>
    <sheet name="Readers, Cables, etc" sheetId="16" r:id="rId8"/>
    <sheet name="Docuphase" sheetId="21" r:id="rId9"/>
    <sheet name="FaxCore Cloud Faxing" sheetId="8" r:id="rId10"/>
    <sheet name="GoldFax" sheetId="15" r:id="rId11"/>
    <sheet name="Papercut" sheetId="11" r:id="rId12"/>
    <sheet name="Printer Logic" sheetId="18" r:id="rId13"/>
    <sheet name="PrintNet" sheetId="13" r:id="rId14"/>
    <sheet name="Ringdale" sheetId="17" r:id="rId15"/>
    <sheet name="Square 9" sheetId="9" r:id="rId16"/>
    <sheet name="Synappx" sheetId="10" r:id="rId17"/>
    <sheet name="XMedius" sheetId="14" r:id="rId18"/>
  </sheets>
  <definedNames>
    <definedName name="_xlnm._FilterDatabase" localSheetId="11" hidden="1">Papercut!$A$2:$D$4</definedName>
    <definedName name="_xlnm.Print_Area" localSheetId="3">'Pricing Schedule B'!$A$1:$G$97</definedName>
    <definedName name="_xlnm.Print_Area" localSheetId="15">'Square 9'!$A$1:$F$200</definedName>
    <definedName name="_xlnm.Print_Area" localSheetId="16">Synappx!$A$1:$D$37</definedName>
    <definedName name="_xlnm.Print_Titles" localSheetId="9">'FaxCore Cloud Faxing'!$1:$4</definedName>
    <definedName name="_xlnm.Print_Titles" localSheetId="11">Papercut!$1:$25</definedName>
    <definedName name="_xlnm.Print_Titles" localSheetId="15">'Square 9'!$1:$4</definedName>
    <definedName name="QBCANSUPPORTUPDATE" localSheetId="9">FALSE</definedName>
    <definedName name="QBCOMPANYFILENAME" localSheetId="9">"C:\QuickBooks 2018\Data\FC-2021\FaxCore_2020.QBW"</definedName>
    <definedName name="QBENDDATE" localSheetId="9">20210720</definedName>
    <definedName name="QBHEADERSONSCREEN" localSheetId="9">FALSE</definedName>
    <definedName name="QBMETADATASIZE" localSheetId="9">0</definedName>
    <definedName name="QBPRESERVECOLOR" localSheetId="9">TRUE</definedName>
    <definedName name="QBPRESERVEFONT" localSheetId="9">TRUE</definedName>
    <definedName name="QBPRESERVEROWHEIGHT" localSheetId="9">TRUE</definedName>
    <definedName name="QBPRESERVESPACE" localSheetId="9">TRUE</definedName>
    <definedName name="QBREPORTCOLAXIS" localSheetId="9">0</definedName>
    <definedName name="QBREPORTCOMPANYID" localSheetId="9">"41941f6825ae4a19bdff72fce441875d"</definedName>
    <definedName name="QBREPORTCOMPARECOL_ANNUALBUDGET" localSheetId="9">FALSE</definedName>
    <definedName name="QBREPORTCOMPARECOL_AVGCOGS" localSheetId="9">FALSE</definedName>
    <definedName name="QBREPORTCOMPARECOL_AVGPRICE" localSheetId="9">FALSE</definedName>
    <definedName name="QBREPORTCOMPARECOL_BUDDIFF" localSheetId="9">FALSE</definedName>
    <definedName name="QBREPORTCOMPARECOL_BUDGET" localSheetId="9">FALSE</definedName>
    <definedName name="QBREPORTCOMPARECOL_BUDPCT" localSheetId="9">FALSE</definedName>
    <definedName name="QBREPORTCOMPARECOL_COGS" localSheetId="9">FALSE</definedName>
    <definedName name="QBREPORTCOMPARECOL_EXCLUDEAMOUNT" localSheetId="9">FALSE</definedName>
    <definedName name="QBREPORTCOMPARECOL_EXCLUDECURPERIOD" localSheetId="9">FALSE</definedName>
    <definedName name="QBREPORTCOMPARECOL_FORECAST" localSheetId="9">FALSE</definedName>
    <definedName name="QBREPORTCOMPARECOL_GROSSMARGIN" localSheetId="9">FALSE</definedName>
    <definedName name="QBREPORTCOMPARECOL_GROSSMARGINPCT" localSheetId="9">FALSE</definedName>
    <definedName name="QBREPORTCOMPARECOL_HOURS" localSheetId="9">FALSE</definedName>
    <definedName name="QBREPORTCOMPARECOL_PCTCOL" localSheetId="9">FALSE</definedName>
    <definedName name="QBREPORTCOMPARECOL_PCTEXPENSE" localSheetId="9">FALSE</definedName>
    <definedName name="QBREPORTCOMPARECOL_PCTINCOME" localSheetId="9">FALSE</definedName>
    <definedName name="QBREPORTCOMPARECOL_PCTOFSALES" localSheetId="9">FALSE</definedName>
    <definedName name="QBREPORTCOMPARECOL_PCTROW" localSheetId="9">FALSE</definedName>
    <definedName name="QBREPORTCOMPARECOL_PPDIFF" localSheetId="9">FALSE</definedName>
    <definedName name="QBREPORTCOMPARECOL_PPPCT" localSheetId="9">FALSE</definedName>
    <definedName name="QBREPORTCOMPARECOL_PREVPERIOD" localSheetId="9">FALSE</definedName>
    <definedName name="QBREPORTCOMPARECOL_PREVYEAR" localSheetId="9">FALSE</definedName>
    <definedName name="QBREPORTCOMPARECOL_PYDIFF" localSheetId="9">FALSE</definedName>
    <definedName name="QBREPORTCOMPARECOL_PYPCT" localSheetId="9">FALSE</definedName>
    <definedName name="QBREPORTCOMPARECOL_QTY" localSheetId="9">FALSE</definedName>
    <definedName name="QBREPORTCOMPARECOL_RATE" localSheetId="9">FALSE</definedName>
    <definedName name="QBREPORTCOMPARECOL_TRIPBILLEDMILES" localSheetId="9">FALSE</definedName>
    <definedName name="QBREPORTCOMPARECOL_TRIPBILLINGAMOUNT" localSheetId="9">FALSE</definedName>
    <definedName name="QBREPORTCOMPARECOL_TRIPMILES" localSheetId="9">FALSE</definedName>
    <definedName name="QBREPORTCOMPARECOL_TRIPNOTBILLABLEMILES" localSheetId="9">FALSE</definedName>
    <definedName name="QBREPORTCOMPARECOL_TRIPTAXDEDUCTIBLEAMOUNT" localSheetId="9">FALSE</definedName>
    <definedName name="QBREPORTCOMPARECOL_TRIPUNBILLEDMILES" localSheetId="9">FALSE</definedName>
    <definedName name="QBREPORTCOMPARECOL_YTD" localSheetId="9">FALSE</definedName>
    <definedName name="QBREPORTCOMPARECOL_YTDBUDGET" localSheetId="9">FALSE</definedName>
    <definedName name="QBREPORTCOMPARECOL_YTDPCT" localSheetId="9">FALSE</definedName>
    <definedName name="QBREPORTROWAXIS" localSheetId="9">76</definedName>
    <definedName name="QBREPORTSUBCOLAXIS" localSheetId="9">0</definedName>
    <definedName name="QBREPORTTYPE" localSheetId="9">221</definedName>
    <definedName name="QBROWHEADERS" localSheetId="9">0</definedName>
    <definedName name="QBSTARTDATE" localSheetId="9">20210720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1" i="24" l="1"/>
  <c r="K81" i="24"/>
  <c r="O81" i="24" s="1"/>
  <c r="M80" i="24"/>
  <c r="K80" i="24"/>
  <c r="O80" i="24" s="1"/>
  <c r="M79" i="24"/>
  <c r="O79" i="24" s="1"/>
  <c r="K79" i="24"/>
  <c r="M78" i="24"/>
  <c r="K78" i="24"/>
  <c r="O78" i="24" s="1"/>
  <c r="O77" i="24"/>
  <c r="M77" i="24"/>
  <c r="K77" i="24"/>
  <c r="O76" i="24"/>
  <c r="K76" i="24"/>
  <c r="O75" i="24"/>
  <c r="K75" i="24"/>
  <c r="K74" i="24"/>
  <c r="O74" i="24" s="1"/>
  <c r="K73" i="24"/>
  <c r="O73" i="24" s="1"/>
  <c r="O72" i="24"/>
  <c r="K72" i="24"/>
  <c r="O71" i="24"/>
  <c r="M71" i="24"/>
  <c r="K71" i="24"/>
  <c r="O70" i="24"/>
  <c r="M70" i="24"/>
  <c r="K70" i="24"/>
  <c r="O69" i="24"/>
  <c r="M69" i="24"/>
  <c r="K69" i="24"/>
  <c r="M68" i="24"/>
  <c r="K68" i="24"/>
  <c r="O68" i="24" s="1"/>
  <c r="M67" i="24"/>
  <c r="K67" i="24"/>
  <c r="O67" i="24" s="1"/>
  <c r="K66" i="24"/>
  <c r="O66" i="24" s="1"/>
  <c r="K65" i="24"/>
  <c r="O65" i="24" s="1"/>
  <c r="O64" i="24"/>
  <c r="K64" i="24"/>
  <c r="K63" i="24"/>
  <c r="O63" i="24" s="1"/>
  <c r="K62" i="24"/>
  <c r="O62" i="24" s="1"/>
  <c r="M61" i="24"/>
  <c r="K61" i="24"/>
  <c r="O61" i="24" s="1"/>
  <c r="M60" i="24"/>
  <c r="K60" i="24"/>
  <c r="O60" i="24" s="1"/>
  <c r="M59" i="24"/>
  <c r="K59" i="24"/>
  <c r="O59" i="24" s="1"/>
  <c r="M58" i="24"/>
  <c r="K58" i="24"/>
  <c r="O58" i="24" s="1"/>
  <c r="M57" i="24"/>
  <c r="O57" i="24" s="1"/>
  <c r="K57" i="24"/>
  <c r="O56" i="24"/>
  <c r="K56" i="24"/>
  <c r="K55" i="24"/>
  <c r="O55" i="24" s="1"/>
  <c r="K54" i="24"/>
  <c r="O54" i="24" s="1"/>
  <c r="O53" i="24"/>
  <c r="K53" i="24"/>
  <c r="O52" i="24"/>
  <c r="K52" i="24"/>
  <c r="M51" i="24"/>
  <c r="K51" i="24"/>
  <c r="O51" i="24" s="1"/>
  <c r="M50" i="24"/>
  <c r="O50" i="24" s="1"/>
  <c r="K50" i="24"/>
  <c r="O49" i="24"/>
  <c r="M49" i="24"/>
  <c r="K49" i="24"/>
  <c r="O48" i="24"/>
  <c r="M48" i="24"/>
  <c r="K48" i="24"/>
  <c r="M47" i="24"/>
  <c r="K47" i="24"/>
  <c r="O46" i="24"/>
  <c r="K46" i="24"/>
  <c r="O45" i="24"/>
  <c r="K45" i="24"/>
  <c r="K44" i="24"/>
  <c r="O44" i="24" s="1"/>
  <c r="K43" i="24"/>
  <c r="O43" i="24" s="1"/>
  <c r="K42" i="24"/>
  <c r="O42" i="24" s="1"/>
  <c r="O41" i="24"/>
  <c r="M41" i="24"/>
  <c r="K41" i="24"/>
  <c r="O40" i="24"/>
  <c r="M40" i="24"/>
  <c r="K40" i="24"/>
  <c r="M39" i="24"/>
  <c r="K39" i="24"/>
  <c r="O39" i="24" s="1"/>
  <c r="M38" i="24"/>
  <c r="K38" i="24"/>
  <c r="M37" i="24"/>
  <c r="K37" i="24"/>
  <c r="K36" i="24"/>
  <c r="O36" i="24" s="1"/>
  <c r="K35" i="24"/>
  <c r="O35" i="24" s="1"/>
  <c r="K34" i="24"/>
  <c r="O34" i="24" s="1"/>
  <c r="K33" i="24"/>
  <c r="O33" i="24" s="1"/>
  <c r="K32" i="24"/>
  <c r="O32" i="24" s="1"/>
  <c r="M31" i="24"/>
  <c r="K31" i="24"/>
  <c r="O31" i="24" s="1"/>
  <c r="M30" i="24"/>
  <c r="K30" i="24"/>
  <c r="O30" i="24" s="1"/>
  <c r="M29" i="24"/>
  <c r="K29" i="24"/>
  <c r="O29" i="24" s="1"/>
  <c r="M28" i="24"/>
  <c r="K28" i="24"/>
  <c r="O28" i="24" s="1"/>
  <c r="M27" i="24"/>
  <c r="K27" i="24"/>
  <c r="O26" i="24"/>
  <c r="K26" i="24"/>
  <c r="K25" i="24"/>
  <c r="O25" i="24" s="1"/>
  <c r="K24" i="24"/>
  <c r="O24" i="24" s="1"/>
  <c r="K23" i="24"/>
  <c r="O23" i="24" s="1"/>
  <c r="K22" i="24"/>
  <c r="O22" i="24" s="1"/>
  <c r="M21" i="24"/>
  <c r="K21" i="24"/>
  <c r="O21" i="24" s="1"/>
  <c r="O20" i="24"/>
  <c r="M20" i="24"/>
  <c r="K20" i="24"/>
  <c r="O19" i="24"/>
  <c r="M19" i="24"/>
  <c r="K19" i="24"/>
  <c r="M18" i="24"/>
  <c r="K18" i="24"/>
  <c r="O18" i="24" s="1"/>
  <c r="M17" i="24"/>
  <c r="K17" i="24"/>
  <c r="O17" i="24" s="1"/>
  <c r="K16" i="24"/>
  <c r="O16" i="24" s="1"/>
  <c r="O15" i="24"/>
  <c r="K15" i="24"/>
  <c r="K14" i="24"/>
  <c r="O14" i="24" s="1"/>
  <c r="K13" i="24"/>
  <c r="O13" i="24" s="1"/>
  <c r="K12" i="24"/>
  <c r="O12" i="24" s="1"/>
  <c r="O47" i="24" l="1"/>
  <c r="O38" i="24"/>
  <c r="O37" i="24"/>
  <c r="O27" i="24"/>
  <c r="R26" i="23"/>
  <c r="P26" i="23"/>
  <c r="T26" i="23" s="1"/>
  <c r="L26" i="23"/>
  <c r="M26" i="23" s="1"/>
  <c r="K26" i="23"/>
  <c r="P25" i="23"/>
  <c r="T25" i="23" s="1"/>
  <c r="L25" i="23"/>
  <c r="M25" i="23" s="1"/>
  <c r="K25" i="23"/>
  <c r="R24" i="23"/>
  <c r="T24" i="23" s="1"/>
  <c r="P24" i="23"/>
  <c r="L24" i="23"/>
  <c r="M24" i="23" s="1"/>
  <c r="K24" i="23"/>
  <c r="T23" i="23"/>
  <c r="W23" i="23" s="1"/>
  <c r="X23" i="23" s="1"/>
  <c r="P23" i="23"/>
  <c r="L23" i="23"/>
  <c r="M23" i="23" s="1"/>
  <c r="K23" i="23"/>
  <c r="T22" i="23"/>
  <c r="V22" i="23" s="1"/>
  <c r="R22" i="23"/>
  <c r="P22" i="23"/>
  <c r="M22" i="23"/>
  <c r="L22" i="23"/>
  <c r="K22" i="23"/>
  <c r="P21" i="23"/>
  <c r="T21" i="23" s="1"/>
  <c r="M21" i="23"/>
  <c r="L21" i="23"/>
  <c r="K21" i="23"/>
  <c r="R20" i="23"/>
  <c r="P20" i="23"/>
  <c r="T20" i="23" s="1"/>
  <c r="L20" i="23"/>
  <c r="M20" i="23" s="1"/>
  <c r="K20" i="23"/>
  <c r="P19" i="23"/>
  <c r="T19" i="23" s="1"/>
  <c r="L19" i="23"/>
  <c r="M19" i="23" s="1"/>
  <c r="K19" i="23"/>
  <c r="R18" i="23"/>
  <c r="P18" i="23"/>
  <c r="T18" i="23" s="1"/>
  <c r="L18" i="23"/>
  <c r="M18" i="23" s="1"/>
  <c r="K18" i="23"/>
  <c r="T17" i="23"/>
  <c r="W17" i="23" s="1"/>
  <c r="X17" i="23" s="1"/>
  <c r="P17" i="23"/>
  <c r="L17" i="23"/>
  <c r="M17" i="23" s="1"/>
  <c r="K17" i="23"/>
  <c r="R16" i="23"/>
  <c r="P16" i="23"/>
  <c r="T16" i="23" s="1"/>
  <c r="L16" i="23"/>
  <c r="M16" i="23" s="1"/>
  <c r="K16" i="23"/>
  <c r="P15" i="23"/>
  <c r="T15" i="23" s="1"/>
  <c r="L15" i="23"/>
  <c r="M15" i="23" s="1"/>
  <c r="K15" i="23"/>
  <c r="R14" i="23"/>
  <c r="P14" i="23"/>
  <c r="T14" i="23" s="1"/>
  <c r="L14" i="23"/>
  <c r="M14" i="23" s="1"/>
  <c r="K14" i="23"/>
  <c r="P13" i="23"/>
  <c r="T13" i="23" s="1"/>
  <c r="L13" i="23"/>
  <c r="M13" i="23" s="1"/>
  <c r="K13" i="23"/>
  <c r="R12" i="23"/>
  <c r="P12" i="23"/>
  <c r="T12" i="23" s="1"/>
  <c r="M12" i="23"/>
  <c r="L12" i="23"/>
  <c r="K12" i="23"/>
  <c r="V18" i="23" l="1"/>
  <c r="W18" i="23"/>
  <c r="X18" i="23" s="1"/>
  <c r="V24" i="23"/>
  <c r="W24" i="23"/>
  <c r="X24" i="23" s="1"/>
  <c r="W16" i="23"/>
  <c r="X16" i="23" s="1"/>
  <c r="V16" i="23"/>
  <c r="W14" i="23"/>
  <c r="X14" i="23" s="1"/>
  <c r="V14" i="23"/>
  <c r="V19" i="23"/>
  <c r="W19" i="23"/>
  <c r="X19" i="23" s="1"/>
  <c r="M27" i="23"/>
  <c r="W15" i="23"/>
  <c r="X15" i="23" s="1"/>
  <c r="V15" i="23"/>
  <c r="V25" i="23"/>
  <c r="W25" i="23"/>
  <c r="X25" i="23" s="1"/>
  <c r="W21" i="23"/>
  <c r="X21" i="23" s="1"/>
  <c r="V21" i="23"/>
  <c r="W13" i="23"/>
  <c r="X13" i="23" s="1"/>
  <c r="X27" i="23" s="1"/>
  <c r="V13" i="23"/>
  <c r="W26" i="23"/>
  <c r="X26" i="23" s="1"/>
  <c r="V26" i="23"/>
  <c r="W12" i="23"/>
  <c r="X12" i="23" s="1"/>
  <c r="V12" i="23"/>
  <c r="W20" i="23"/>
  <c r="X20" i="23" s="1"/>
  <c r="V20" i="23"/>
  <c r="V23" i="23"/>
  <c r="W22" i="23"/>
  <c r="X22" i="23" s="1"/>
  <c r="V17" i="23"/>
</calcChain>
</file>

<file path=xl/sharedStrings.xml><?xml version="1.0" encoding="utf-8"?>
<sst xmlns="http://schemas.openxmlformats.org/spreadsheetml/2006/main" count="4685" uniqueCount="2794">
  <si>
    <t>Copier/MFD Models</t>
  </si>
  <si>
    <t>Purchase Program</t>
  </si>
  <si>
    <t>Rental Program</t>
  </si>
  <si>
    <t>Copier/MFD Model Bid With Included Accessories</t>
  </si>
  <si>
    <t>Purchase Pricing</t>
  </si>
  <si>
    <t>Per-Impression Service &amp; Supply Charges</t>
  </si>
  <si>
    <t>All-Inclusive Rental Program Guaranteed Volumes and Service/Supply Costs</t>
  </si>
  <si>
    <t>Monthly Rental Equipment Costs</t>
  </si>
  <si>
    <t>Copier/MFD Segment</t>
  </si>
  <si>
    <t>Base Copier/MFD Model Number</t>
  </si>
  <si>
    <t>Copier/MFD Input/Output Accessories Added to Base Model Included To Meet or Exceed the RFP's Section III.2 Specifications</t>
  </si>
  <si>
    <t>System Purchase Cost Per Unit As Specified in Section III.2 of the RFP (Equal To Lease Cost Basis Amount for the State's separate leasing program)</t>
  </si>
  <si>
    <t>Base Monochrome Service/Supply Per-Impression Charge (Applicable From Copy/Print One Each Month on Purchased/Leased Devices and to Guaranteed/Overage Volumes on All-Inclusive Rental Program)</t>
  </si>
  <si>
    <t>Base Color Service/Supply Per-Impression Charge (Applicable From Copy/Print One Each Month on Purchased/Leased Devices and to Guaranteed/Overage Volumes on All-Inclusive Rental Program)</t>
  </si>
  <si>
    <t>Guaranteed Copier/MFD Monochrome Monthly Volume Included in Five-Year Monthly All-Inclusive Rental Program</t>
  </si>
  <si>
    <t>Guaranteed Copier/MFD Color Monthly Volume Included in Five-Year Monthly All-Inclusive Rental Program</t>
  </si>
  <si>
    <t>Monthly Per-Unit Equipment Rental Cost; Equipment To Be Specified As Per Section III.2 of RFP</t>
  </si>
  <si>
    <t>Sharp</t>
  </si>
  <si>
    <t>MX-CS27, AR-D5133NT</t>
  </si>
  <si>
    <t>1C</t>
  </si>
  <si>
    <t>AR-D5133NT</t>
  </si>
  <si>
    <t>2C</t>
  </si>
  <si>
    <t>3C</t>
  </si>
  <si>
    <t>4A</t>
  </si>
  <si>
    <t>4AC</t>
  </si>
  <si>
    <t>4B</t>
  </si>
  <si>
    <t>4BC</t>
  </si>
  <si>
    <t>BP-DE15, BP-FN15, BP-RB10, MX-PN16B, BP-TR12, MX-PK13L, BP-FR12UL, AR-D5143NT</t>
  </si>
  <si>
    <t>BP-70M75</t>
  </si>
  <si>
    <t>MX-FN34, MX-RB26, MX-PN16B, BP-LC11, BP-FR12UL, AR-D5143NT</t>
  </si>
  <si>
    <t>5C</t>
  </si>
  <si>
    <t>MX-M1056</t>
  </si>
  <si>
    <t>MX-FN21, MX-RB18, MX-CF11, MX-RB13, MX-LC12, MX-PN13B, MX-GBCX2, MX-GBC03, MX-FR54U, MX-E524ZNT</t>
  </si>
  <si>
    <t>6C</t>
  </si>
  <si>
    <t>MX-B557F</t>
  </si>
  <si>
    <t xml:space="preserve">Sharp </t>
  </si>
  <si>
    <t xml:space="preserve"> </t>
  </si>
  <si>
    <t>BP-70M90</t>
  </si>
  <si>
    <t>MX-8081</t>
  </si>
  <si>
    <t>MX-M1206</t>
  </si>
  <si>
    <t>BP-DE15, BP-FN15, BP-RB10, MX-PN16B, BP-TR12, BP-FR12UL, AR-D5143NT</t>
  </si>
  <si>
    <t>MX-FN21, MX-RB12N, MX-RB27, MX-CF11, MX-RB13, MX-LC12, MX-PN13B, MX-GBCX2, MX-GBC03, MX-FR65U, MX-E524ZNT</t>
  </si>
  <si>
    <t>PRICING SCHEDULE B</t>
  </si>
  <si>
    <t xml:space="preserve">
MISCELLANEOUS PRICING FORM</t>
  </si>
  <si>
    <t>VENDOR NAME:</t>
  </si>
  <si>
    <t>Sharp Electronics Corp.</t>
  </si>
  <si>
    <t>ANALOG FAX BOARD UPGRADE PRICING</t>
  </si>
  <si>
    <t>THE ONE-TIME PER-UNIT FLAT-RATE CHARGES APPLICABLE TO ADDING ANALOG FAX BOARDS TO SEGMENT 2 THROUGH 5 COPIER/MFDS AT ANY TIME BEFORE OR AFTER DEVICE INSTALLATION ARE AS FOLLOWS:</t>
  </si>
  <si>
    <t>PER UNIT - SEGMENT 2 Monochrome Units</t>
  </si>
  <si>
    <t>PER UNIT - SEGMENT 2 Color Units</t>
  </si>
  <si>
    <t>PER UNIT - SEGMENT 3 Monochrome Units</t>
  </si>
  <si>
    <t>PER UNIT - SEGMENT 3 Color Units</t>
  </si>
  <si>
    <t>PER UNIT - SEGMENT 4A Monochrome Units</t>
  </si>
  <si>
    <t>PER UNIT - SEGMENT 4A Color Units</t>
  </si>
  <si>
    <t>PER UNIT - SEGMENT 4B Monochrome Units</t>
  </si>
  <si>
    <t>PER UNIT - SEGMENT 4B Color Units</t>
  </si>
  <si>
    <t>PER UNIT - SEGMENT 5 Monochrome Units</t>
  </si>
  <si>
    <t>PER UNIT - SEGMENT 5 Color Units</t>
  </si>
  <si>
    <t>HOLE-PUNCH UPGRADE PRICING</t>
  </si>
  <si>
    <t>THE ONE-TIME PER-UNIT FLAT-RATE CHARGES APPLICABLE TO ADDING HOLE-PUNCH FINISHING TO SEGMENT 2 AND 3 COPIER/MFDS AT ANY TIME BEFORE OR AFTER DEVICE INSTALLATION ARE AS FOLLOWS:</t>
  </si>
  <si>
    <r>
      <t xml:space="preserve">PER UNIT - SEGMENT </t>
    </r>
    <r>
      <rPr>
        <sz val="12"/>
        <color rgb="FFFF0000"/>
        <rFont val="Arial"/>
        <family val="2"/>
      </rPr>
      <t xml:space="preserve">4A </t>
    </r>
    <r>
      <rPr>
        <sz val="12"/>
        <color theme="1"/>
        <rFont val="Arial"/>
        <family val="2"/>
      </rPr>
      <t>Color Units</t>
    </r>
  </si>
  <si>
    <t>SADDLE-STITCH UPGRADE PRICING</t>
  </si>
  <si>
    <t>THE ONE-TIME PER-UNIT FLAT-RATE CHARGES APPLICABLE TO ADDING SADDLE-STITCHING TO SEGMENT 2 THROUGH 5 COPIER/MFDs AT ANY TIME BEFORE OR AFTER DEVICE INSTALLATION ARE AS FOLLOWS:</t>
  </si>
  <si>
    <t>ALLOTMENT OF STAPLES TO BE INCLUDED</t>
  </si>
  <si>
    <t>THE TOTAL NUMBER OF STAPLES INCLUDED IN YOUR FIRM'S PRICING SCHEDULE A1/A2 SERVICE &amp; SUPPLY PRICING IS AS FOLLOWS:</t>
  </si>
  <si>
    <t>Staples over the term of the contract are included in Pricing Schedule A1 and A2</t>
  </si>
  <si>
    <t>service/supply pricing based on the estimated volumes for Copier/MFDs as set forth in Section III.2.</t>
  </si>
  <si>
    <t>MOVING COPIER/MFDS</t>
  </si>
  <si>
    <t>PROVIDE THE COSTS, IF ANY, TO MOVE A SEGMENT 1 THROUGH 5 COPIER/MFD AS APPLICABLE BELOW. THESE CHARGES SHALL NOT APPLY DURING THE INITIAL INSTALLATION OF DEVICES OR THE LOAD-BALANCING OF COPIER/MFDS IN THE MONTH OF JANUARY DURING ANY RESULTING UGU AGREEMENT.  MOVING COPIER/MFDS WILL NOT RESET THE UGU AGREEMENT TERMINATION DATE.</t>
  </si>
  <si>
    <t>Cost, if any, for moving a Copier/MFD within in the same building.</t>
  </si>
  <si>
    <t>Cost, if any, for moving a Copier/MFD from one building to another.</t>
  </si>
  <si>
    <t>PRICE LIST FOR OTHER OPTIONAL ACCESSORIES FOR PRODUCT CATEGORIES 1 THROUGH 5</t>
  </si>
  <si>
    <t>PLEASE ATTACH UNDER YOUR COMPANY'S SECTION VIII.8 RESPONSE A PRICE LIST APPLICABLE TO THE ONE-TIME OUTRIGHT PURCHASE OF ANY OPTIONAL ACCESSORY NOT LISTED ON PRICING SCHEDULE B FOR PRODUCTS PROPOSED IN CATEGORIES 1 THROUGH 5, APPLICABLE AT ANY TIME BEFORE OR AFTER PRODUCT INSTALLATION. THE OPTIONAL ACCESSORY PRICE LIST MAY BE UPDATED ONCE PER ANNUM ON THE ANNIVERSARY DATE OF THE VENDOR CONTRACT WITH THE STATE OF SOUTH CAROLINA.</t>
  </si>
  <si>
    <t>PRICING SCHEDULE C1</t>
  </si>
  <si>
    <t>Product Category</t>
  </si>
  <si>
    <t>Equipment Type</t>
  </si>
  <si>
    <t>Device Brand Name</t>
  </si>
  <si>
    <t>Device Model Number</t>
  </si>
  <si>
    <t>Accessories Included To Meet or Exceed the RFP's Section III.2 Specifications</t>
  </si>
  <si>
    <t>System Purchase Cost Per Unit As Specified in Section III.2 of RFP (Equal To Lease Cost Basis Amount for the State's separate leasing program)</t>
  </si>
  <si>
    <t>Monochrome Per-Impression Service/Supply Price (no guaranteed/minimum volumes). Pricing shall also be applicable to all legacy devices of each Equipment Type.</t>
  </si>
  <si>
    <t>Color Per-Impression Service/Supply Price (no guaranteed/minimum volumes). Pricing shall also be applicable to all legacy devices of each Equipment Type.</t>
  </si>
  <si>
    <t>Annual Service/Supply Contract Price. Pricing shall also be applicable to all legacy devices of each Equipment Type.</t>
  </si>
  <si>
    <t>Service Program Details</t>
  </si>
  <si>
    <t>Includes all parts, labor, and consumable items except paper and staples</t>
  </si>
  <si>
    <t>Low-Volume Network Printer (Color)</t>
  </si>
  <si>
    <t>Mid-Volume Network Printer (Monochrome)</t>
  </si>
  <si>
    <t>MX-B427PW</t>
  </si>
  <si>
    <t>Mid-Volume Network Printer (Color)</t>
  </si>
  <si>
    <t>High-Volume Network Printer (Monochrome)</t>
  </si>
  <si>
    <t>MX-B557P</t>
  </si>
  <si>
    <t>High-Volume Network Printer (Color)</t>
  </si>
  <si>
    <t>Low-Volume Scanner</t>
  </si>
  <si>
    <t>Fujitsu</t>
  </si>
  <si>
    <t xml:space="preserve">fi-7160 </t>
  </si>
  <si>
    <t>1 year plan includes 1 Preventative Maintenance Checks per year (1 Cleaning, Parts, Labor, Travel )</t>
  </si>
  <si>
    <t>Mid-Volume Scanner</t>
  </si>
  <si>
    <t>Fi-7600</t>
  </si>
  <si>
    <t>High-Volume Scanner</t>
  </si>
  <si>
    <t>FI-7900</t>
  </si>
  <si>
    <t>PRICING SCHEDULE C2</t>
  </si>
  <si>
    <t>C607P</t>
  </si>
  <si>
    <t>fi-800R</t>
  </si>
  <si>
    <t>FI-7480</t>
  </si>
  <si>
    <t>FI-7800</t>
  </si>
  <si>
    <t>Deluxe Copier Cabinet</t>
  </si>
  <si>
    <t>MX-AMX2L</t>
  </si>
  <si>
    <t>MX-AMX3L</t>
  </si>
  <si>
    <t>MX-FWX1L</t>
  </si>
  <si>
    <t>Internet Fax Kit</t>
  </si>
  <si>
    <t>MX-FX15</t>
  </si>
  <si>
    <t>Facsimile Expansion Kit</t>
  </si>
  <si>
    <t>MX-LT10</t>
  </si>
  <si>
    <t>Long Paper Tray (For use with Banner Paper)</t>
  </si>
  <si>
    <t>MX-PF10</t>
  </si>
  <si>
    <t>Bar Code Font Kit</t>
  </si>
  <si>
    <t>MX-PK13L</t>
  </si>
  <si>
    <t>Post Script Expansion Kit  (Essentials Versions Only)</t>
  </si>
  <si>
    <t>MX-PN14B</t>
  </si>
  <si>
    <t>MX-PN15B</t>
  </si>
  <si>
    <t>MX-PN16B</t>
  </si>
  <si>
    <t>MX-PU10L</t>
  </si>
  <si>
    <t>Direct Print Expansion Kit  (Essentials Versions Only)</t>
  </si>
  <si>
    <t>MX-TR20N</t>
  </si>
  <si>
    <t>Job Separator</t>
  </si>
  <si>
    <t>BP-TU10</t>
  </si>
  <si>
    <t>Center Exit Tray (required if no finisher installed)</t>
  </si>
  <si>
    <t>15 AMP Power Filter</t>
  </si>
  <si>
    <t>BP-DD10</t>
  </si>
  <si>
    <t>BP-LC11</t>
  </si>
  <si>
    <t>3,500-sheet Large Capacity Cassette (Letter)</t>
  </si>
  <si>
    <t>MX-LC19</t>
  </si>
  <si>
    <t>3,000-sheet Large Capacity Cassette (Letter, Letter-R, Legal, Ledger or 12" x 18")</t>
  </si>
  <si>
    <t>Long Paper Feeding Tray (for use with Banner Paper)</t>
  </si>
  <si>
    <t>MX-FN34</t>
  </si>
  <si>
    <t>3K Stacking 65-sheet Staple Finisher (requires MX-RB26)</t>
  </si>
  <si>
    <t>MX-FN35</t>
  </si>
  <si>
    <t>3K Stacking 65-sheet Staple/20-sheet Saddle Stitch Finisher (requires MX-RB26)</t>
  </si>
  <si>
    <t>MX-FN21</t>
  </si>
  <si>
    <t>4K Stacking 100-sheet Staple Finisher (requires MX-RB26 and MX-RB27)</t>
  </si>
  <si>
    <t>MX-FN22</t>
  </si>
  <si>
    <t>4K Stacking 100-sheet Staple/20-sheet Saddle Stitch Finisher (requires MX-RB26 and MX-RB27)</t>
  </si>
  <si>
    <t>MX-CF11</t>
  </si>
  <si>
    <t>2-tray Inserter Unit (requires optional equipment - please refer to Configuration Chart)</t>
  </si>
  <si>
    <t>MX-FD10</t>
  </si>
  <si>
    <t>Multi-folding Unit (requires MX-RB26 and MX-RB27; and MX-FN21 or MX-FN22)</t>
  </si>
  <si>
    <t>MX-RB13</t>
  </si>
  <si>
    <t>Relay Unit (requires optional equipment - please refer to Configuration Chart)</t>
  </si>
  <si>
    <t>MX-RB26</t>
  </si>
  <si>
    <t>Paper Pass Unit (required for all configurations with external finishers)</t>
  </si>
  <si>
    <t>MX-RB27</t>
  </si>
  <si>
    <t>Curl Correction Unit (required for MX-FN21 and MX-FN22)</t>
  </si>
  <si>
    <t>MX-TM10</t>
  </si>
  <si>
    <t>Trimmer Unit (requires MX-FN22)</t>
  </si>
  <si>
    <t>3-Hole Punch Unit (for use with MX-FN34 and MX-FN35)</t>
  </si>
  <si>
    <t>MX-PN13B</t>
  </si>
  <si>
    <t>3-Hole Punch Unit (for use with MX-FN21 and MX-FN22)</t>
  </si>
  <si>
    <t>MX-TR21</t>
  </si>
  <si>
    <t>Right Side Exit Tray</t>
  </si>
  <si>
    <t>MX-TU15</t>
  </si>
  <si>
    <t>Center Exit Tray (required if no finishing options are selected)</t>
  </si>
  <si>
    <t>BP-SD10</t>
  </si>
  <si>
    <t>High Capacity SSD (512 GB)</t>
  </si>
  <si>
    <t>Barcode Font Kit</t>
  </si>
  <si>
    <t>BP-FX11</t>
  </si>
  <si>
    <t>Internet Fax (i-Fax) Expansion Kit</t>
  </si>
  <si>
    <t>BP-FR12UL</t>
  </si>
  <si>
    <t>Data Security Kit</t>
  </si>
  <si>
    <t>BP-VD10L</t>
  </si>
  <si>
    <t>Virus Detection Kit</t>
  </si>
  <si>
    <t>15 AMP Power Filter - Recommended MX-FN21 and MX-FN22.</t>
  </si>
  <si>
    <t>AR-D5143NT</t>
  </si>
  <si>
    <t>20 AMP Power Filter - Recommended for main unit</t>
  </si>
  <si>
    <t>MX-LC12</t>
  </si>
  <si>
    <t>3,500-sheet Large Capacity Cassette (Letter; requires MX-MFX1)</t>
  </si>
  <si>
    <t>MX-LC13N</t>
  </si>
  <si>
    <t>MX-MFX1</t>
  </si>
  <si>
    <t>100-sheet Multi-bypass Tray (for machine)</t>
  </si>
  <si>
    <t>MX-MF11</t>
  </si>
  <si>
    <t>500-sheet Multi-bypass Tray (requires MX-LC13N)</t>
  </si>
  <si>
    <t>100-sheet Staple Finisher (4,000-sheet output capacity; requires MX-RB18)</t>
  </si>
  <si>
    <t>Multi-folding Unit (requires MX-RB18, and MX-FN21 or MX-FN22)</t>
  </si>
  <si>
    <t>MX-RB16</t>
  </si>
  <si>
    <t>LCT Mounting Kit (required for MX-LC13N)</t>
  </si>
  <si>
    <t>MX-RB17</t>
  </si>
  <si>
    <t>LCT Tandem Connecting Kit (required for connecting 2 MX-LC13Ns)</t>
  </si>
  <si>
    <t>MX-RB18</t>
  </si>
  <si>
    <t>Curl Correction Unit (required for MX-FN21, MX-FN22)</t>
  </si>
  <si>
    <t>Face Trimmer Unit (requires MX-FN22)</t>
  </si>
  <si>
    <t>MX-GBCP3</t>
  </si>
  <si>
    <t>GBC SMARTPUNCH PLUS</t>
  </si>
  <si>
    <t>MX-GBCP19</t>
  </si>
  <si>
    <t>GBC Comb Bind Die (for GBC SmartPunch Plus)</t>
  </si>
  <si>
    <t>MX-GBCP51HD</t>
  </si>
  <si>
    <t>GBC Comb Bind HD Die (for GBC SmartPunch Plus)</t>
  </si>
  <si>
    <t>MX-GBCP32SQ</t>
  </si>
  <si>
    <t>GBC Twin Loop  Die 32 SQ (for GBC SmartPunch Plus)</t>
  </si>
  <si>
    <t>MX-GBCP21SQ</t>
  </si>
  <si>
    <t>GBC Twin Loop Die 21 SQ (for GBC SmartPunch Plus)</t>
  </si>
  <si>
    <t>MX-GBCP32RND</t>
  </si>
  <si>
    <t>GBC Twin Loop Die 32 RND (for GBC SmartPunch Plus)</t>
  </si>
  <si>
    <t>MX-GBCP21RND</t>
  </si>
  <si>
    <t>GBC Twin Loop Die 21 RND (for GBC SmartPunch Plus)</t>
  </si>
  <si>
    <t>MX-GBCP44RND</t>
  </si>
  <si>
    <t>GBC Color Coil Die 44 RND (for GBC SmartPunch Plus)</t>
  </si>
  <si>
    <t>MX-GBCP52HD</t>
  </si>
  <si>
    <t>GBC Color Coil Die 44 RND HD (for GBC SmartPunch Plus)</t>
  </si>
  <si>
    <t>MX-GBCP44OVL</t>
  </si>
  <si>
    <t>GBC Color Coil Die 44 OVL (for GBC SmartPunch Plus)</t>
  </si>
  <si>
    <t>MX-GBCP11</t>
  </si>
  <si>
    <t>GBC Velobind Die 11 Hole (for GBC SmartPunch Plus)</t>
  </si>
  <si>
    <t>MX-GBCP03</t>
  </si>
  <si>
    <t>GBC 3-Hole Punch Die (for GBC SmartPunch Plus)</t>
  </si>
  <si>
    <t>MX-GBCP53HD</t>
  </si>
  <si>
    <t>GBC 3-Hole Punch Die HD (for GBC SmartPunch Plus)</t>
  </si>
  <si>
    <t>MX-GBCP357</t>
  </si>
  <si>
    <t>GBC 3/5/7-Hole Punch Die (for GBC SmartPunch Plus)</t>
  </si>
  <si>
    <t>MX-GBCPCR</t>
  </si>
  <si>
    <t>GBC Creasing Die (for GBC SmartPunch Plus)</t>
  </si>
  <si>
    <t>MX-GBCPPF12</t>
  </si>
  <si>
    <t>GBC Perforation Die 12 TPI (for GBC SmartPunch Plus)</t>
  </si>
  <si>
    <t>MX-GBCPPF9</t>
  </si>
  <si>
    <t>GBC Perforation Die 9 TPI (for GBC SmartPunch Plus)</t>
  </si>
  <si>
    <t>MX-SL10N</t>
  </si>
  <si>
    <t>Status Indicator</t>
  </si>
  <si>
    <t>MX-BM50</t>
  </si>
  <si>
    <t>Plockmatic Booklet Maker (requires MX-FN21 and MX-PCB50)</t>
  </si>
  <si>
    <t>MX-TM50</t>
  </si>
  <si>
    <t>Plockmatic Face Trimmer Module</t>
  </si>
  <si>
    <t>MX-FD50</t>
  </si>
  <si>
    <t>Plockmatic Square Fold Module (requires MX-TM50)</t>
  </si>
  <si>
    <t>MX-CF50</t>
  </si>
  <si>
    <t>Plockmatic Cover Feeder</t>
  </si>
  <si>
    <t>MX-XB50</t>
  </si>
  <si>
    <t>Plockmatic Rail Unit</t>
  </si>
  <si>
    <t>MX-FR66U</t>
  </si>
  <si>
    <t>Data Security Kit (Commercial version)</t>
  </si>
  <si>
    <t>MX-PE16</t>
  </si>
  <si>
    <t>Fiery Print Server (requires MX-PX16)</t>
  </si>
  <si>
    <t>MX-PX16</t>
  </si>
  <si>
    <t>Fiery Interface Kit (required for MX-PE16)</t>
  </si>
  <si>
    <t>MX-PEFIS</t>
  </si>
  <si>
    <t>Fiery Impose Software</t>
  </si>
  <si>
    <t>MX-PEFC</t>
  </si>
  <si>
    <t>Fiery Compose Software</t>
  </si>
  <si>
    <t>MX-PEIC</t>
  </si>
  <si>
    <t>Fiery Impose + Fiery Compose Software Bundle</t>
  </si>
  <si>
    <t>MX-PEJM1</t>
  </si>
  <si>
    <t>Fiery JobMaster Software (includes MX-PEJMM 1-year SMSA)</t>
  </si>
  <si>
    <t>MX-PEJI1</t>
  </si>
  <si>
    <t>Fiery JobMaster + Fiery Impose Software Bundle (includes MX-PEJIM 1-year SMSA)</t>
  </si>
  <si>
    <t>MX-PEAAEP</t>
  </si>
  <si>
    <t>MX-PEJF1</t>
  </si>
  <si>
    <t>Fiery JobFlow Software (includes MX-PEJFM 1-year SMSA)</t>
  </si>
  <si>
    <t>MX-PESP3</t>
  </si>
  <si>
    <t>EFI ES-3000 Spectrophotometer</t>
  </si>
  <si>
    <t>MX-PEHD16</t>
  </si>
  <si>
    <t>EFI REMOVABLE HDD FOR MX-PE16</t>
  </si>
  <si>
    <t>MX-PEIVB</t>
  </si>
  <si>
    <t>IMAGE VIEWER (B/W)</t>
  </si>
  <si>
    <t>MX-PEJMM</t>
  </si>
  <si>
    <t>MX-PEJIM</t>
  </si>
  <si>
    <t>MX-PEJFM</t>
  </si>
  <si>
    <t>15 AMP Power Filter  MX-FN21, MX-FN22, MX-LC13N</t>
  </si>
  <si>
    <t>MX-E524ZNT</t>
  </si>
  <si>
    <t>208-240V/20A Next Gen PCS Power Filter</t>
  </si>
  <si>
    <t>BP-70ABD</t>
  </si>
  <si>
    <t>BP-AM10L</t>
  </si>
  <si>
    <t>Application Communication Module</t>
  </si>
  <si>
    <t>BP-AM11L</t>
  </si>
  <si>
    <t>External Account Module</t>
  </si>
  <si>
    <t>BP-DE12</t>
  </si>
  <si>
    <t>Stand/1 x 550-sheet Paper Drawer</t>
  </si>
  <si>
    <t>BP-DE13</t>
  </si>
  <si>
    <t>Stand/2 x 550-sheet Paper Drawers</t>
  </si>
  <si>
    <t>BP-DE14</t>
  </si>
  <si>
    <t>Stand/3 x 550-sheet Paper Drawers</t>
  </si>
  <si>
    <t>BP-DE15</t>
  </si>
  <si>
    <t>Stand/1 x 550 + 2,100-sheet Split Tandem Paper Drawers</t>
  </si>
  <si>
    <t>BP-EB10</t>
  </si>
  <si>
    <t>Wireless LAN Adapter</t>
  </si>
  <si>
    <t>MX-EB19L</t>
  </si>
  <si>
    <t>Compact PDF Compression Kit (Essential Versions Only)</t>
  </si>
  <si>
    <t>MX-EB20L</t>
  </si>
  <si>
    <t>OCR Expansion Kit (Essential Versions Only)</t>
  </si>
  <si>
    <t>BP-FD10</t>
  </si>
  <si>
    <t>Inner Folding Unit (can be combined with the BP-FN13/FN14/FN15/FN16)</t>
  </si>
  <si>
    <t>BP-FN11</t>
  </si>
  <si>
    <t>50-sheet Staple Inner Finisher</t>
  </si>
  <si>
    <t>BP-FN12</t>
  </si>
  <si>
    <t>50-sheet Staple Inner Finisher (for 65ppm model)</t>
  </si>
  <si>
    <t>BP-FN13</t>
  </si>
  <si>
    <t>1K Stacking 50-sheet Staple Finisher</t>
  </si>
  <si>
    <t>BP-FN14</t>
  </si>
  <si>
    <t>1K Stacking 50-sheet Staple/Saddle Stitch Finisher</t>
  </si>
  <si>
    <t>BP-FN15</t>
  </si>
  <si>
    <t>3K Stacking 65-sheet Staple Finisher</t>
  </si>
  <si>
    <t>BP-FN16</t>
  </si>
  <si>
    <t>3K Stacking 65-sheet Staple/Saddle Stitch Finisher</t>
  </si>
  <si>
    <t>Fax Expansion Kit</t>
  </si>
  <si>
    <t>BP-LC10</t>
  </si>
  <si>
    <t>3,000-sheet Large Capacity Cassette (letter, requires BP-DE12/DE13/DE14/DE15)</t>
  </si>
  <si>
    <t>3-Hole Punch Unit (requires BP-FN11/FN12)</t>
  </si>
  <si>
    <t>3-Hole Punch Unit (requires BP-FN13/FN14)</t>
  </si>
  <si>
    <t>3-Hole Punch Unit (requires BP-FN15/FN16)</t>
  </si>
  <si>
    <t>BP-RB10</t>
  </si>
  <si>
    <t>Paper Pass Unit (required for BP-FN13/FN14/FN15/FN16)</t>
  </si>
  <si>
    <t>High Capacity SSD</t>
  </si>
  <si>
    <t>BP-TR12</t>
  </si>
  <si>
    <t>BP-UT10</t>
  </si>
  <si>
    <t>Utility Table (recommended for Sharp MFP Voice function)</t>
  </si>
  <si>
    <t>15 AMP Power Filter (26-40 PPM Units)</t>
  </si>
  <si>
    <t>20 AMP Power Filter (50-60 PPM Units)</t>
  </si>
  <si>
    <t>MX-LCX3N</t>
  </si>
  <si>
    <t>3,000-sheet Large Capacity Cassette (Letter, Letter-R, Legal or Ledger)</t>
  </si>
  <si>
    <t>3K Stacking 65-sheet Staple Finisher (requires MX-RB12N)</t>
  </si>
  <si>
    <t>3K Stacking 65-sheet Staple/20-sheet Saddle Stitch Finisher (requires MX-RB12N)</t>
  </si>
  <si>
    <t>100-sheet Staple Finisher (4,000-sheet output capacity; requires MX-RB12N and MX-RB27)</t>
  </si>
  <si>
    <t>Multi-folding Unit (requires MX-RB12N and MX-RB27; and MX-FN21 or MX-FN22)</t>
  </si>
  <si>
    <t>MX-RB12N</t>
  </si>
  <si>
    <t>Paper Pass Unit (for machine; required for all configurations with finishers)</t>
  </si>
  <si>
    <t>Relay Unit (requires MX-RB12N and MX-RB27; and MX-FN21 or MX-FN22)</t>
  </si>
  <si>
    <t>MX-RB14</t>
  </si>
  <si>
    <t>Paper Pass Unit (required for MX-LC13N)</t>
  </si>
  <si>
    <t>MX-TR14</t>
  </si>
  <si>
    <t>MX-TU14</t>
  </si>
  <si>
    <t>Status Indicator Light</t>
  </si>
  <si>
    <t>MX-GBCX2</t>
  </si>
  <si>
    <t>GBC SmartPunch Pro (requires Die Set and MX-RB13)</t>
  </si>
  <si>
    <t>MX-GBC03</t>
  </si>
  <si>
    <t>3-Hole Die Set (for GBC SmartPunch Pro)</t>
  </si>
  <si>
    <t>MX-GBC11</t>
  </si>
  <si>
    <t>11-Hole VeloBind Set (for GBC SmartPunch Pro)</t>
  </si>
  <si>
    <t>MX-GBC19</t>
  </si>
  <si>
    <t>19-Hole CombBind Die Set (for GBC SmartPunch Pro)</t>
  </si>
  <si>
    <t>MX-GBC21</t>
  </si>
  <si>
    <t>21-Hole WireBind Die Set (for GBC SmartPunch Pro)</t>
  </si>
  <si>
    <t>MX-GBC32</t>
  </si>
  <si>
    <t>32-Hole WireBind Die Set (for GBC SmartPunch Pro)</t>
  </si>
  <si>
    <t>MX-GBC44</t>
  </si>
  <si>
    <t>44-Hole Color Coil Die Set (for GBC SmartPunch Pro)</t>
  </si>
  <si>
    <t>MX-GBC32PRO</t>
  </si>
  <si>
    <t>32-Hole ProClick Die Set (for GBC SmartPunch Pro)</t>
  </si>
  <si>
    <t>MX-GBC51</t>
  </si>
  <si>
    <t>19-Hole Heavy Duty CombBind Die Set (for GBC SmartPunch Pro)</t>
  </si>
  <si>
    <t>MX-GBC52</t>
  </si>
  <si>
    <t>44-Hole Heavy Duty Color Coil Die Set (for GBC SmartPunch Pro)</t>
  </si>
  <si>
    <t>MX-GBC53</t>
  </si>
  <si>
    <t>3-Hole Heavy Duty Die Set (for GBC SmartPunch Pro)</t>
  </si>
  <si>
    <t>MX-FR65U</t>
  </si>
  <si>
    <t>MX-PE15</t>
  </si>
  <si>
    <t>Fiery Color Embedded Print Server (requires MX-PX15)</t>
  </si>
  <si>
    <t>MX-PX15</t>
  </si>
  <si>
    <t>Fiery Interface Kit (required for MX-PE15)</t>
  </si>
  <si>
    <t>MX-PEHF12</t>
  </si>
  <si>
    <t>Fiery Hot Folders/Virtual Printers Production Features</t>
  </si>
  <si>
    <t>MX-PECR1Y</t>
  </si>
  <si>
    <t>Fiery ColorRight 1 Year Subscription</t>
  </si>
  <si>
    <t>MX-PECR2Y</t>
  </si>
  <si>
    <t>Fiery ColorRight 2 Year Subscription</t>
  </si>
  <si>
    <t>MX-PECR3Y</t>
  </si>
  <si>
    <t>Fiery ColorRight 3 Year Subscription</t>
  </si>
  <si>
    <t>MX-PECR4Y</t>
  </si>
  <si>
    <t>Fiery ColorRight 4 Year Subscription</t>
  </si>
  <si>
    <t>MX-PECR5Y</t>
  </si>
  <si>
    <t>Fiery ColorRight 5 Year Subscription</t>
  </si>
  <si>
    <t>MX-PEAM1Y</t>
  </si>
  <si>
    <t>Fiery Automation 1 Year Subscription</t>
  </si>
  <si>
    <t>MX-PEAM2Y</t>
  </si>
  <si>
    <t>Fiery Automation 2 Year Subscription</t>
  </si>
  <si>
    <t>MX-PEAM3Y</t>
  </si>
  <si>
    <t>Fiery Automation 3 Year Subscription</t>
  </si>
  <si>
    <t>MX-PEAM4Y</t>
  </si>
  <si>
    <t>Fiery Automation 4 Year Subscription</t>
  </si>
  <si>
    <t>MX-PEAM5Y</t>
  </si>
  <si>
    <t>Fiery Automation 5 Year Subscription</t>
  </si>
  <si>
    <t>Adobe Acrobat Pro 2017 + Enfocus PitStop Edit 2019 (for use with Fiery Impose/ Compose/ JobMaster Software)</t>
  </si>
  <si>
    <t>MX-PECPS1</t>
  </si>
  <si>
    <t>Fiery Color Profiler Suite (includes MX-PECPM 1-year SMSA)</t>
  </si>
  <si>
    <t>MX-PECPSP1</t>
  </si>
  <si>
    <t>Fiery Color Profiler Suite + EFI ES-3000 Spectrophotometer (includes MX-PECPM 1-year SMSA)</t>
  </si>
  <si>
    <t>MX-PECPM</t>
  </si>
  <si>
    <t>Fiery Color Profiler Suite 1-year Software Maintenance and Support Agreement (SMSA) (avail. for MX-PECPS1/P)</t>
  </si>
  <si>
    <t>15 Amp Power Filter- Recommended for MX-FN21, MX-FN22, and MX-LC13N.</t>
  </si>
  <si>
    <t>20 Amp Power FilterRecommended for MX-7081/8081 main unit.</t>
  </si>
  <si>
    <t>Large Capacity Cassette (3,500 sheets-Letter) Requires MF10</t>
  </si>
  <si>
    <t>Large Capacity Cassette (3,000 sheets-Letter, Letter-R, Legal or Ledger) Requires MF10</t>
  </si>
  <si>
    <t>Long Paper Tray (For use with Banner Paper) Requires MX-MF10</t>
  </si>
  <si>
    <t>MX-MF10</t>
  </si>
  <si>
    <t>Paper pass unit for machine (required for MX-FN21 &amp; MX-FN22)</t>
  </si>
  <si>
    <t>Relay Unit (Required for MX-LC13N)</t>
  </si>
  <si>
    <t>LCT Tandem Connecting Kit (required for connecting 2 MX-LC13N Large Capacity Trays)</t>
  </si>
  <si>
    <t>Trimmer Unit (Optional with MX-FN22 Saddle Finisher)</t>
  </si>
  <si>
    <t>Right Side Exit Tray Requires MF10</t>
  </si>
  <si>
    <t>Center Exit Tray Required if no finishing options included</t>
  </si>
  <si>
    <t>2 Tray Post Process Page Inserter (Used with MX-FN21 or MX-FN22) Requires FD10 or RB13</t>
  </si>
  <si>
    <t>208-240V/20A Power Filter</t>
  </si>
  <si>
    <t>MX-DS22N</t>
  </si>
  <si>
    <t>MX-DS23N</t>
  </si>
  <si>
    <t>MX-CS14N</t>
  </si>
  <si>
    <t>MX-CS16</t>
  </si>
  <si>
    <t>550-Sheet Tray (C607P)</t>
  </si>
  <si>
    <t>MX-CS17</t>
  </si>
  <si>
    <t>MX-CS18</t>
  </si>
  <si>
    <t>550-Sheet Tray (C357F, C407P)</t>
  </si>
  <si>
    <t>MX-CS19</t>
  </si>
  <si>
    <t>2,200-Sheet Tray  (C607P)</t>
  </si>
  <si>
    <t>MX-CS20</t>
  </si>
  <si>
    <t>650-Sheet Duo Tray (C357F, C407P)</t>
  </si>
  <si>
    <t>MX-CS21</t>
  </si>
  <si>
    <t>250-Sheet Tray (B557P, B707P)</t>
  </si>
  <si>
    <t>MX-CS22</t>
  </si>
  <si>
    <t>550-Sheet Tray (B557F)</t>
  </si>
  <si>
    <t>MX-CS23</t>
  </si>
  <si>
    <t>550-Sheet Tray  (B557P, B707P)</t>
  </si>
  <si>
    <t>MX-CS24</t>
  </si>
  <si>
    <t>2,100-Sheet Tray  (B557F)</t>
  </si>
  <si>
    <t>MX-CS25</t>
  </si>
  <si>
    <t>2,100-Sheet Tray (B557P, B707P)</t>
  </si>
  <si>
    <t>MX-CS26</t>
  </si>
  <si>
    <t>550-Sheet Tray (B427W, B427PW)</t>
  </si>
  <si>
    <t>MX-CS27</t>
  </si>
  <si>
    <t>250-Sheet Tray (B467F, B467P)</t>
  </si>
  <si>
    <t>MX-CS28</t>
  </si>
  <si>
    <t>550-Sheet Tray (B467F, B467P)</t>
  </si>
  <si>
    <t>MX-FN37</t>
  </si>
  <si>
    <t>Inline Staple Finisher  (C607P)</t>
  </si>
  <si>
    <t>MX-FN38</t>
  </si>
  <si>
    <t>Staple Finisher (B557F, B557P, B707P)</t>
  </si>
  <si>
    <t>MX-FN39</t>
  </si>
  <si>
    <t>Staple, Hole Punch Finisher  (B557F, B557P, B707P)</t>
  </si>
  <si>
    <t>MX-MS10</t>
  </si>
  <si>
    <t>4-Bin Mailbox  (B557F, B557P, B707P)</t>
  </si>
  <si>
    <t>MX-TR22</t>
  </si>
  <si>
    <t>Output Expander (B557P, B707P)</t>
  </si>
  <si>
    <t>MX-TR23</t>
  </si>
  <si>
    <t>High Capacity Output Expander (B557P, B707P)</t>
  </si>
  <si>
    <t>Model</t>
  </si>
  <si>
    <t>Description</t>
  </si>
  <si>
    <t>Price</t>
  </si>
  <si>
    <t>5,000-sheet Large Capacity 2-Drawer Air Feed Tray (Letter, Letter-R, Legal or Ledger; requires MX-RB16)</t>
  </si>
  <si>
    <t>100-sheet Staple/20-sheet Saddle Stitch Finisher (4,000-sheet output capacity; requires MX-RB18)</t>
  </si>
  <si>
    <t>Adobe Acrobat Pro 2017 + Enfocus PitStop Edit 2019 (for use with Fiery Impose/Compose/JobMaster Software)</t>
  </si>
  <si>
    <t>Fiery JobMaster 1-year Software Maintenance and Support Agreement (SMSA) (available for MX-PEJM1)</t>
  </si>
  <si>
    <t>Fiery JobMaster + Impose 1-year Software Maintenance and Support Agreement (SMSA) (available for MX-PEJI1)</t>
  </si>
  <si>
    <t>Fiery JobFlow 1-year Software Maintenance and Support Agreement (SMSA) (available for MX-PEJF1)</t>
  </si>
  <si>
    <t>5,000-sheet Large Capacity 2-Drawer Air Feed Tray (Letter, Letter-R, Legal or Ledger; requires MX-RB14)</t>
  </si>
  <si>
    <t>100-sheet Staple/20-sheet Saddle Stitch Finisher (4,000-sheet output capacity; requires MX-RB12N and MX-RB27)</t>
  </si>
  <si>
    <t>100 Sheet Multi- Bypass Tray (for machine) Required for LC12/LCX3N-Required if LC13N not attached</t>
  </si>
  <si>
    <t>500 Sheet Multi- Bypass Tray (requires MX-LC13N Large Capacity Tray and not compatible with MF10)</t>
  </si>
  <si>
    <t>DVEND</t>
  </si>
  <si>
    <t>DVEND kit</t>
  </si>
  <si>
    <t>Sharp Electronics Corporation</t>
  </si>
  <si>
    <t>FaxCore Price List</t>
  </si>
  <si>
    <t>Product Code</t>
  </si>
  <si>
    <t>Type</t>
  </si>
  <si>
    <t>EtherFax</t>
  </si>
  <si>
    <t>EF-1000</t>
  </si>
  <si>
    <t xml:space="preserve">1,000 pages/month </t>
  </si>
  <si>
    <t xml:space="preserve">Monthly Subscription </t>
  </si>
  <si>
    <t>EF-10000</t>
  </si>
  <si>
    <t xml:space="preserve">10,000 pages/month </t>
  </si>
  <si>
    <t>EF-13000</t>
  </si>
  <si>
    <t xml:space="preserve">13,000 pages/month </t>
  </si>
  <si>
    <t>EF-1500</t>
  </si>
  <si>
    <t>1500 Pages/Month</t>
  </si>
  <si>
    <t>EF-16000</t>
  </si>
  <si>
    <t>16,000 pages/month</t>
  </si>
  <si>
    <t>EF-2000</t>
  </si>
  <si>
    <t>2,000 pages/month</t>
  </si>
  <si>
    <t>EF-20000</t>
  </si>
  <si>
    <t>20,000 pages/month</t>
  </si>
  <si>
    <t>EF-3000</t>
  </si>
  <si>
    <t>3,000 pages/month</t>
  </si>
  <si>
    <t>EF-4000</t>
  </si>
  <si>
    <t xml:space="preserve">4,000 pages/month </t>
  </si>
  <si>
    <t>EF-500</t>
  </si>
  <si>
    <t xml:space="preserve">500 pages/month </t>
  </si>
  <si>
    <t>EF-5000</t>
  </si>
  <si>
    <t xml:space="preserve">5,000 pages/month </t>
  </si>
  <si>
    <t>EF-6000</t>
  </si>
  <si>
    <t>6,000 pages/month</t>
  </si>
  <si>
    <t>EF-7000</t>
  </si>
  <si>
    <t>7,000 pages/month</t>
  </si>
  <si>
    <t>EF-750</t>
  </si>
  <si>
    <t>750 pages/month</t>
  </si>
  <si>
    <t>EF-8000</t>
  </si>
  <si>
    <t xml:space="preserve">8,000 pages/month </t>
  </si>
  <si>
    <t>EF-9000</t>
  </si>
  <si>
    <t xml:space="preserve">9,000 pages/month </t>
  </si>
  <si>
    <t>EF-DID-Toll</t>
  </si>
  <si>
    <t>Toll DID's (Direct in Dial Phone Number)</t>
  </si>
  <si>
    <t>EF-DID-TollFree</t>
  </si>
  <si>
    <t>Toll Free DID's (Direct in Dial Phone Number)</t>
  </si>
  <si>
    <t>EF-PF</t>
  </si>
  <si>
    <t>EtherFax One-time Porting Fee for existing fax numbers</t>
  </si>
  <si>
    <t>One time fee</t>
  </si>
  <si>
    <t>EF-Port-Change</t>
  </si>
  <si>
    <t>EtherFax FOC Cancellation Fee</t>
  </si>
  <si>
    <t>Fax2u.net</t>
  </si>
  <si>
    <t>Fax2u-1000</t>
  </si>
  <si>
    <t>Monthly Subscription</t>
  </si>
  <si>
    <t>Fax2u-10000</t>
  </si>
  <si>
    <t>10,000 pages/month</t>
  </si>
  <si>
    <t>Fax2u-13000</t>
  </si>
  <si>
    <t>13,000 pages/month</t>
  </si>
  <si>
    <t>Fax2u-1500</t>
  </si>
  <si>
    <t xml:space="preserve">1,500 Pages/Month </t>
  </si>
  <si>
    <t>Fax2u-16000</t>
  </si>
  <si>
    <t>Fax2u-2000</t>
  </si>
  <si>
    <t>Fax2u-20000</t>
  </si>
  <si>
    <t xml:space="preserve">20,000 pages/month </t>
  </si>
  <si>
    <t>Fax2u-3000</t>
  </si>
  <si>
    <t>Fax2u-4000</t>
  </si>
  <si>
    <t>4,000 pages/month</t>
  </si>
  <si>
    <t>Fax2u-500</t>
  </si>
  <si>
    <t>Fax2u-5000</t>
  </si>
  <si>
    <t>5,000 pages/month</t>
  </si>
  <si>
    <t>Fax2u-6000</t>
  </si>
  <si>
    <t xml:space="preserve">6,000 pages/month </t>
  </si>
  <si>
    <t>Fax2u-7000</t>
  </si>
  <si>
    <t xml:space="preserve">7,000 pages/month </t>
  </si>
  <si>
    <t>Fax2u-750</t>
  </si>
  <si>
    <t>Fax2u-8000</t>
  </si>
  <si>
    <t>8,000 pages/month</t>
  </si>
  <si>
    <t>Fax2u-9000</t>
  </si>
  <si>
    <t>Fax2u-DID-Toll</t>
  </si>
  <si>
    <t>Fax2u-DID-TollFree</t>
  </si>
  <si>
    <t>Fax2u-PF</t>
  </si>
  <si>
    <t>Fax2u.net One-time Porting Fee for existing fax numbers</t>
  </si>
  <si>
    <t>Fax2u-Port-Change</t>
  </si>
  <si>
    <t>Fax2u.net FOC Cancellation Fee</t>
  </si>
  <si>
    <t>Faxme.cloud</t>
  </si>
  <si>
    <t>Faxme-1000</t>
  </si>
  <si>
    <t>1,000 pages per month</t>
  </si>
  <si>
    <t>Faxme-10000</t>
  </si>
  <si>
    <t>10,000 pages per month</t>
  </si>
  <si>
    <t>Faxme-13000</t>
  </si>
  <si>
    <t>13,000 pages per month</t>
  </si>
  <si>
    <t>Faxme-1500</t>
  </si>
  <si>
    <t>1,500 pages per month</t>
  </si>
  <si>
    <t>Faxme-16000</t>
  </si>
  <si>
    <t>16,000 pages per month</t>
  </si>
  <si>
    <t>Faxme-2000</t>
  </si>
  <si>
    <t>2,000 pages per month</t>
  </si>
  <si>
    <t>Faxme-20000</t>
  </si>
  <si>
    <t>20,000 pages per month</t>
  </si>
  <si>
    <t>Faxme-3000</t>
  </si>
  <si>
    <t>3,000 pages per month</t>
  </si>
  <si>
    <t>Faxme-4000</t>
  </si>
  <si>
    <t>4,000 pages per month</t>
  </si>
  <si>
    <t>Faxme-500</t>
  </si>
  <si>
    <t>500 pages per month</t>
  </si>
  <si>
    <t>Faxme-5000</t>
  </si>
  <si>
    <t>5,000 pages per month</t>
  </si>
  <si>
    <t>Faxme-6000</t>
  </si>
  <si>
    <t>6,000 pages per month</t>
  </si>
  <si>
    <t>Faxme-7000</t>
  </si>
  <si>
    <t>7,000 pages per month</t>
  </si>
  <si>
    <t>Faxme-750</t>
  </si>
  <si>
    <t>750 pages per month</t>
  </si>
  <si>
    <t>Faxme-8000</t>
  </si>
  <si>
    <t>8,000 pages per month</t>
  </si>
  <si>
    <t>Faxme-9000</t>
  </si>
  <si>
    <t>9,000 pages per month</t>
  </si>
  <si>
    <t>Faxme-DID-Toll</t>
  </si>
  <si>
    <t>Faxme-DID-TollFree</t>
  </si>
  <si>
    <t>Faxme-PF</t>
  </si>
  <si>
    <t>Faxme.cloud One-time Porting Fee for existing fax numbers</t>
  </si>
  <si>
    <t>Faxme-Port-Change</t>
  </si>
  <si>
    <t>Faxme.cloud FOC Cancellation Fee</t>
  </si>
  <si>
    <t xml:space="preserve">Faxit2me.com </t>
  </si>
  <si>
    <t>Faxit2me-1000</t>
  </si>
  <si>
    <t>1,000 pages/month</t>
  </si>
  <si>
    <t>Faxit2me-10000</t>
  </si>
  <si>
    <t>Faxit2me-13000</t>
  </si>
  <si>
    <t>Faxit2me-1500</t>
  </si>
  <si>
    <t>Faxit2me-16000</t>
  </si>
  <si>
    <t>Faxit2me-2000</t>
  </si>
  <si>
    <t>Faxit2me-20000</t>
  </si>
  <si>
    <t>Faxit2me-3000</t>
  </si>
  <si>
    <t xml:space="preserve">3,000 pages/month </t>
  </si>
  <si>
    <t>Faxit2me-4000</t>
  </si>
  <si>
    <t>Faxit2me-500</t>
  </si>
  <si>
    <t>Faxit2me-5000</t>
  </si>
  <si>
    <t>Faxit2me-6000</t>
  </si>
  <si>
    <t>Faxit2me-7000</t>
  </si>
  <si>
    <t>Faxit2me-750</t>
  </si>
  <si>
    <t>Faxit2me-8000</t>
  </si>
  <si>
    <t>Faxit2me-9000</t>
  </si>
  <si>
    <t>9,000 pages/month</t>
  </si>
  <si>
    <t>Faxit2me-DID-TF</t>
  </si>
  <si>
    <t>DID's Toll-Free (Direct in Dial Phone Number)</t>
  </si>
  <si>
    <t>Faxit2me-DID-Toll</t>
  </si>
  <si>
    <t>Faxit2me-PF</t>
  </si>
  <si>
    <t>Faxit2me.com One-time Porting Fee for existing fax numbers</t>
  </si>
  <si>
    <t>Faxit2me-Port-Change</t>
  </si>
  <si>
    <t>Faxit2me.com FOC Cancellation Fee</t>
  </si>
  <si>
    <t>Square 9</t>
  </si>
  <si>
    <t>Price List</t>
  </si>
  <si>
    <r>
      <t>Global Capture:</t>
    </r>
    <r>
      <rPr>
        <sz val="12"/>
        <color theme="1"/>
        <rFont val="Calibri"/>
        <family val="2"/>
        <scheme val="minor"/>
      </rPr>
      <t xml:space="preserve"> Easily capture, classify and validate high volumes of documents including paper, PDF, and even email messages and their attachments.  No matter how they enter your organization, capture automation transforms them into usable insights that drive improved decision making and business outcomes. </t>
    </r>
    <r>
      <rPr>
        <b/>
        <sz val="12"/>
        <color theme="1"/>
        <rFont val="Calibri"/>
        <family val="2"/>
        <scheme val="minor"/>
      </rPr>
      <t xml:space="preserve">
Global Search: </t>
    </r>
    <r>
      <rPr>
        <sz val="12"/>
        <color theme="1"/>
        <rFont val="Calibri"/>
        <family val="2"/>
        <scheme val="minor"/>
      </rPr>
      <t xml:space="preserve">Delivering anywhere, anytime access to documents through the browser, GlobalSearch ECM software keeps processes consistent and your team productive, while offering the same power as the desktop client.
Integrate GlobalSearch software with leading business applications including Quickbooks, Salesforce, Microsoft Dynamics and more.  In addition, gain full document capture and retrieval support right from the control panel of your office Multifunctional device. 
Granular security provides user-based sign-in access, keeping databases, archives, documents and feature-level security enforced. The audit trail logs all document actions by date and user with convenient filtering and export options, to provide full visibility into business output.
</t>
    </r>
    <r>
      <rPr>
        <b/>
        <sz val="12"/>
        <color theme="1"/>
        <rFont val="Calibri"/>
        <family val="2"/>
        <scheme val="minor"/>
      </rPr>
      <t xml:space="preserve">Global Forms: </t>
    </r>
    <r>
      <rPr>
        <sz val="12"/>
        <color theme="1"/>
        <rFont val="Calibri"/>
        <family val="2"/>
        <scheme val="minor"/>
      </rPr>
      <t xml:space="preserve"> With its browser-based platform, GlobalForms offers robust styling options for easy form creation. Simply drag-and-drop form fields onto the designer to build a unique form.
Build rules and logic into web forms that dynamically change the layout based on selections made, ensuring required data has been provided before web form submission
Automatically route documents for approval, notifying users of required action. Or integrate web forms into capture workflows to create a single process for working with data!
Leverage document capture automation to effortlessly collect data from all sources, creating a single process for working with information.
</t>
    </r>
  </si>
  <si>
    <t>Term Clarifications</t>
  </si>
  <si>
    <t xml:space="preserve">Long Term </t>
  </si>
  <si>
    <t>Paying for an on premises capture licesne on a monthly basis</t>
  </si>
  <si>
    <t>ECM</t>
  </si>
  <si>
    <r>
      <t xml:space="preserve">Enterprise Content Management - </t>
    </r>
    <r>
      <rPr>
        <sz val="10"/>
        <color theme="1"/>
        <rFont val="Calibri"/>
        <family val="2"/>
      </rPr>
      <t>Enterprise Content Management (ECM) Software, sometimes referred to as Document Management Software, is a cost-effective solution for improving the storage, management, and monitoring of documents relating to everyday business processes.</t>
    </r>
  </si>
  <si>
    <t>*Short Term</t>
  </si>
  <si>
    <t xml:space="preserve">Allows the add of of capabilities for a 3 month minimum period. Best used in cenarios where there is a "busy season" where certain capabilities are required, but not all year round. </t>
  </si>
  <si>
    <t>M&amp;S</t>
  </si>
  <si>
    <t>Maintenance &amp; Support</t>
  </si>
  <si>
    <t>GlobalSearch On Premise ECM</t>
  </si>
  <si>
    <t>Users</t>
  </si>
  <si>
    <t>Category</t>
  </si>
  <si>
    <t>GSPRO-001</t>
  </si>
  <si>
    <t>GlobalSearch Professional Edition for SMB or Workgroups - No Workflow (Minimum 3 Users)</t>
  </si>
  <si>
    <t>On Premise</t>
  </si>
  <si>
    <t>Perpetual</t>
  </si>
  <si>
    <t>GSPRO-001MS</t>
  </si>
  <si>
    <t>GlobalSearch Professional Edition Per Concurrent User - M&amp;S (Per Month - 12 mos required)</t>
  </si>
  <si>
    <t>GSPROPLUS-001</t>
  </si>
  <si>
    <t>GlobalSearch Professional Edition PLUS, Includes a Single Workflow Per User (Minimum 3 Users)</t>
  </si>
  <si>
    <t>GSPROPLUS-001MS</t>
  </si>
  <si>
    <t>GlobalSearch Professional Edition PLUS Per User (Minimum 3 Users)- M&amp;S (Per Month - 12 mos required)</t>
  </si>
  <si>
    <t>GSCORP10-001</t>
  </si>
  <si>
    <t>Enterprise Content Management with Unlimited Workflows - 5-10 Concurrent User Price Tier</t>
  </si>
  <si>
    <t>GSCORP10-001MS</t>
  </si>
  <si>
    <t>GlobalSearch Corporate Per Concurrent User - 5-10 License Tier- M&amp;S (Per Month) - M&amp;S (Per Month - 12 mos required)</t>
  </si>
  <si>
    <t>GSCORP25-001</t>
  </si>
  <si>
    <t>Enterprise Content Management with Unlimited Workflows - 11-25 Concurrent User Price Tier</t>
  </si>
  <si>
    <t>GSCORP25-001MS</t>
  </si>
  <si>
    <t>Enterprise Content Management with Unlimited Workflows - 11-25 Concurrent User Price Tier - M&amp;S (Per Month - 12 mos required)</t>
  </si>
  <si>
    <t>GSCORP50-001</t>
  </si>
  <si>
    <t>Enterprise Content Management with Unlimited Workflows - 26-50 Concurrent User Price Tier</t>
  </si>
  <si>
    <t>GSCORP50-001MS</t>
  </si>
  <si>
    <t>GlobalSearch Corporate Per Concurrent User - 26-50 License Tier- M&amp;S (Per Month - 12 mos required)</t>
  </si>
  <si>
    <t>GSCORP100-001</t>
  </si>
  <si>
    <t>Enterprise Content Management with Unlimited Workflows - 51-100 Concurrent User Price Tier</t>
  </si>
  <si>
    <t>GSCORP100-001MS</t>
  </si>
  <si>
    <t>GlobalSearch Corporate Per Concurrent User - 51-100 License Tier- M&amp;S (Per Month - 12 mos required)</t>
  </si>
  <si>
    <t>GSCORP249-001</t>
  </si>
  <si>
    <t>Enterprise Content Management with Unlimited Workflows - 100-249 Concurrent User Price Tier</t>
  </si>
  <si>
    <t>GSCORP249-001MS</t>
  </si>
  <si>
    <t>GlobalSearch Corporate Per Concurrent User - 100-249 License Tier- M&amp;S (Per Month - 12 mos required)</t>
  </si>
  <si>
    <t>GSCORP250-001</t>
  </si>
  <si>
    <t>Enterprise Content Management with Unlimited Workflows - 250-1000 Concurrent User Price Tier</t>
  </si>
  <si>
    <t>GSCORP250-001MS</t>
  </si>
  <si>
    <t>GlobalSearch Corporate Per Concurrent User - 250-1000 License Tier- M&amp;S (Per Month - 12 mos required)</t>
  </si>
  <si>
    <t>On Premise ECM Add Ons</t>
  </si>
  <si>
    <t>SKU</t>
  </si>
  <si>
    <t>SSIMGXCH-001</t>
  </si>
  <si>
    <t>Image XChange - Per Concurrent User - Content Enables Virtually Any Application (Must Match User Count)</t>
  </si>
  <si>
    <t>SSIMGXCH-001MS</t>
  </si>
  <si>
    <t>Image XChange - Per Concurrent User - M&amp;S (Per Month - 12 mos required)</t>
  </si>
  <si>
    <t>SSIMGXCH-ENT</t>
  </si>
  <si>
    <t>Image XChange Server - Unlimited Users - Content Enables Virtually Any Application</t>
  </si>
  <si>
    <t>SSIMGXCH-ENTMS</t>
  </si>
  <si>
    <t>Image XCHanger Server - Unlimited Users - M&amp;S (Per Month - 12 mos required)</t>
  </si>
  <si>
    <t>GSQB-001</t>
  </si>
  <si>
    <t>Send Data, Scan to Quickbooks, Search for GlobalSearch Content from QB - Per Concurrent User</t>
  </si>
  <si>
    <t>GSQB-001MS</t>
  </si>
  <si>
    <t>Quickbooks Connections Bundle - Per Concurrent User - M&amp;S (Per Month - 12 mos required)</t>
  </si>
  <si>
    <t>GSQB-001LT</t>
  </si>
  <si>
    <t>Send Data, Scan to Quickbooks, Search for GlobalSearch Content from QB - Long Term Per Concurrent User Per Month - Min. 12 Months</t>
  </si>
  <si>
    <t>Long Term</t>
  </si>
  <si>
    <t>GCDGP-001</t>
  </si>
  <si>
    <t>Integration Platform for Data Sharing with Dynamics GP - Per Concurrent User (Services Required)</t>
  </si>
  <si>
    <t>GCDGP-001MS</t>
  </si>
  <si>
    <t>Microsoft Dynamics GP Connections - Per Concurrent User - M&amp;S (Per Month - 12 mos required)</t>
  </si>
  <si>
    <t>APPSRV-001</t>
  </si>
  <si>
    <t>Scale and Load Balance GlobalSearch Services Across Multiple Servers - Single Server License Add On</t>
  </si>
  <si>
    <t>APPSRV-001MS</t>
  </si>
  <si>
    <t>Additional GlobalSearch Application Server License - M&amp;S (Per Month - 12 mos required)</t>
  </si>
  <si>
    <t>GCGASRV-001</t>
  </si>
  <si>
    <t>Additional GlobalAction Workflow Server</t>
  </si>
  <si>
    <t>GCGASRV-001MS</t>
  </si>
  <si>
    <t>Additional GlobalAction Workflow Server - M&amp;S (Per Month - 12 mos required)</t>
  </si>
  <si>
    <t>GLOBALRO-001</t>
  </si>
  <si>
    <t>GlobalSearch Read Only Access License (No Workflow, Capture, Annotations or Editing) - Per Concurrent User</t>
  </si>
  <si>
    <t>GLOBALRO-001MS</t>
  </si>
  <si>
    <t>GlobalSearch Read Only Access License - Per Concurrent User - M&amp;S (Per Month - 12 mos required)</t>
  </si>
  <si>
    <t>GSROEXT-001</t>
  </si>
  <si>
    <t>GlobalSearch External Read Only Access Server (No Workflow, Capture, Annotations or Editing) - Unlimited External User Access</t>
  </si>
  <si>
    <t>GSROEXT-001MS</t>
  </si>
  <si>
    <t>GlobalSearch External Read Only Access Server - Unlimited Users - M&amp;S (Per Month - 12 mos required)</t>
  </si>
  <si>
    <t>GlobalCapture On Premise Digital Transformation</t>
  </si>
  <si>
    <t>Capture Bundles</t>
  </si>
  <si>
    <t>GBLCONVBDL-001</t>
  </si>
  <si>
    <t>Base License For Light to Moderate Capture Volumes Upgradable to 12 Cores - Includes Full Text Conversion to PDF/Word/Excel</t>
  </si>
  <si>
    <t>GBLCONVBDL-001MS</t>
  </si>
  <si>
    <t>GlobalCapture Convey - Dual Core - M&amp;S (per Month - 12 mos required)</t>
  </si>
  <si>
    <t>GBLCONVBDL-001LT</t>
  </si>
  <si>
    <t>Base License Upgradable to 12 Cores - Long Term Subscription (per Month - 12 mos required)</t>
  </si>
  <si>
    <t>GBLCONVBDL-001ST</t>
  </si>
  <si>
    <t>Base License Upgradable to 12 Cores - Short Term Subscription (per Month - 3 mos required)</t>
  </si>
  <si>
    <t>Short Term</t>
  </si>
  <si>
    <t>Monthly Subscription*</t>
  </si>
  <si>
    <t>GBLCONCORE-001</t>
  </si>
  <si>
    <t>Increases Convey Throughput and Speed in Higher Volume Environments - Single Core Add On</t>
  </si>
  <si>
    <t>GBLCONCORE-001MS</t>
  </si>
  <si>
    <t>GlobalCapture Convey Core Add On - Per Core - M&amp;S (per Month - 12 mos required)</t>
  </si>
  <si>
    <t>GBLCONCORE-001LT</t>
  </si>
  <si>
    <t>Base License for Light to Moderate Volumes Upgradable to 12 Cores - Long Term Core Add On Subscription - Price Per Core (per Month - 12 mos required)</t>
  </si>
  <si>
    <t>GBLCONCORE-001ST</t>
  </si>
  <si>
    <t>GlobalCapture Convey Short Term Core Add - Per Core - Per Month (per Month - 3 mos required)</t>
  </si>
  <si>
    <t>GBLCONVPLUS-005</t>
  </si>
  <si>
    <t>Base License for Light to Moderate Capture Volumes Upgradable to 12 Cores - Adds Classification and Zonal OCR</t>
  </si>
  <si>
    <t>GBLCONVPLUS-005MS</t>
  </si>
  <si>
    <t>GlobalCapture Convey PLUS - Dual Core - M&amp;S (Per Month - 12 mos required)</t>
  </si>
  <si>
    <t>GBLCONVPLUS-005LT</t>
  </si>
  <si>
    <t>Base License for Light to Moderate Capture Volumes Upgradable to 12 Cores - Long Term Subscription - (per Month - 12 mos required)</t>
  </si>
  <si>
    <t>GBLCONVPLUS-005ST</t>
  </si>
  <si>
    <t>Base License for Light to Moderate Capture Volumes Upgradable to 12 Cores - Short Term Subscription - (per Month - 3 mos required)</t>
  </si>
  <si>
    <t>GBLCNPLSCORE-001</t>
  </si>
  <si>
    <t>Increases Convey PLUS Throughput and Speed in Higher Volume Environments - Single Core Add On</t>
  </si>
  <si>
    <t>GBLCNPLSCORE-001MS</t>
  </si>
  <si>
    <t>GlobalCapture Convey PLUS Core Add On - Per Core - M&amp;S (Per Month - 12 mos required)</t>
  </si>
  <si>
    <t>GBLCNPLSCORE-001LT</t>
  </si>
  <si>
    <t>Increases Convey PLUS Throughput and Speed in Higher Volume Environments - Long Term Core Add On Subscription - Price Per Core (per Month - 12 mos required)</t>
  </si>
  <si>
    <t>GBLCNPLSC0RE-001ST</t>
  </si>
  <si>
    <t>Base Licensing for Light to Moderate Volumes Upgradable to 12 Cores - Short Term Core Add On Subscription - Price Per Core (per Month - 3 mos required)</t>
  </si>
  <si>
    <t>GCINTRANS-001</t>
  </si>
  <si>
    <t>Intelligent Transformation with Dual Core for Low to Moderate Capture Volumes - Adds Unstructured OCR</t>
  </si>
  <si>
    <t>GCINTRANS-001MS</t>
  </si>
  <si>
    <t>GlobalCapture Intelligent Transformation Bundle - M&amp;S (Per Month - 12 mos required)</t>
  </si>
  <si>
    <t>GCINTRANS-001LT</t>
  </si>
  <si>
    <t>Intelligent Transformation for Low to Moderate Capture Volumes - Adds Unstructured OCR - Long Term Subscription (per Month - 12 mos required)</t>
  </si>
  <si>
    <t>GCINTRANS-001ST</t>
  </si>
  <si>
    <t>Intelligent Transformation for Low to Moderate Capture Volumes - Adds Unstructured OCR - Short Term Subscription - (per Month - 3 mos required)</t>
  </si>
  <si>
    <t>GCINTRANSCORE-001</t>
  </si>
  <si>
    <t>Increases Intelligent Capture Throughput and Speed in Higher Volume Environments - Single Core Add On</t>
  </si>
  <si>
    <t>GCINTRANSCORE-001MS</t>
  </si>
  <si>
    <t>GlobalCapture Intelligent Transformation Bundle Core Add On - Per Core - M&amp;S (Per Month - 12 mos required)</t>
  </si>
  <si>
    <t>GCINTRANSCORE-001LT</t>
  </si>
  <si>
    <t>Intelligent Transformation Bundle Long Term Core Add On Subscription -Price Per Core - (per Month - 12 mos required)</t>
  </si>
  <si>
    <t>GCINTRANSCORE-001ST</t>
  </si>
  <si>
    <t>Intelligent Transformation Bundle Short Term Core Add On Subscription - Price Per Core - (per Month - 12 mos required)</t>
  </si>
  <si>
    <t>GCINTRANSPLUS-001</t>
  </si>
  <si>
    <t>Intelligent Transformation PLUS Bundle for Unstructured Data Extraction With Line Item Detail</t>
  </si>
  <si>
    <t>GCINTRANSPLUS-001MS</t>
  </si>
  <si>
    <t>GlobalCapture Intelligent Transformation PLUS Bundle - M&amp;S (Per Month - 12 mos required)</t>
  </si>
  <si>
    <t>GCINTRANSPLUS-001LT</t>
  </si>
  <si>
    <t>Intelligent Transformation PLUS Bundle for Unstructured Data Extraction With Line Item Detail - Long Term Subscription (per Month - 12 mos required)</t>
  </si>
  <si>
    <t>GCINTRANSPLUS-001ST</t>
  </si>
  <si>
    <t>Intelligent Transformation PLUS Bundle for Unstructured Data Extraction With Line Item Detail - Short Term Subscription (per Month - 12 mos required)</t>
  </si>
  <si>
    <t>GCITRNPLSCORE-001</t>
  </si>
  <si>
    <t>Increases Intelligent Transformation PLUS Throughput and Speed in Higher Volume Environments - Single Core Add On</t>
  </si>
  <si>
    <t>GCITRNPLSCORE-001MS</t>
  </si>
  <si>
    <t>GlobalCapture Intelligent Transformation Bundle PLUS Core Add On - Per Core - M&amp;S (Per Month - 12 mos required)</t>
  </si>
  <si>
    <t>GCITRNPLSCORE-001LT</t>
  </si>
  <si>
    <t>Intelligent Transformation PLUS Bundle Long Term Core Add On Subscription - (per Core per Month - 12 mos required)</t>
  </si>
  <si>
    <t>GCITRNPLSCORE-001ST</t>
  </si>
  <si>
    <t>Intelligent Transformation PLUS Bundle Short Term Core Add On Subscription (per Core per Month - 3 mos required)</t>
  </si>
  <si>
    <t>GlobalCapture On Premise Add Ons</t>
  </si>
  <si>
    <t>GBLCAPINVINT-001</t>
  </si>
  <si>
    <t>Invoice Intelligence Template Pack - Requires GlobalCapture Intelligent Transformation</t>
  </si>
  <si>
    <t>GBLCAPINVINT-001MS</t>
  </si>
  <si>
    <t>Invoice Intelligence Template Pack - M&amp;S (per month - min 12 mos required)</t>
  </si>
  <si>
    <t>GBLCAPDRTB-001</t>
  </si>
  <si>
    <t>GlobalCapture Disaster Recovery/Test Bench License - Works with all Versions</t>
  </si>
  <si>
    <t>GBLCAPDRTB-001MS</t>
  </si>
  <si>
    <t>GlobalCapture Disaster Recovery/Test Bench License - M&amp;S (per month - min 12 mos required)</t>
  </si>
  <si>
    <t>GBLCAPDRTB-001LT</t>
  </si>
  <si>
    <t>Long Term GlobalCapture Disaster Recovery/Test Bench (per month - min 12 mos required)</t>
  </si>
  <si>
    <t>GBLCAPDRTB-001ST</t>
  </si>
  <si>
    <t>Short Term GlobalCapture Disaster Recovery/Test Bench (per month - min 3 mos required)</t>
  </si>
  <si>
    <t>ABLAD-001</t>
  </si>
  <si>
    <t>Required for Real Time Pick List Synchronization with Other Database Sources (SQL, SalesForce.com, Active Directory)</t>
  </si>
  <si>
    <t>ABLAD-001MS</t>
  </si>
  <si>
    <t>Assembly Bound Lists Pack - M&amp;S (Per Month - 12 mos required)</t>
  </si>
  <si>
    <t>ABLAD-001LT</t>
  </si>
  <si>
    <t>Assembly Bound Lists Pack - Long Term Subscription - (per month - min 12 mos required)</t>
  </si>
  <si>
    <t>ABLAD-001ST</t>
  </si>
  <si>
    <t>Assembly Bound Lists Pack - Short Term Subscription - (per month - min 3 mos required)</t>
  </si>
  <si>
    <t>GBLCAPAIO-001</t>
  </si>
  <si>
    <t>GlobalCapture All In One User License - Per Concurrent User</t>
  </si>
  <si>
    <t>GBLCAPAIO-001MS</t>
  </si>
  <si>
    <t>GlobalCapture All In One User License- Per Concurrent User - M&amp;S (Per Month - 12 mos required)</t>
  </si>
  <si>
    <t>GBLCAPAIO-001LT</t>
  </si>
  <si>
    <t>GlobalCapture All In One License Long Term Subscription - Per Concurrent User (per month - min 12 mos required)</t>
  </si>
  <si>
    <t>GBLCAPAIO-001ST</t>
  </si>
  <si>
    <t>GlobalCapture All In One License Short Term Subscription - Per Concurrent User (per month - min 3 mos required)</t>
  </si>
  <si>
    <t>GlobalForms 10 - On Premise Web Forms Management</t>
  </si>
  <si>
    <t>GFSRV-001</t>
  </si>
  <si>
    <t>GlobalForms Server License with Single Form Workflow</t>
  </si>
  <si>
    <t>GFSRV-001MS</t>
  </si>
  <si>
    <t>GlobalForms 10 Server with Workflow &amp; Forms Design - M&amp;S (Per Month - 12 mos required)</t>
  </si>
  <si>
    <t>GFSINGLE-001</t>
  </si>
  <si>
    <t>GlobalForms Single Form Workflow Add On (Requires GlobalForms 10 Server License)</t>
  </si>
  <si>
    <t>GFSINGLE-001MS</t>
  </si>
  <si>
    <t>GlobalForms 10 - Single Form Add On - M&amp;S (Per Month - 12 mos required)</t>
  </si>
  <si>
    <t>GFSFIVE-001</t>
  </si>
  <si>
    <t>GlobalForms Five Form Workflow Add On (Requires GlobalForms 10 Server License)</t>
  </si>
  <si>
    <t>GFSFIVE-001MS</t>
  </si>
  <si>
    <t>GlobalForms 10 - Five Form Add On - M&amp;S (Per Month - 12 mos required)</t>
  </si>
  <si>
    <t>GFSTEN-001</t>
  </si>
  <si>
    <t>GlobalForms Ten Form Workflow Add On (Requires GlobalForms 10 Server License)</t>
  </si>
  <si>
    <t>GFSTEN-001MS</t>
  </si>
  <si>
    <t>GlobalForms 10 - Ten Form Add On - M&amp;S ((Per Month - 12 mos required)</t>
  </si>
  <si>
    <t>GFSTWENTY-001</t>
  </si>
  <si>
    <t>GlobalForms Twenty Form Workflow Add On (Requires GlobalForms 10 Server License)</t>
  </si>
  <si>
    <t>GFSTWENTY-001MS</t>
  </si>
  <si>
    <t>GlobalForms 10 - Twenty Form Add On - M&amp;S (Per Month - 12 mos required)</t>
  </si>
  <si>
    <t>GFSFIFTY-001</t>
  </si>
  <si>
    <t>GlobalForms Fifty Form Workflow Add On (Requires GlobalForms 10 Server License)</t>
  </si>
  <si>
    <t>GFSFIFTY-001MS</t>
  </si>
  <si>
    <t>GlobalForms 10 - Fifty Form Add On - M&amp;S (Per Month - 12 mos required)</t>
  </si>
  <si>
    <t>GFSUNLTD-001</t>
  </si>
  <si>
    <t>GlobalForms Unlimited Form Workflow Option (Requires GlobalForms 10 Server License)</t>
  </si>
  <si>
    <t>GFSUNLTD-001MS</t>
  </si>
  <si>
    <t>GlobalForms 10 - Unlimited Form Option - M&amp;S (Per Month - 12 mos required)</t>
  </si>
  <si>
    <t>GFSRV-001LT</t>
  </si>
  <si>
    <t>GloblaForms Server License with Single Form Long Term Subscription</t>
  </si>
  <si>
    <t>GFSINGLE-001LT</t>
  </si>
  <si>
    <t>GlobalForms Single Form Workflow Add On (Requires GlobalForms 10 Server License) - Long Term Subscription (per month - min 12 mos required)</t>
  </si>
  <si>
    <t>GFSFIVE-001LT</t>
  </si>
  <si>
    <t>GlobalForms Five Form Workflow Add On (Requires GlobalForms 10 Server License) - Long Term Subscription (per month - min 12 mos required)</t>
  </si>
  <si>
    <t>GFSTEN-001LT</t>
  </si>
  <si>
    <t>GlobalForms Ten Form Workflow Add On (Requires GlobalForms 10 Server License) - Long Term Subscription (per month - min 12 mos required)</t>
  </si>
  <si>
    <t>GFSTWENTY-001LT</t>
  </si>
  <si>
    <t>GlobalForms Twenty Form Workflow Add On (Requires GlobalForms 10 Server License) - Long Term Subscription (per month - min 12 mos required)</t>
  </si>
  <si>
    <t>GFSFIFTY-001LT</t>
  </si>
  <si>
    <t>GlobalForms Fifty Form Workflow Add On (Requires GlobalForms 10 Server License) - Long Term Subscription (per month - min 12 mos required)</t>
  </si>
  <si>
    <t>GFSUNLTD-001LT</t>
  </si>
  <si>
    <t>GlobalForms Unlimited Form Workflow Option Long Term Subscription (per month - min 12 mos required)</t>
  </si>
  <si>
    <t>GlobalSearch Cloud ECM</t>
  </si>
  <si>
    <t>GSC2OFFICE-001</t>
  </si>
  <si>
    <t>GlobalSearch Cloud Office Edition - per month per concurrent user cost supporting 3-25 users</t>
  </si>
  <si>
    <t>Subscription</t>
  </si>
  <si>
    <t>GSC2WRKGRP-001</t>
  </si>
  <si>
    <t>GlobalSearch Cloud Work Group Edition, Includes a Single GlobalAction Workflow - per month per concurrent user cost for 3-25 concurrent users</t>
  </si>
  <si>
    <t>GSC2WRKGRP-002</t>
  </si>
  <si>
    <t>GlobalSearch Cloud Group Edition, Includes a Single GlobalAction Workflow - per month per concurrent user cost for 26-50 concurrent users</t>
  </si>
  <si>
    <t>GSC2ENTRP-010</t>
  </si>
  <si>
    <t>GlobalSearch Cloud Enterprise Edition, Includes Unlimited GlobalAction Workflows - per month concurrent user cost for 5-10 concurrent users</t>
  </si>
  <si>
    <t>GSC2ENTRP-000</t>
  </si>
  <si>
    <t>GlobalSearch Cloud Enterprise Edition, Includes Unlimited GlobalAction Workflows - per month concurrent user cost for 11-25 concurrent users</t>
  </si>
  <si>
    <t>GSC2ENTRP-001</t>
  </si>
  <si>
    <t>GlobalSearch Cloud Enterprise Edition, Includes Unlimited GlobalAction Workflows - per month per concurrent user cost for 26-50 concurrent users</t>
  </si>
  <si>
    <t>GSC2ENTRP-002</t>
  </si>
  <si>
    <t>GlobalSearch Cloud Enterprise Edition, Includes Unlimited GlobalAction Workflows - per month per concurrent user cost for 51-100 concurrent users</t>
  </si>
  <si>
    <t>GSC2ENTRP-003</t>
  </si>
  <si>
    <t>GlobalSearch Cloud Enterprise Edition, Includes Unlimited GlobalAction Workflows - per month per concurrent user cost for 101-250 concurrent users</t>
  </si>
  <si>
    <t>Cloud ECM Add Ons</t>
  </si>
  <si>
    <t>GSC2IX-001</t>
  </si>
  <si>
    <t>Image Xchange Per Concurrent User (per month - min 12 mos required)</t>
  </si>
  <si>
    <t>GSC2IX-002</t>
  </si>
  <si>
    <t>Image Xchange Enterprise (per month - min 12 mos required)</t>
  </si>
  <si>
    <t>GBLC2-STOR-002</t>
  </si>
  <si>
    <t>GlobalSearch Cloud Storage - Up to 100GB  (per month - min 12 mos required)</t>
  </si>
  <si>
    <t>GBLC2-STOR-003</t>
  </si>
  <si>
    <t xml:space="preserve">GlobalSearch Cloud Storage - Up to 250GB </t>
  </si>
  <si>
    <t>GBLC2-STOR-004</t>
  </si>
  <si>
    <t>GlobalSearch Cloud Storage - Up to 500GB - (per month - min 12 mos required)</t>
  </si>
  <si>
    <t>GBLC2-STOR-005</t>
  </si>
  <si>
    <t>GlobalSearch Cloud Storage - Up to 1TB - (per month - min 12 mos required)</t>
  </si>
  <si>
    <t>GSC2RO-001</t>
  </si>
  <si>
    <t>GlobalSearch Read Only License Per User Per Month - (per month - min 12 mos required)</t>
  </si>
  <si>
    <t>S9SCTSCDC-001</t>
  </si>
  <si>
    <t>GlobalForms Cloud Custom Data Connection (per month - min 12 mos required)</t>
  </si>
  <si>
    <t>ABLADCL-001</t>
  </si>
  <si>
    <t>Allows for list binding with third party applications via SQL - (per month - min 12 mos required)</t>
  </si>
  <si>
    <t>GSQB-002</t>
  </si>
  <si>
    <t xml:space="preserve">Creates link for pushing data from GlobalSearch to Quickbooks </t>
  </si>
  <si>
    <t>C2UPGRADE-001</t>
  </si>
  <si>
    <t>Used to upgrade subscription or storage - (calculate quantity based on $1 increments)</t>
  </si>
  <si>
    <t>Cloud ECM Bundles</t>
  </si>
  <si>
    <t>GSC2CE-005</t>
  </si>
  <si>
    <t>Cloud BE Bundle Includes 3 Office Essentials Concurrent User Licenses and access to the Square 9 Solutions Delivery Network Library, (per month - min 12 mos required)</t>
  </si>
  <si>
    <t>S9SGSCTE-001</t>
  </si>
  <si>
    <t>Includes 3 Workgroups Edition Concurrent User Licenses with Structured Extraction (1,000 PPD) and acess to the S9 Solutions Delivery Network (per month - min 12 mos required)</t>
  </si>
  <si>
    <t>S9SCTSAE-001</t>
  </si>
  <si>
    <t>Includes 3 Cloud Workgroups Edition Concurrent User Licenses, Cloud Transformation Svcs (2,500 PPD), Intelligent Extraction and the Automotive Essentials Capture Design (per month - min 12 mos required)</t>
  </si>
  <si>
    <t>GSC2EE-001</t>
  </si>
  <si>
    <t>GlobalSearch Cloud Education Essentials 3 User Bundle – Includes Structured Extraction 1000 PPD, 2 GlobalForms &amp; Square 9 Solutions Delivery Network  (per month - min 12 mos required)</t>
  </si>
  <si>
    <t>S9SCTSRTW-001</t>
  </si>
  <si>
    <t>Includes 3 Cloud Workgroup Edition Concurrent User Licenses, Structured Data Extraction (2,500 PPD) and the Return To Work Forms Library(2 forms) (per month - min 12 mos required)</t>
  </si>
  <si>
    <t>Cloud Transformation Services</t>
  </si>
  <si>
    <t>S9SCTSLV-001</t>
  </si>
  <si>
    <t>GlobalCapture Cloud Up to 1,000 Pages Per Day - Includes one concurrent CTS User License and Two GlobalForms Form Licenses (per month - min 12 mos required)</t>
  </si>
  <si>
    <t>S9SCTSMV-001</t>
  </si>
  <si>
    <t>GlobalCapture Cloud Up to 2,500 Pages Per Day - Includes two concurrent CTS User Licenses and Two GlobalForms Form Licenses (per month - min 12 mos required)</t>
  </si>
  <si>
    <t>S9SCTSENT-001</t>
  </si>
  <si>
    <t>GlobalCapture Cloud Up to 5,000 Pages Per Day - Includes three concurrent CTS User Licenses and Two GlobalForms Form Licenses (per month - min 12 mos required)</t>
  </si>
  <si>
    <t>S9SCTSLE-001</t>
  </si>
  <si>
    <r>
      <rPr>
        <sz val="10"/>
        <color theme="1"/>
        <rFont val="Calibri"/>
        <family val="2"/>
      </rPr>
      <t>GlobalCapture Cloud Volumes Above 5,000 Pages Per Day - Includes four concurrent CTS User Licenses and Two GlobalForms Form Licenses -</t>
    </r>
    <r>
      <rPr>
        <b/>
        <sz val="10"/>
        <color theme="1"/>
        <rFont val="Calibri"/>
        <family val="2"/>
      </rPr>
      <t xml:space="preserve"> Please Call for Pricing</t>
    </r>
  </si>
  <si>
    <t>S9SCTSUSR-001</t>
  </si>
  <si>
    <t>GlobalCapture Cloud Add on concurrent user license for auditing and editing transformation results (per month - min 12 mos required)</t>
  </si>
  <si>
    <t>S9SCTSUCT-001</t>
  </si>
  <si>
    <t>GlobalCapture Cloud Includes intelligent unstructured data extraction of both field and line item based data (per month - min 12 mos required)</t>
  </si>
  <si>
    <t>S9SCTSBOOST-001</t>
  </si>
  <si>
    <t>Doubles Your Transformation Processing Power for Increased Speed or Large Enterprise Environments. (Available for All Volume Tiers) (per month - min 12 mos required)</t>
  </si>
  <si>
    <t>S9SCTSSP-001</t>
  </si>
  <si>
    <t>CTS Release to Sharepoint/Onedrive - (per month - min 12 mos required)</t>
  </si>
  <si>
    <t>S9SCTSFORM-001</t>
  </si>
  <si>
    <t>Adds a Single form to the standard GlobalForms Cloud Offering in CTS (per month - min 12 mos required)</t>
  </si>
  <si>
    <t>S9SCTSFORM-005</t>
  </si>
  <si>
    <t>Adds Five Forms to the standard GlobalForms Cloud Offering in CTS (per month - min 12 mos required)</t>
  </si>
  <si>
    <t>S9SCTSFORM-010</t>
  </si>
  <si>
    <t>Adds Ten Forms to the standard GlobalForms Cloud Offering in CTS (per month - min 12 mos required)</t>
  </si>
  <si>
    <t>S9SCTSFORM-025</t>
  </si>
  <si>
    <t>Adds Twenty Five Formas to the standard GlobalForms Cloud Offering in CTS (per month - min 12 mos required)</t>
  </si>
  <si>
    <t>S9SCTSFORM-050</t>
  </si>
  <si>
    <t>Adds Fifty Forms to the standard GlobalForms Cloud Offering in CTS (per month - min 12 mos required)</t>
  </si>
  <si>
    <t>S9SCTSPGADD-001</t>
  </si>
  <si>
    <t>CTS One Time 10K Page Count Add On for Backfile Projects or Seasonal Volume Increases</t>
  </si>
  <si>
    <t>S9SCTSUPG-001</t>
  </si>
  <si>
    <t>CTS Page Per Day Level Increase: 1000ppd to 2500ppd or 2500ppd to 5000ppd - (Per Month)</t>
  </si>
  <si>
    <t>Professional Services</t>
  </si>
  <si>
    <t>S9SPROSRV-002</t>
  </si>
  <si>
    <t>Remote professional services for ECM projects (Fixed Cost Unit)</t>
  </si>
  <si>
    <t>ProServ</t>
  </si>
  <si>
    <t>One Time Fee</t>
  </si>
  <si>
    <t>GBLCAPPROSRV-002</t>
  </si>
  <si>
    <t>Remote professional services for capture projects (Fixed Cost Unit)</t>
  </si>
  <si>
    <t>S9SPROSRV-008</t>
  </si>
  <si>
    <t>Remote professional services for web form development (Fixed Cost Unit)</t>
  </si>
  <si>
    <t>S9SPROSRV-001</t>
  </si>
  <si>
    <t>On Site Professional Service (per day)</t>
  </si>
  <si>
    <t>S9STRAVEL-002</t>
  </si>
  <si>
    <t>Per diem travel expenses for onsite Professional Services</t>
  </si>
  <si>
    <t>S9SPROSRV-003</t>
  </si>
  <si>
    <t>Remote Professional Services - Fixed Cost Half Unit</t>
  </si>
  <si>
    <t>S9SPROSRV-006</t>
  </si>
  <si>
    <t>Custom SQL database scripting - Fixed Cost Half Unit</t>
  </si>
  <si>
    <t>S9SPROSRV-006MS</t>
  </si>
  <si>
    <t>Custom SQL database scripting Maintenance &amp; Support</t>
  </si>
  <si>
    <t>S9SPROSRV-010</t>
  </si>
  <si>
    <t>Outsourced Conversions Services for exporting data &amp; documents from legacy for systems (Pass thru, no margin)</t>
  </si>
  <si>
    <t>Other</t>
  </si>
  <si>
    <t>SMBUPGRADE-001</t>
  </si>
  <si>
    <t>Used to upgrade customers out of SMB bundle</t>
  </si>
  <si>
    <t>GSLEGACY-001</t>
  </si>
  <si>
    <t>Used For the Addition of Legacy Products to Update Earlier Versions of GlobalSearch with Newer Licensing &amp; Features</t>
  </si>
  <si>
    <t>GSLEGACY-001MS</t>
  </si>
  <si>
    <t>Used For the Addition of Legacy ProductM&amp;S to Update Earlier Versions of GlobalSearch with Newer Licensing &amp; Features</t>
  </si>
  <si>
    <t>S9SSA-001</t>
  </si>
  <si>
    <t>Annual maintenance for software. Includes upgrades and helpdesk support. (Use to configure pricing for Prorated Support )</t>
  </si>
  <si>
    <t>GSC2REN-001</t>
  </si>
  <si>
    <t>Annual licensing renewal for Cloud accounts (use to configure pricing for Cloud subscription renewals)</t>
  </si>
  <si>
    <t>Cloud</t>
  </si>
  <si>
    <t>Used to upgrade cloud subscription or storage</t>
  </si>
  <si>
    <t>Synappx™ Services</t>
  </si>
  <si>
    <t xml:space="preserve">Synappx™ applications work with your current office technology to bring smart home convenience into the workplace. Remove frustrating technology hassles from meetings. Share or print information right where it’s needed. Get smarter about your meeting spaces, all to drive better collaboration. </t>
  </si>
  <si>
    <t>Synappx Collaboration Suite</t>
  </si>
  <si>
    <t>SW-COLLABSUITEY1</t>
  </si>
  <si>
    <r>
      <t xml:space="preserve">Synappx Collaboration Suite: 1 Meeting Room, 20 Go Users x 1 Year Subscription
</t>
    </r>
    <r>
      <rPr>
        <b/>
        <i/>
        <sz val="11"/>
        <color theme="1"/>
        <rFont val="Calibri"/>
        <family val="2"/>
        <scheme val="minor"/>
      </rPr>
      <t>Requires SYNAPPX-NFC100 or SYNAPPX-NFC100BLK Synappx NFC tags.</t>
    </r>
  </si>
  <si>
    <t>SW-COLLABSUITEY3</t>
  </si>
  <si>
    <r>
      <t xml:space="preserve">Synappx Collaboration Suite: 1 Meeting Room, 20 Go Users x 3 Year Subscription
</t>
    </r>
    <r>
      <rPr>
        <b/>
        <i/>
        <sz val="11"/>
        <rFont val="Calibri"/>
        <family val="2"/>
        <scheme val="minor"/>
      </rPr>
      <t>Requires SYNAPPX-NFC100 or SYNAPPX-NFC100BLK Synappx NFC tags.</t>
    </r>
  </si>
  <si>
    <t>SW-COLLABTRIAL</t>
  </si>
  <si>
    <r>
      <t xml:space="preserve">Synappx Collaboration Suite: 1 Meeting Room, 20 Go Users x 90 Day Trial
</t>
    </r>
    <r>
      <rPr>
        <b/>
        <i/>
        <sz val="11"/>
        <color theme="1"/>
        <rFont val="Calibri"/>
        <family val="2"/>
        <scheme val="minor"/>
      </rPr>
      <t>Requires SYNAPPX-NFC100 or SYNAPPX-NFC100BLK Synappx NFC tags.</t>
    </r>
  </si>
  <si>
    <t>No Fee</t>
  </si>
  <si>
    <t>Trial</t>
  </si>
  <si>
    <t>Additional Synappx Go User Licenses</t>
  </si>
  <si>
    <t>SW-S02U01Y1-S</t>
  </si>
  <si>
    <r>
      <t xml:space="preserve">Synappx Go: 1 User x 1  Year Subscription
</t>
    </r>
    <r>
      <rPr>
        <b/>
        <i/>
        <sz val="11"/>
        <color theme="1"/>
        <rFont val="Calibri"/>
        <family val="2"/>
        <scheme val="minor"/>
      </rPr>
      <t>Requires SYNAPPX-NFC100 or SYNAPPX-NFC100BLK Synappx NFC tags.</t>
    </r>
  </si>
  <si>
    <t>SW-S02U01Y3-S</t>
  </si>
  <si>
    <r>
      <t xml:space="preserve">Synappx Go: 1 User x 3 Year Subscription
</t>
    </r>
    <r>
      <rPr>
        <b/>
        <i/>
        <sz val="11"/>
        <color theme="1"/>
        <rFont val="Calibri"/>
        <family val="2"/>
        <scheme val="minor"/>
      </rPr>
      <t>Requires SYNAPPX-NFC100 or SYNAPPX-NFC100BLK Synappx NFC tags.</t>
    </r>
  </si>
  <si>
    <t>Additional Synappx Meeting Room Licenses</t>
  </si>
  <si>
    <t>SW-S01R01Y1</t>
  </si>
  <si>
    <t>Synappx Meeting: 1 Room x 1 Year Subscription</t>
  </si>
  <si>
    <t>SW-S01R01Y3</t>
  </si>
  <si>
    <t>Synappx Meeting: 1 Room x 3 Year Subscription</t>
  </si>
  <si>
    <t>Casting Devices for Synappx Meeting</t>
  </si>
  <si>
    <t>R9866210NA</t>
  </si>
  <si>
    <t xml:space="preserve">wePresent WICS-2100 Wireless Casting Device from Barco </t>
  </si>
  <si>
    <t>Hardware</t>
  </si>
  <si>
    <t>Synappx NFC Tags</t>
  </si>
  <si>
    <t>SYNAPPX-NFC100</t>
  </si>
  <si>
    <r>
      <t xml:space="preserve">Synappx NFC Tags 100 Count (Blue)
</t>
    </r>
    <r>
      <rPr>
        <b/>
        <i/>
        <sz val="11"/>
        <color theme="1"/>
        <rFont val="Calibri"/>
        <family val="2"/>
        <scheme val="minor"/>
      </rPr>
      <t>1 Tag required for each device (Display or MFP) used with Synappx Go</t>
    </r>
  </si>
  <si>
    <t>Accessory</t>
  </si>
  <si>
    <t>SYNAPPX-NFC100BLK</t>
  </si>
  <si>
    <r>
      <t xml:space="preserve">Synappx NFC Tags 100 Count (Black)
</t>
    </r>
    <r>
      <rPr>
        <b/>
        <i/>
        <sz val="11"/>
        <color theme="1"/>
        <rFont val="Calibri"/>
        <family val="2"/>
        <scheme val="minor"/>
      </rPr>
      <t>1 Tag required for each device (Display or MFP) used with Synappx Go</t>
    </r>
  </si>
  <si>
    <t>SHARP ELECTRONICS CORPORATION</t>
  </si>
  <si>
    <t>100 Paragon Drive</t>
  </si>
  <si>
    <t>Montvale, NJ 07645</t>
  </si>
  <si>
    <t>Phone: 201-529-8200</t>
  </si>
  <si>
    <t>©2022 Sharp Electronics Corporation. All rights reserved.</t>
  </si>
  <si>
    <t>Pricing, design and specifications subject to change without notice.</t>
  </si>
  <si>
    <t>Sharp and Synappx are registered trademarks of Sharp Corporation.  Windows is  a registered trademark of Microsoft Corporation in the United states and other countries.  All other trademarks are the property of their respective owners.</t>
  </si>
  <si>
    <t>Papercut Price List</t>
  </si>
  <si>
    <t>Vendor/Long Description</t>
  </si>
  <si>
    <t>1 year (required)</t>
  </si>
  <si>
    <t>2 years</t>
  </si>
  <si>
    <t>3 years</t>
  </si>
  <si>
    <t>4 years</t>
  </si>
  <si>
    <t>5 years</t>
  </si>
  <si>
    <t>AMSPlus-1</t>
  </si>
  <si>
    <t>ACDI advanced software maintenance and support, first year required</t>
  </si>
  <si>
    <t>AMSPlus-2</t>
  </si>
  <si>
    <t>ACDI advanced software maintenance and support, 2 years</t>
  </si>
  <si>
    <t>AMSPlus-3</t>
  </si>
  <si>
    <t>ACDI advanced software maintenance and support, 3 years</t>
  </si>
  <si>
    <t>AMSPlus-4</t>
  </si>
  <si>
    <t>ACDI advanced software maintenance and support, 4 years</t>
  </si>
  <si>
    <t>AMSPlus-5</t>
  </si>
  <si>
    <t>ACDI advanced software maintenance and support, 5 years</t>
  </si>
  <si>
    <t>ACDI-CH1-1Y</t>
  </si>
  <si>
    <t>ACDI cloud hosting subscription, group 1, yearly</t>
  </si>
  <si>
    <t>Yearly Subscription</t>
  </si>
  <si>
    <t>ACDI-CH1-1M</t>
  </si>
  <si>
    <t>ACDI cloud hosting subscription, group 1, monthly</t>
  </si>
  <si>
    <t>ACDI-CH2-1Y</t>
  </si>
  <si>
    <t>ACDI cloud hosting subscription, group 2, yearly</t>
  </si>
  <si>
    <t>ACDI-CH2-1M</t>
  </si>
  <si>
    <t>ACDI cloud hosting subscription, group 2, monthly</t>
  </si>
  <si>
    <t>ACDI-CH3-1Y</t>
  </si>
  <si>
    <t>ACDI cloud hosting subscription, group 3, yearly</t>
  </si>
  <si>
    <t>ACDI-CH3-1M</t>
  </si>
  <si>
    <t>ACDI cloud hosting subscription, group 3, monthly</t>
  </si>
  <si>
    <t>ACDI-CH4-1Y</t>
  </si>
  <si>
    <t>ACDI cloud hosting subscription, group 4, yearly</t>
  </si>
  <si>
    <t>ACDI-CH4-1M</t>
  </si>
  <si>
    <t>ACDI cloud hosting subscription, group 4, monthly</t>
  </si>
  <si>
    <t>ACDI-CH5-1Y</t>
  </si>
  <si>
    <t>ACDI cloud hosting subscription, group 5, yearly</t>
  </si>
  <si>
    <t>ACDI-CH5-1M</t>
  </si>
  <si>
    <t>ACDI cloud hosting subscription, group 5, monthly</t>
  </si>
  <si>
    <t>ACDI-CHCore-1Y</t>
  </si>
  <si>
    <t>ACDI cloud hosting subscription per additional core, yearly</t>
  </si>
  <si>
    <t>ACDI-CHCore-1M</t>
  </si>
  <si>
    <t>ACDI cloud hosting subscription per additional core, monthly</t>
  </si>
  <si>
    <t>ACDI-CHRam-1Y</t>
  </si>
  <si>
    <t>ACDI cloud hosting subscription per additional GB of RAM, yearly</t>
  </si>
  <si>
    <t>ACDI-CHRam-1M</t>
  </si>
  <si>
    <t>ACDI cloud hosting subscription per additional GB of RAM, monthly</t>
  </si>
  <si>
    <t>ACDI-CHHD-1Y</t>
  </si>
  <si>
    <t>ACDI cloud hosting subscription per additional 5GB of HD, yearly</t>
  </si>
  <si>
    <t>ACDI-CHHD-1M</t>
  </si>
  <si>
    <t>ACDI cloud hosting subscription per additional 5GB of HD, monthly</t>
  </si>
  <si>
    <t>C-HW-FW</t>
  </si>
  <si>
    <t>Firewall hardware, includes setup &amp; configuration</t>
  </si>
  <si>
    <t>One time Fee</t>
  </si>
  <si>
    <t>SB-Sharp-1Y</t>
  </si>
  <si>
    <t>Storyboard subscription, unlimited device bundle - yearly</t>
  </si>
  <si>
    <t>SB-Sharp-1M</t>
  </si>
  <si>
    <t>Storyboard subscription, unlimited device bundle - monthly</t>
  </si>
  <si>
    <t>ACD-IdentID</t>
  </si>
  <si>
    <t>Biometric Access Device for PaperCut MF, 3000 fingerprints</t>
  </si>
  <si>
    <t>MyPC-Base</t>
  </si>
  <si>
    <t>base license includes database, internet booking, moduels, reference guides</t>
  </si>
  <si>
    <t>MyPC-ADD-5</t>
  </si>
  <si>
    <t>Additional 5 PC Licenses</t>
  </si>
  <si>
    <t>MyPC-ADD-10</t>
  </si>
  <si>
    <t>Additional 10 PC Licenses</t>
  </si>
  <si>
    <t>MyPC-ADD-25</t>
  </si>
  <si>
    <t>Additional 25 PC Licenses</t>
  </si>
  <si>
    <t>MyPC-ADD-50</t>
  </si>
  <si>
    <t>Additional 50 PC Licenses</t>
  </si>
  <si>
    <t>MyPC-ADD-100</t>
  </si>
  <si>
    <t>Additional 100 PC Licenses</t>
  </si>
  <si>
    <t>MyPC-ADD-500</t>
  </si>
  <si>
    <t>Additional 500 PC Licenses</t>
  </si>
  <si>
    <t>MyPC-ADD-1000</t>
  </si>
  <si>
    <t>Additional 1000 PC Licenses</t>
  </si>
  <si>
    <t>MyPC-Charge</t>
  </si>
  <si>
    <t>Charging Module</t>
  </si>
  <si>
    <t>MyPC-Maps</t>
  </si>
  <si>
    <t>Maps application</t>
  </si>
  <si>
    <t>MyPC-ODBC</t>
  </si>
  <si>
    <t>ODBC Authentication Provider</t>
  </si>
  <si>
    <t>MyPC-TALIS</t>
  </si>
  <si>
    <t>Talis Key Stone for MyPC Authentication Provider</t>
  </si>
  <si>
    <t>MyPC-SIP2</t>
  </si>
  <si>
    <t>CIRE LMS for MyPC Authentication Provider</t>
  </si>
  <si>
    <t>MyPC-Onsite</t>
  </si>
  <si>
    <t>Daily on-site installation rate, 2 day min.</t>
  </si>
  <si>
    <t>MyPC-Daily</t>
  </si>
  <si>
    <t>Daily remote installation rate, 8 hours</t>
  </si>
  <si>
    <t>MyPC-Half</t>
  </si>
  <si>
    <t>Half day remote installation rate, 4 hours</t>
  </si>
  <si>
    <t>11PCNGE-500</t>
  </si>
  <si>
    <t>Users (up to 500)</t>
  </si>
  <si>
    <t>11PCNGE-1000</t>
  </si>
  <si>
    <t>Users (up to 1000)</t>
  </si>
  <si>
    <t>11PCNGE-1500</t>
  </si>
  <si>
    <t>Users (up to 1500)</t>
  </si>
  <si>
    <t>11PCNGE-2000</t>
  </si>
  <si>
    <t>Users (up to 2000)</t>
  </si>
  <si>
    <t>11PCNGE-2500</t>
  </si>
  <si>
    <t>Users (up to 2500)</t>
  </si>
  <si>
    <t>11PCNGE-3000</t>
  </si>
  <si>
    <t>Users (up to 3000)</t>
  </si>
  <si>
    <t>11PCNGE-4000</t>
  </si>
  <si>
    <t>Users (up to 4000)</t>
  </si>
  <si>
    <t>11PCNGE-5000</t>
  </si>
  <si>
    <t>Users (up to 5000)</t>
  </si>
  <si>
    <t>11PCNGE-6000</t>
  </si>
  <si>
    <t>Users (up to 6000)</t>
  </si>
  <si>
    <t>11PCNGE-7000</t>
  </si>
  <si>
    <t>Users (up to 7000)</t>
  </si>
  <si>
    <t>11PCNGE-8000</t>
  </si>
  <si>
    <t>Users (up to 8000)</t>
  </si>
  <si>
    <t>11PCNGE-9000</t>
  </si>
  <si>
    <t>Users (up to 9000)</t>
  </si>
  <si>
    <t>11PCNGE-10000</t>
  </si>
  <si>
    <t>Users (up to 10000)</t>
  </si>
  <si>
    <t>11PCNGE-15000</t>
  </si>
  <si>
    <t>Users (up to 15000)</t>
  </si>
  <si>
    <t>11PCNGE-20000</t>
  </si>
  <si>
    <t>Users (up to 20000)</t>
  </si>
  <si>
    <t>11PCNGE-25000</t>
  </si>
  <si>
    <t>Users (up to 25000)</t>
  </si>
  <si>
    <t>11PCNGE-30000</t>
  </si>
  <si>
    <t>Users (up to 30000)</t>
  </si>
  <si>
    <t>11PCNGE-40000</t>
  </si>
  <si>
    <t>Users (up to 40000)</t>
  </si>
  <si>
    <t>11PCNGE-50000</t>
  </si>
  <si>
    <t>Users (up to 50000)</t>
  </si>
  <si>
    <t>11PCNGE-60000</t>
  </si>
  <si>
    <t>Users (up to 60000)</t>
  </si>
  <si>
    <t>11PCNGE-QTY</t>
  </si>
  <si>
    <t>If greater than 60,000, contact ACDI</t>
  </si>
  <si>
    <t>Contact ACDI</t>
  </si>
  <si>
    <t>11PCNGE-ADD</t>
  </si>
  <si>
    <t>Additional users to existing license</t>
  </si>
  <si>
    <t>Case by Case basis</t>
  </si>
  <si>
    <t>11PCNGC-25</t>
  </si>
  <si>
    <t>Users (up to 25)</t>
  </si>
  <si>
    <t>11PCNGC-50</t>
  </si>
  <si>
    <t>Users (up to 50)</t>
  </si>
  <si>
    <t>11PCNGC-75</t>
  </si>
  <si>
    <t>Users (up to 75)</t>
  </si>
  <si>
    <t>11PCNGC-100</t>
  </si>
  <si>
    <t>Users (up to 100)</t>
  </si>
  <si>
    <t>11PCNGC-150</t>
  </si>
  <si>
    <t>Users (up to 150)</t>
  </si>
  <si>
    <t>11PCNGC-200</t>
  </si>
  <si>
    <t>Users (up to 200)</t>
  </si>
  <si>
    <t>11PCNGC-250</t>
  </si>
  <si>
    <t>Users (up to 250)</t>
  </si>
  <si>
    <t>11PCNGC-300</t>
  </si>
  <si>
    <t>Users (up to 300)</t>
  </si>
  <si>
    <t>11PCNGC-350</t>
  </si>
  <si>
    <t>Users (up to 350)</t>
  </si>
  <si>
    <t>11PCNGC-400</t>
  </si>
  <si>
    <t>Users (up to 400)</t>
  </si>
  <si>
    <t>11PCNGC-450</t>
  </si>
  <si>
    <t>Users (up to 450)</t>
  </si>
  <si>
    <t>11PCNGC-500</t>
  </si>
  <si>
    <t>11PCNGC-1000</t>
  </si>
  <si>
    <t>11PCNGC-1500</t>
  </si>
  <si>
    <t>Users (Up to 1500)</t>
  </si>
  <si>
    <t>11PCNGC-2000</t>
  </si>
  <si>
    <t>Users (Up to 2000)</t>
  </si>
  <si>
    <t>11PCNGC-2500</t>
  </si>
  <si>
    <t>Users (Up to 2500)</t>
  </si>
  <si>
    <t>11PCNGC-3000</t>
  </si>
  <si>
    <t>Users (Up to 3000)</t>
  </si>
  <si>
    <t>11PCNGC-4000</t>
  </si>
  <si>
    <t>Users (Up to 4000)</t>
  </si>
  <si>
    <t>11PCNGC-5000</t>
  </si>
  <si>
    <t>Users (Up to 5000)</t>
  </si>
  <si>
    <t>11PCNGC-6000</t>
  </si>
  <si>
    <t>Users (Up to 6000)</t>
  </si>
  <si>
    <t>11PCNGC-7000</t>
  </si>
  <si>
    <t>Users (Up to 7000)</t>
  </si>
  <si>
    <t>11PCNGC-8000</t>
  </si>
  <si>
    <t>Users (Up to 8000)</t>
  </si>
  <si>
    <t>11PCNGC-9000</t>
  </si>
  <si>
    <t>Users (Up to 9000)</t>
  </si>
  <si>
    <t>11PCNGC-10000</t>
  </si>
  <si>
    <t>Users (Up to 10000)</t>
  </si>
  <si>
    <t>11PCNGC-QTY</t>
  </si>
  <si>
    <t>If greater than 10,000, contact ACDI</t>
  </si>
  <si>
    <t>11PCNGC-ADD</t>
  </si>
  <si>
    <t>11PCNGPCB-25</t>
  </si>
  <si>
    <t>11PCNGPCB-50</t>
  </si>
  <si>
    <t>11PCNGPCB-75</t>
  </si>
  <si>
    <t>11PCNGPCB-100</t>
  </si>
  <si>
    <t>11PCNGPCB-150</t>
  </si>
  <si>
    <t>11PCNGPCB-200</t>
  </si>
  <si>
    <t>11PCNGPCB-250</t>
  </si>
  <si>
    <t>11PCNGPCB-300</t>
  </si>
  <si>
    <t>11PCNGPCB-350</t>
  </si>
  <si>
    <t>11PCNGPCB-400</t>
  </si>
  <si>
    <t>11PCNGPCB-450</t>
  </si>
  <si>
    <t>11PCNGPCB-500</t>
  </si>
  <si>
    <t>11PCNGPCB-1000</t>
  </si>
  <si>
    <t>11PCNGPCB-1500</t>
  </si>
  <si>
    <t>11PCNGPCB-2000</t>
  </si>
  <si>
    <t>11PCNGPCB-2500</t>
  </si>
  <si>
    <t>11PCNGPCB-QTY</t>
  </si>
  <si>
    <t>If greater than 2,500, contact ACDI</t>
  </si>
  <si>
    <t>11PCNGPCB-ADD</t>
  </si>
  <si>
    <t>NG-AMS-1</t>
  </si>
  <si>
    <t>ACDI PaperCut NG annual software maintenance and support, first year required</t>
  </si>
  <si>
    <t>NG-AMS-2</t>
  </si>
  <si>
    <t>ACDI PaperCut NG annual software maintenance and support, 2 years</t>
  </si>
  <si>
    <t>NG-AMS-3</t>
  </si>
  <si>
    <t>ACDI PaperCut NG annual software maintenance and support, 3 years</t>
  </si>
  <si>
    <t>NG-AMS-4</t>
  </si>
  <si>
    <t>ACDI PaperCut NG annual software maintenance and support, 4 years</t>
  </si>
  <si>
    <t>NG-AMS-5</t>
  </si>
  <si>
    <t>ACDI PaperCut NG annual software maintenance and support, 5 years</t>
  </si>
  <si>
    <t>Per Device</t>
  </si>
  <si>
    <t>PCMF-JT-Fab</t>
  </si>
  <si>
    <t>PaperCut Job Ticketing - FabLab</t>
  </si>
  <si>
    <t>PCMF-PEP</t>
  </si>
  <si>
    <t>PaperCut MF - Advanced Print Enablement Pack</t>
  </si>
  <si>
    <t>PCMF-OCR</t>
  </si>
  <si>
    <t>PaperCut MF - On-Prem OCR and Document Processing Pack</t>
  </si>
  <si>
    <t>PCMF-EPIC</t>
  </si>
  <si>
    <t>PaperCut MF- Epic Connector, per server</t>
  </si>
  <si>
    <t>Per Server</t>
  </si>
  <si>
    <t>PCMF-Users-Conv</t>
  </si>
  <si>
    <t>PaperCut unlimited user license conversion</t>
  </si>
  <si>
    <t>GW-Group1</t>
  </si>
  <si>
    <t>PaperCut payment gateway goup 1</t>
  </si>
  <si>
    <t>GW-Group2</t>
  </si>
  <si>
    <t>PaperCut payment gateway goup 2</t>
  </si>
  <si>
    <t>GW-Group3</t>
  </si>
  <si>
    <t>PaperCut payment gateway goup 3</t>
  </si>
  <si>
    <t>PCMF-StdConn</t>
  </si>
  <si>
    <t>PaperCut standard connector license</t>
  </si>
  <si>
    <t>PCMF-AdvConn</t>
  </si>
  <si>
    <t>PaperCut advanced connector license</t>
  </si>
  <si>
    <t>PCMF-KioskConn</t>
  </si>
  <si>
    <t>PaperCut kiosk connector license</t>
  </si>
  <si>
    <t>PCRemote-AdvServer</t>
  </si>
  <si>
    <t>Advanced remote installation fee per server with PaperCut software</t>
  </si>
  <si>
    <t>PCRemote-emb</t>
  </si>
  <si>
    <t>Remote Installation fee per embedded license or device</t>
  </si>
  <si>
    <t>PCRemote-emb-25</t>
  </si>
  <si>
    <t>Remote Installation fee per embedded, 25-99 license or devices</t>
  </si>
  <si>
    <t>25-99 devices</t>
  </si>
  <si>
    <t>PCRemote-emb-100</t>
  </si>
  <si>
    <t>Remote Installation fee per embedded, 100-499 license or devices</t>
  </si>
  <si>
    <t>100-499 devices</t>
  </si>
  <si>
    <t>PCRemote-emb-500</t>
  </si>
  <si>
    <t>Remote Installation fee per embedded, 500-999 license or devices</t>
  </si>
  <si>
    <t>500-999 devices</t>
  </si>
  <si>
    <t>PCRemote-emb-QTY</t>
  </si>
  <si>
    <t>Remote Installation fee per embedded, 1000+ license or devices</t>
  </si>
  <si>
    <t>1000+ devices</t>
  </si>
  <si>
    <t>PCRemote-Server</t>
  </si>
  <si>
    <t xml:space="preserve">Remote Installation fee per server with PaperCut software </t>
  </si>
  <si>
    <t>ID-RemoteServer</t>
  </si>
  <si>
    <t>Remote Installation/Configuration of IdentID server components</t>
  </si>
  <si>
    <t>PCRemote-PEP</t>
  </si>
  <si>
    <t>Remote Installation fee per Print Enablement Pack</t>
  </si>
  <si>
    <t>Per Pack</t>
  </si>
  <si>
    <t>PCRemote-GW</t>
  </si>
  <si>
    <t>Remote Installation fee per Payment Gateway</t>
  </si>
  <si>
    <t>Per Gateway</t>
  </si>
  <si>
    <t>PCRemote-Room</t>
  </si>
  <si>
    <t>Remote Installation fee per job ticketing room</t>
  </si>
  <si>
    <t>Per room</t>
  </si>
  <si>
    <t>PCR-MPIC</t>
  </si>
  <si>
    <t>Mobile Print Installation/Configuration</t>
  </si>
  <si>
    <t>RemoteServer-Migration</t>
  </si>
  <si>
    <t>Remote Server Migration</t>
  </si>
  <si>
    <t>ACDI-PRINTQINSTALL</t>
  </si>
  <si>
    <t>Remote installation/configuration of print driver, up to 10 pr</t>
  </si>
  <si>
    <t>ACD-Install</t>
  </si>
  <si>
    <t>ACDI On-Site Installation &amp; Training, Daily Fee (2 day min.)</t>
  </si>
  <si>
    <t>ACDI-Training</t>
  </si>
  <si>
    <t>Customer Training from ACDI at ACDI Headquarters, per person</t>
  </si>
  <si>
    <t>ACDI-AdvTraining</t>
  </si>
  <si>
    <t>Customer Advanced Training from ACDI at ACDI Headquarters, per person</t>
  </si>
  <si>
    <t>Per Person</t>
  </si>
  <si>
    <t>PCS-OCR-1Y</t>
  </si>
  <si>
    <t>PaperCut Subscription, OCR, yearly</t>
  </si>
  <si>
    <t>PCS-OCR-1M</t>
  </si>
  <si>
    <t>PaperCut Subscription, OCR, monthly</t>
  </si>
  <si>
    <t>PCS-ARS-1Y</t>
  </si>
  <si>
    <t>PaperCut Subscription, Additional Release Station, yearly</t>
  </si>
  <si>
    <t>PCS-ARS-1M</t>
  </si>
  <si>
    <t>PaperCut Subscription, Additional Release Station, monthly</t>
  </si>
  <si>
    <t>PCS-JT-Mini-1Y</t>
  </si>
  <si>
    <t>PaperCut Subscription, Job Ticketing Mini Print Room, yearly</t>
  </si>
  <si>
    <t>PCS-JT-Mini-1M</t>
  </si>
  <si>
    <t>PaperCut Subscription, Job Ticketing Mini Print Room, monthly</t>
  </si>
  <si>
    <t>PCS-JT-Room-1Y</t>
  </si>
  <si>
    <t>PaperCut Subscription, Job Ticketing Print Room, yearly</t>
  </si>
  <si>
    <t>PCS-JT-Room-1M</t>
  </si>
  <si>
    <t>PaperCut Subscription, Job Ticketing Print Room, monthly</t>
  </si>
  <si>
    <t>PCS-JT-Fab-1Y</t>
  </si>
  <si>
    <t>PaperCut Subscription, Job Ticketing FabLab, yearly</t>
  </si>
  <si>
    <t>PCS-JT-Fab-1M</t>
  </si>
  <si>
    <t>PaperCut Subscription, Job Ticketing FabLab, monthly</t>
  </si>
  <si>
    <t>PCS-FRHP-1Y</t>
  </si>
  <si>
    <t>PaperCut Subscription, HP Fast Release, yearly</t>
  </si>
  <si>
    <t>PCS-FRHP-1M</t>
  </si>
  <si>
    <t>PaperCut Subscription, HP Fast Release, monthly</t>
  </si>
  <si>
    <t>PCS-FRHP50-1Y</t>
  </si>
  <si>
    <t>PaperCut Subscription, HP Fast Release 50+, yearly</t>
  </si>
  <si>
    <t>PCS-FRHP50-1M</t>
  </si>
  <si>
    <t>PaperCut Subscription, HP Fast Release 50+, monthly</t>
  </si>
  <si>
    <t>PCS-GW1-1Y</t>
  </si>
  <si>
    <t>PaperCut Subscription, Payment Gateway Group 1, yearly</t>
  </si>
  <si>
    <t>PCS-GW1-1M</t>
  </si>
  <si>
    <t>PaperCut Subscription, Payment Gateway Group 1, monthly</t>
  </si>
  <si>
    <t>PCS-GW2-1Y</t>
  </si>
  <si>
    <t>PaperCut Subscription, Payment Gateway Group 2, yearly</t>
  </si>
  <si>
    <t>PCS-GW2-1M</t>
  </si>
  <si>
    <t>PaperCut Subscription, Payment Gateway Group 2, monthly</t>
  </si>
  <si>
    <t>PCS-GW3-1Y</t>
  </si>
  <si>
    <t>PaperCut Subscription, Payment Gateway Group 3, yearly</t>
  </si>
  <si>
    <t>PCS-GW3-1M</t>
  </si>
  <si>
    <t>PaperCut Subscription, Payment Gateway Group 3, monthly</t>
  </si>
  <si>
    <t>PCS-Kiosk-1Y</t>
  </si>
  <si>
    <t>PaperCut Subscription, Kiosk Connection License, yearly</t>
  </si>
  <si>
    <t>PCS-Kiosk-1M</t>
  </si>
  <si>
    <t>PaperCut Subscription, Kiosk Connection License, monthly</t>
  </si>
  <si>
    <t>PCS-StdConn-1Y</t>
  </si>
  <si>
    <t>PaperCut Subscription, Standard Connection License, yearly</t>
  </si>
  <si>
    <t>PCS-StdConn-1M</t>
  </si>
  <si>
    <t>PaperCut Subscription, Standard Connection License, monthly</t>
  </si>
  <si>
    <t>PCS-AdvConn-1Y</t>
  </si>
  <si>
    <t>PaperCut Subscription, Advanced Connection License, yearly</t>
  </si>
  <si>
    <t>PCS-AdvConn-1M</t>
  </si>
  <si>
    <t>PaperCut Subscription, Advanced Connection License, monthly</t>
  </si>
  <si>
    <t>PCS-EPIC-1Y</t>
  </si>
  <si>
    <t>PaperCut Subscription, Epic Print Connector, yearly</t>
  </si>
  <si>
    <t>PCS-Epic-1M</t>
  </si>
  <si>
    <t>PaperCut Subscription, Epic Print Connector, monthly</t>
  </si>
  <si>
    <t>PCAdLawInt</t>
  </si>
  <si>
    <t>Advantagelaw integration with PaperCut</t>
  </si>
  <si>
    <t>PCAdvantageLawInt</t>
  </si>
  <si>
    <t>Advantage Law integration with PaperCut</t>
  </si>
  <si>
    <t>PCAjeraInt</t>
  </si>
  <si>
    <t>Ajera integration with PaperCut</t>
  </si>
  <si>
    <t>PCBannInt</t>
  </si>
  <si>
    <t>Banner Acctng integration with PaperCut</t>
  </si>
  <si>
    <t>PCClioInt</t>
  </si>
  <si>
    <t>Clio integration with PaperCut</t>
  </si>
  <si>
    <t>PCCosmolexInt</t>
  </si>
  <si>
    <t>Cosmolex integration with PaperCut</t>
  </si>
  <si>
    <t>PCDeltekCloudInt</t>
  </si>
  <si>
    <t>Deltek Cloud/API integration with PaperCut</t>
  </si>
  <si>
    <t>PCElite3EInt</t>
  </si>
  <si>
    <t>Elite 3E integration with PaperCut</t>
  </si>
  <si>
    <t>PCEliteEInt</t>
  </si>
  <si>
    <t>Elite Enterprise integration with PaperCut</t>
  </si>
  <si>
    <t>PCESILawInt</t>
  </si>
  <si>
    <t>ESI Law integration with PaperCut</t>
  </si>
  <si>
    <t>PCGhostPracticeInt</t>
  </si>
  <si>
    <t>Ghost Practice Integartion with PaperCut</t>
  </si>
  <si>
    <t>PCJurisInt</t>
  </si>
  <si>
    <t>Juris integration with PaperCut</t>
  </si>
  <si>
    <t>PCLawInt</t>
  </si>
  <si>
    <t>PCLaw integration with PaperCut</t>
  </si>
  <si>
    <t>PCOfficeRNDInt</t>
  </si>
  <si>
    <t>OfficeRND/CilantroIO integration with PaperCut</t>
  </si>
  <si>
    <t>PCOrionInt</t>
  </si>
  <si>
    <t>Orion Billing System integration with PaperCut</t>
  </si>
  <si>
    <t>PCPerLawInt</t>
  </si>
  <si>
    <t>Perfect Law integration with PaperCut</t>
  </si>
  <si>
    <t>PCProLawInt</t>
  </si>
  <si>
    <t>ProLaw integration with PaperCut</t>
  </si>
  <si>
    <t>PCQuickBksInt</t>
  </si>
  <si>
    <t>Quickbooks integration with PaperCut</t>
  </si>
  <si>
    <t>PCRippeInt</t>
  </si>
  <si>
    <t>Rippe Kingston integration with PaperCut</t>
  </si>
  <si>
    <t>PCSageInt</t>
  </si>
  <si>
    <t>Sage accounting integration with PaperCut</t>
  </si>
  <si>
    <t>PCTabs3Int</t>
  </si>
  <si>
    <t>Tabs3 integration with PaperCut</t>
  </si>
  <si>
    <t>PCTier1Int</t>
  </si>
  <si>
    <t>Tier 1 system integration with PaperCut</t>
  </si>
  <si>
    <t>PCTier2Int</t>
  </si>
  <si>
    <t>Tier 2 system integration with PaperCut</t>
  </si>
  <si>
    <t>PCTier3Int</t>
  </si>
  <si>
    <t>Tier 3 system integration with PaperCut</t>
  </si>
  <si>
    <t>PCTSlipsInt</t>
  </si>
  <si>
    <t>TimeSlips integration with PaperCut</t>
  </si>
  <si>
    <t>C-PS-SETUP</t>
  </si>
  <si>
    <t>ACDI Cloud Hosting - Initial setup and configuration, includes one VPN</t>
  </si>
  <si>
    <t>C-VPN</t>
  </si>
  <si>
    <t>Additional VPN setup and configuration, per VPN</t>
  </si>
  <si>
    <t>Per VPN</t>
  </si>
  <si>
    <t>C-PCRemote-GW</t>
  </si>
  <si>
    <t>ACDI Cloud Hosting configuration fee per Payment Gateway</t>
  </si>
  <si>
    <t>C-PCRemote-Room</t>
  </si>
  <si>
    <t>ACDI Cloud Hosting configuration fee per Job Ticketing Room</t>
  </si>
  <si>
    <t>PCH-FULLC-1Y</t>
  </si>
  <si>
    <t>PaperCut Hive Full Embedded Subscription, Comm 1-9, per device, yearly</t>
  </si>
  <si>
    <t>PCH-FULLC-1M</t>
  </si>
  <si>
    <t>PaperCut Hive Full Embedded Subscription, Comm 1-9, per device, monthly</t>
  </si>
  <si>
    <t>PCH-FULLC10-1Y</t>
  </si>
  <si>
    <t>PaperCut Hive Full Embedded Subscription, Comm 10-24, per device, yearly</t>
  </si>
  <si>
    <t>PCH-FULLC10-1M</t>
  </si>
  <si>
    <t>PaperCut Hive Full Embedded Subscription, Comm 10-24, per device, monthly</t>
  </si>
  <si>
    <t>PCH-FULLC25-1Y</t>
  </si>
  <si>
    <t>PaperCut Hive Full Embedded Subscription, Comm 25-49, per device, yearly</t>
  </si>
  <si>
    <t>PCH-FULLC25-1M</t>
  </si>
  <si>
    <t>PaperCut Hive Full Embedded Subscription, Comm 25-49, per device, monthly</t>
  </si>
  <si>
    <t>PCH-FULLC50-1Y</t>
  </si>
  <si>
    <t>PaperCut Hive Full Embedded Subscription, Comm 50-99, per device, yearly</t>
  </si>
  <si>
    <t>PCH-FULLC50-1M</t>
  </si>
  <si>
    <t>PaperCut Hive Full Embedded Subscription, Comm 50-99, per device, monthly</t>
  </si>
  <si>
    <t>PCH-FULLC100-1Y</t>
  </si>
  <si>
    <t>PaperCut Hive Full Embedded Subscription, Comm 100-199, per device, yearly</t>
  </si>
  <si>
    <t>PCH-FULLC100-1M</t>
  </si>
  <si>
    <t>PaperCut Hive Full Embedded Subscription, Comm 100-199, per device, monthly</t>
  </si>
  <si>
    <t>PCH-FULLC200-1Y</t>
  </si>
  <si>
    <t>PaperCut Hive Full Embedded Subscription, Comm 200-499, per device, yearly</t>
  </si>
  <si>
    <t>PCH-FULLC200-1M</t>
  </si>
  <si>
    <t>PaperCut Hive Full Embedded Subscription, Comm 200-499, per device, monthly</t>
  </si>
  <si>
    <t>PCH-FULLC500-1Y</t>
  </si>
  <si>
    <t>PaperCut Hive Full Embedded Subscription, Comm 500+, per device, yearly</t>
  </si>
  <si>
    <t>PCH-FULLC500-1M</t>
  </si>
  <si>
    <t>PaperCut Hive Full Embedded Subscription, Comm 500+, per device, monthly</t>
  </si>
  <si>
    <t>PCH-SBC-1Y</t>
  </si>
  <si>
    <t>PaperCut Hive Full Embedded Subscription, Small Business 1-9, per device, yearly</t>
  </si>
  <si>
    <t>PCH-SBC-1M</t>
  </si>
  <si>
    <t>PaperCut Hive Full Embedded Subscription, Small Business 1-9, per device, monthly</t>
  </si>
  <si>
    <t>PCH-LITEC-1Y</t>
  </si>
  <si>
    <t>PaperCut Hive Lite Release Subscription, Comm 1-9, per device, yearly</t>
  </si>
  <si>
    <t>PCH-LITEC-1M</t>
  </si>
  <si>
    <t>PaperCut Hive Lite Release Subscription, Comm 1-9, per device, monthly</t>
  </si>
  <si>
    <t>PCH-LITEC10-1Y</t>
  </si>
  <si>
    <t>PaperCut Hive Lite Release Subscription, Comm 10-24, per device, yearly</t>
  </si>
  <si>
    <t>PCH-LITEC10-1M</t>
  </si>
  <si>
    <t>PaperCut Hive Lite Release Subscription, Comm 10-24, per device, monthly</t>
  </si>
  <si>
    <t>PCH-LITEC25-1Y</t>
  </si>
  <si>
    <t>PaperCut Hive Lite Release Subscription, Comm 25-49, per device, yearly</t>
  </si>
  <si>
    <t>PCH-LITEC25-1M</t>
  </si>
  <si>
    <t>PaperCut Hive Lite Release Subscription, Comm 25-49, per device, monthly</t>
  </si>
  <si>
    <t>PCH-LITEC50-1Y</t>
  </si>
  <si>
    <t>PaperCut Hive Lite Release Subscription, Comm 50-99, per device, yearly</t>
  </si>
  <si>
    <t>PCH-LITEC50-1M</t>
  </si>
  <si>
    <t>PaperCut Hive Lite Release Subscription, Comm 50-99, per device, monthly</t>
  </si>
  <si>
    <t>PCH-LITEC100-1Y</t>
  </si>
  <si>
    <t>PaperCut Hive Lite Release Subscription, Comm 100-199, per device, yearly</t>
  </si>
  <si>
    <t>PCH-LITEC100-1M</t>
  </si>
  <si>
    <t>PaperCut Hive Lite Release Subscription, Comm 100-199, per device, monthly</t>
  </si>
  <si>
    <t>PCH-LITEC200-1Y</t>
  </si>
  <si>
    <t>PaperCut Hive Lite Release Subscription, Comm 200-499, per device, yearly</t>
  </si>
  <si>
    <t>PCH-LITEC200-1M</t>
  </si>
  <si>
    <t>PaperCut Hive Lite Release Subscription, Comm 200-499, per device, monthly</t>
  </si>
  <si>
    <t>PCH-LITEC500-1Y</t>
  </si>
  <si>
    <t>PaperCut Hive Lite Release Subscription, Comm 500+, per device, yearly</t>
  </si>
  <si>
    <t>PCH-LITEC500-1M</t>
  </si>
  <si>
    <t>PaperCut Hive Lite Release Subscription, Comm 500+, per device, monthly</t>
  </si>
  <si>
    <t>PCH-MRC-1Y</t>
  </si>
  <si>
    <t>PaperCut Hive Mobile Release Subscription, Comm 1-9, per device, yearly</t>
  </si>
  <si>
    <t>PCH-MRC-1M</t>
  </si>
  <si>
    <t>PaperCut Hive Mobile Release Subscription, Comm 1-9, per device, monthly</t>
  </si>
  <si>
    <t>PCH-MRC10-1Y</t>
  </si>
  <si>
    <t>PaperCut Hive Mobile Release Subscription, Comm 10-24, per device, yearly</t>
  </si>
  <si>
    <t>PCH-MRC10-1M</t>
  </si>
  <si>
    <t>PaperCut Hive Mobile Release Subscription, Comm 10-24, per device, monthly</t>
  </si>
  <si>
    <t>PCH-MRC25-1Y</t>
  </si>
  <si>
    <t>PaperCut Hive Mobile Release Subscription, Comm 25-49, per device, yearly</t>
  </si>
  <si>
    <t>PCH-MRC25-1M</t>
  </si>
  <si>
    <t>PaperCut Hive Mobile Release Subscription, Comm 25-49, per device, monthly</t>
  </si>
  <si>
    <t>PCH-MRC50-1Y</t>
  </si>
  <si>
    <t>PaperCut Hive Mobile Release Subscription, Comm 50-99, per device, yearly</t>
  </si>
  <si>
    <t>PCH-MRC50-1M</t>
  </si>
  <si>
    <t>PaperCut Hive Mobile Release Subscription, Comm 50-99, per device, monthly</t>
  </si>
  <si>
    <t>PCH-MRC100-1Y</t>
  </si>
  <si>
    <t>PaperCut Hive Mobile Release Subscription, Comm 100-199, per device, yearly</t>
  </si>
  <si>
    <t>PCH-MRC100-1M</t>
  </si>
  <si>
    <t>PaperCut Hive Mobile Release Subscription, Comm 100-199, per device, monthly</t>
  </si>
  <si>
    <t>PCH-MRC200-1Y</t>
  </si>
  <si>
    <t>PaperCut Hive Mobile Release Subscription, Comm 200-499, per device, yearly</t>
  </si>
  <si>
    <t>PCH-MRC200-1M</t>
  </si>
  <si>
    <t>PaperCut Hive Mobile Release Subscription, Comm 200-499, per device, monthly</t>
  </si>
  <si>
    <t>PCH-MRC500-1Y</t>
  </si>
  <si>
    <t>PaperCut Hive Mobile Release Subscription, Comm 500+, per device, yearly</t>
  </si>
  <si>
    <t>PCH-MRC500-1M</t>
  </si>
  <si>
    <t>PaperCut Hive Mobile Release Subscription, Comm 500+, per device, monthly</t>
  </si>
  <si>
    <t>SB-SETUP</t>
  </si>
  <si>
    <t>One Time Installation / Training Storyboard</t>
  </si>
  <si>
    <t>SB-VIEWER</t>
  </si>
  <si>
    <t>Additional Viewer License to Storyboard Monthly Recurring Fee</t>
  </si>
  <si>
    <t>SB-EDITOR</t>
  </si>
  <si>
    <t>Additional Editor License to Storyboard Monthly Recurring Fee</t>
  </si>
  <si>
    <t>SB-DATASOURCE</t>
  </si>
  <si>
    <t>Additional Data Source Mapped, Configured, and Maintained Monthly Recurring Fee</t>
  </si>
  <si>
    <t>SCPM Price</t>
  </si>
  <si>
    <t>FC-VFS-8-FP</t>
  </si>
  <si>
    <t>VFS Appliance for 8 T.38 ports only - XCAPI Drivers ( Cisco VoIP)</t>
  </si>
  <si>
    <t>FC-ASST</t>
  </si>
  <si>
    <t>FaxCore Remote Installation &amp; Training</t>
  </si>
  <si>
    <t>FC-MFP</t>
  </si>
  <si>
    <t>FaxCore MFP connector for Sharp</t>
  </si>
  <si>
    <t>Included</t>
  </si>
  <si>
    <t>1YR</t>
  </si>
  <si>
    <t>First Year maintenance included</t>
  </si>
  <si>
    <t>2YR</t>
  </si>
  <si>
    <t>Year 2 maintenance</t>
  </si>
  <si>
    <t>SCPM</t>
  </si>
  <si>
    <t>VFS Appliance for 2 fax ports</t>
  </si>
  <si>
    <t>VFS-2-FP</t>
  </si>
  <si>
    <t>VFS Appliance for 4 fax ports</t>
  </si>
  <si>
    <t>VFS-4-FP</t>
  </si>
  <si>
    <t>VFS Appliance for 6 fax ports</t>
  </si>
  <si>
    <t>VFS-6-FP</t>
  </si>
  <si>
    <t>VFS Appliance for 8 fax ports</t>
  </si>
  <si>
    <t>VFS-8-FP</t>
  </si>
  <si>
    <t>VFS Appliance for 10 fax ports</t>
  </si>
  <si>
    <t>VFS-10-FP</t>
  </si>
  <si>
    <t>VFS Appliance for 12 fax ports</t>
  </si>
  <si>
    <t>VFS-12-FP</t>
  </si>
  <si>
    <t>VFS Appliance for 16 fax ports</t>
  </si>
  <si>
    <t>VFS-16-FP</t>
  </si>
  <si>
    <t>VFS Appliance for 20 fax ports</t>
  </si>
  <si>
    <t>VFS-20-FP</t>
  </si>
  <si>
    <t>VFS Appliance for 24 fax ports</t>
  </si>
  <si>
    <t>VFS-24-FP</t>
  </si>
  <si>
    <t>VFS Appliance for 30 fax ports</t>
  </si>
  <si>
    <t>VFS-30-FP</t>
  </si>
  <si>
    <t>MFP Connector - unlimited MFPs</t>
  </si>
  <si>
    <t>$150/hour</t>
  </si>
  <si>
    <t>Professional services outside the scope of work and agreed upon prior to service</t>
  </si>
  <si>
    <t>PrintNet Codes</t>
  </si>
  <si>
    <t>Install Price</t>
  </si>
  <si>
    <t>PrintNet Light - 12-month Subscription</t>
  </si>
  <si>
    <t>PrintNet Light - 24-month Subscription</t>
  </si>
  <si>
    <t>PrintNet Light - 36-month Subscription</t>
  </si>
  <si>
    <t>PrintNet Light - 48-month Subscription</t>
  </si>
  <si>
    <t>PrintNet Light - 60-month Subscription</t>
  </si>
  <si>
    <t>PrintNet Base - 12-month Subscription</t>
  </si>
  <si>
    <t>PrintNet Base - 24-month Subscription</t>
  </si>
  <si>
    <t>PrintNet Base - 36-month Subscription</t>
  </si>
  <si>
    <t>PrintNet Base - 48-month Subscription</t>
  </si>
  <si>
    <t>PrintNet Base - 60-month Subscription</t>
  </si>
  <si>
    <t>PrintNet Forms - 12-month Subscription</t>
  </si>
  <si>
    <t>PrintNet Forms - 24-month Subscription</t>
  </si>
  <si>
    <t>PrintNet Forms - 36-month Subscription</t>
  </si>
  <si>
    <t>PrintNet Forms - 48-month Subscription</t>
  </si>
  <si>
    <t>PrintNet Forms - 60-month Subscription</t>
  </si>
  <si>
    <t>PrintNet Professional Services - Single Sign On Integration (one-time setup fee)</t>
  </si>
  <si>
    <t>PrintNet Professional Services - Credit Card Integration (one-time setup fee)</t>
  </si>
  <si>
    <t>PrintNet Professional Services - Reporting/Accounting Integration (one-time setup fee)</t>
  </si>
  <si>
    <t>PrintNet Professional Services - Professional Services Hourly Rate</t>
  </si>
  <si>
    <t>$242/Hr</t>
  </si>
  <si>
    <t>PrintNet can also be installed onsite at UGUs.  As this solution is customized, it is priced on a case-by-case basis.</t>
  </si>
  <si>
    <t>% off staple cartridge MSRP</t>
  </si>
  <si>
    <t>Charge to move copier within a facility</t>
  </si>
  <si>
    <t>Charge to move copier from one facility to another</t>
  </si>
  <si>
    <t>Software License</t>
  </si>
  <si>
    <t>FaxCore On-Premise</t>
  </si>
  <si>
    <t xml:space="preserve">Install Price </t>
  </si>
  <si>
    <t>FaxCore Standard Server software - 2 channels</t>
  </si>
  <si>
    <t>FaxCore Appliance PC - 1U with Windows Server 2016</t>
  </si>
  <si>
    <t>FaxCore Additional channel (fax line) Licenses</t>
  </si>
  <si>
    <t>FaxCore Remote Installation &amp; Training; 4 hours maximum</t>
  </si>
  <si>
    <t>FaxCore Maintenance: Server &amp; up to 6 channels</t>
  </si>
  <si>
    <t>Goldfax Fax Server Pricing:</t>
  </si>
  <si>
    <t>Goldfax Cloud</t>
  </si>
  <si>
    <t>Overage Cost per page (Cents)</t>
  </si>
  <si>
    <t>Set-up Fee for New Instance - One -time</t>
  </si>
  <si>
    <t>Goldfax On-Premise</t>
  </si>
  <si>
    <t>GoldFax Standard Server software - 2 channels –</t>
  </si>
  <si>
    <t>•  Includes: Unlimited User Desktop Faxing (GoldFax Window Client application)</t>
  </si>
  <si>
    <t>•  Inbound Fax Routing including: Email, Network Folder, Network Printer, GoldFax Fax Inbox</t>
  </si>
  <si>
    <t>•  GoldFax Fax Server Administrator Management</t>
  </si>
  <si>
    <t>Goldfax Additional channel (fax line) Licenses</t>
  </si>
  <si>
    <t>Goldfax Remote Installation &amp; Training; 4 hours maximum</t>
  </si>
  <si>
    <t>Goldfax Maintenance: Server &amp; up to 6 channels</t>
  </si>
  <si>
    <t>Goldfax MFP connector for Sharp</t>
  </si>
  <si>
    <t xml:space="preserve">$595/year </t>
  </si>
  <si>
    <t>$450/year</t>
  </si>
  <si>
    <t>Sharp Fiery support Optional Front-End Software</t>
  </si>
  <si>
    <t>Annual cost to support the necessary hardware, support and professional services installation for an EFI command workstation - $595/year and $1,250 installation fee.</t>
  </si>
  <si>
    <t>CAB-C2</t>
  </si>
  <si>
    <t>6 Pin USB Sharp Mini Harness</t>
  </si>
  <si>
    <t>ACD-FB4BELP-SHP</t>
  </si>
  <si>
    <t>TWN4 MultiTech-P, 45cm cable, black reader kit</t>
  </si>
  <si>
    <t>ACD-FB4BELP-SHP6</t>
  </si>
  <si>
    <t>TWN4 MultiTech-P, 45cm cable, black reader kit w/ 6 pin</t>
  </si>
  <si>
    <t>ACD-FB4BELPI-SHP</t>
  </si>
  <si>
    <t>TWN4 MultiTech iClass-PI, 45cm cable, balck reader kit</t>
  </si>
  <si>
    <t>ACD-FB4BELPI-SHP6</t>
  </si>
  <si>
    <t>TWN4 MultiTech iClass-PI, 45cm cable, balck reader kit w/ 6 pin</t>
  </si>
  <si>
    <t>T4DT-FB2BAC-P</t>
  </si>
  <si>
    <t>TWN4 MultiTech-P, 2 meter cable, black</t>
  </si>
  <si>
    <t>T4DT-FB2BAC-PI</t>
  </si>
  <si>
    <t>TWN4 MultiTech-PI, 2 meter cable, black</t>
  </si>
  <si>
    <t>T4DT-FB4BEL-PUS</t>
  </si>
  <si>
    <t>TWN4 MultiTech-P, 45cm cable, black</t>
  </si>
  <si>
    <t>T4DT-FB4BEL-PIUS</t>
  </si>
  <si>
    <t>TWN4 MultiTech-PI, 45cm cable, black</t>
  </si>
  <si>
    <t>T4FK-FBFRLM7-PUS</t>
  </si>
  <si>
    <t>TWN4 MultiTech 3 Front Reader - P</t>
  </si>
  <si>
    <t>T4FK-FBFRLM7-PIUS</t>
  </si>
  <si>
    <t>TWN4 MultiTech 3 Front Reader IClass - PI</t>
  </si>
  <si>
    <t>T4BT-FB2BEL7-PUS</t>
  </si>
  <si>
    <t>TWN4 MultTech 2-P , 2 meter cable, black</t>
  </si>
  <si>
    <t>T4BT-FB2BEL7-PIUS</t>
  </si>
  <si>
    <t>TWN4 MultTech 2-PI, 2 meter cable, black</t>
  </si>
  <si>
    <t>T4BT-FB4BEL7-PUS</t>
  </si>
  <si>
    <t>TWN4 MultTech 2 BLE-P, 45 cm cable, black</t>
  </si>
  <si>
    <t>T4BT-FB4BEL7-PIUS</t>
  </si>
  <si>
    <t>TWN4 MultTech 2 BLE-PI, 45 cm cable, black</t>
  </si>
  <si>
    <t>HPK4-FM1BEL-PUS</t>
  </si>
  <si>
    <t>TWN4 MultiTech-P Pocket Rader for HP HIP2, black</t>
  </si>
  <si>
    <t>HPK4-FM1BEL-PIUS</t>
  </si>
  <si>
    <t>TWN4 MultiTech-PI Pocket Rader for HP HIP2, black</t>
  </si>
  <si>
    <t>T4CK-FB7CCF</t>
  </si>
  <si>
    <t>TWN4 Config Card Programming Kit</t>
  </si>
  <si>
    <t>T4BL-FB4BLZ7-PI</t>
  </si>
  <si>
    <t>TechTracer Lite Analyzer Kit MultiTech 2 + BLE</t>
  </si>
  <si>
    <t>T4LK-FB4BLZ-PI</t>
  </si>
  <si>
    <t>TechTracer Lite Analyzer MultiTech</t>
  </si>
  <si>
    <t>TC3K-BT5US</t>
  </si>
  <si>
    <t>TCP3 Kit Standard US</t>
  </si>
  <si>
    <t>TC3K-BT5E1</t>
  </si>
  <si>
    <t>TCP3 Kit - POE</t>
  </si>
  <si>
    <t>ART10354</t>
  </si>
  <si>
    <t>MIFARE Classic Key Fob</t>
  </si>
  <si>
    <t>AR10044</t>
  </si>
  <si>
    <t>Elatec Standard Sticker for outside of machine</t>
  </si>
  <si>
    <t>ART13243</t>
  </si>
  <si>
    <t>MIFARE Classic Card</t>
  </si>
  <si>
    <t>ART10270</t>
  </si>
  <si>
    <t>MIFARE Classic Smart Label</t>
  </si>
  <si>
    <t>TP-IHND08-CFGP10</t>
  </si>
  <si>
    <t>Configuration Cards (pack of 10)</t>
  </si>
  <si>
    <t>HKSI-B</t>
  </si>
  <si>
    <t>Snap-in Holder - black</t>
  </si>
  <si>
    <t>HKBR-B</t>
  </si>
  <si>
    <t>Bracket Holder - black</t>
  </si>
  <si>
    <t>HKBR-BKIT</t>
  </si>
  <si>
    <t>External Bracket Holder Kit - black</t>
  </si>
  <si>
    <t>HKSI-BKIT</t>
  </si>
  <si>
    <t>External Snap-in Holder Kit - black</t>
  </si>
  <si>
    <t>BDG-1326-ProxII</t>
  </si>
  <si>
    <t>ProxCard II Clamshell</t>
  </si>
  <si>
    <t>BDG-1386-ISOPrx</t>
  </si>
  <si>
    <t>ISOProx II 30 mil card</t>
  </si>
  <si>
    <t>BDG-1346-PrxKey</t>
  </si>
  <si>
    <t>ProxKey II Keyfob</t>
  </si>
  <si>
    <t>BDG-1391-Micro</t>
  </si>
  <si>
    <t>MicroProx Adhesive Tag used for card reader</t>
  </si>
  <si>
    <t>BDG-ISO-MIFARE</t>
  </si>
  <si>
    <t>Mifare 1k ISO 30 mil key fob</t>
  </si>
  <si>
    <t>BDG-PLS-MIFARE</t>
  </si>
  <si>
    <t>Mifare 1k ISO 30 mil 30x26mm adhesive back</t>
  </si>
  <si>
    <t>BDG-CTW-MIFARE</t>
  </si>
  <si>
    <t>Mifare 1k white 30mm adhesive tag</t>
  </si>
  <si>
    <t>BDG-FOB-MIFARE</t>
  </si>
  <si>
    <t>Mifare 1k keyfob, blue</t>
  </si>
  <si>
    <t>BDG-2000-iClass</t>
  </si>
  <si>
    <t>ISO 30 mil 2k key fob</t>
  </si>
  <si>
    <t>BDG-2060-iClass</t>
  </si>
  <si>
    <t>Adhesive Tag 2k used for card reader</t>
  </si>
  <si>
    <t>BDG-FLEXCARD</t>
  </si>
  <si>
    <t>Indala Flexpass, Clamshell 26 bit</t>
  </si>
  <si>
    <t>CR80-TrackIV</t>
  </si>
  <si>
    <t>CopyMate Card</t>
  </si>
  <si>
    <t>CR80-TrackII</t>
  </si>
  <si>
    <t>CR80-Swipe</t>
  </si>
  <si>
    <t>Magnetic Swipe CR80 Card, numbered/encoded</t>
  </si>
  <si>
    <t>CR80-MagSwipe</t>
  </si>
  <si>
    <t>3 Track CR80 Programmable Mag Stripe Card</t>
  </si>
  <si>
    <t>WAVE ID Plus Mini</t>
  </si>
  <si>
    <t>RDR-80031BKU</t>
  </si>
  <si>
    <t>WAVE ID Plus Mini V3 iClass ID/SE/SEOS Black USB Keystroke Reader</t>
  </si>
  <si>
    <t>RDR-80531BKU</t>
  </si>
  <si>
    <t xml:space="preserve">WAVE ID Plus Mini V3 Black USB Keystroke Reader </t>
  </si>
  <si>
    <t>WAVE ID Plus</t>
  </si>
  <si>
    <t>RDR-80081AKU</t>
  </si>
  <si>
    <t>WAVE ID Plus w/iCLASS w/SE Black USB Reader</t>
  </si>
  <si>
    <t>RDR-80081AKU-C06</t>
  </si>
  <si>
    <t>WAVE ID Plus w/iCLASS w/SE Black USB Reader w. 6in cable</t>
  </si>
  <si>
    <t>RDR-80581AKU</t>
  </si>
  <si>
    <t>WAVE ID Plus Enroll Black USB Reader</t>
  </si>
  <si>
    <t>RDR-805H1AKU-SHP</t>
  </si>
  <si>
    <t>WAVE ID Plus SP Sharp Black USB Reader
Includes: 12-inch USB cable, Velcro, Double sided tape, 3 Cable ties and Sharp sticke</t>
  </si>
  <si>
    <t>RDR-805H1AKU-SHP2</t>
  </si>
  <si>
    <t>WAVE ID Plus SP Sharp Black Reader w/ 6-pin 6" Cable
Includes: 6 PIN connector, Velcro, Double sided tape, 3 Cable ties and Sharp sticker.</t>
  </si>
  <si>
    <t>RDR-800H1AKU</t>
  </si>
  <si>
    <t>WAVE ID Plus SP w/iCLASS ID Black USB Reader</t>
  </si>
  <si>
    <t>RDR-80581AKE</t>
  </si>
  <si>
    <t>WAVE ID PlusBlack Ethernet Reader w/ Power supply</t>
  </si>
  <si>
    <t>WAVE ID Solo</t>
  </si>
  <si>
    <t>RDR-6081AKU</t>
  </si>
  <si>
    <t>WAVE ID Solo Keystroke HID Prox Black USB Reader</t>
  </si>
  <si>
    <t>RDR-7081BKU</t>
  </si>
  <si>
    <t>WAVE ID Solo Keystroke HID iCLASS SE Black USB Reader</t>
  </si>
  <si>
    <t>RDR-6381AKU</t>
  </si>
  <si>
    <t>WAVE ID Solo Keystroke Indala 26 bit Black USB Reade</t>
  </si>
  <si>
    <t>RDR-7581AKU</t>
  </si>
  <si>
    <t>WAVE ID Solo Keystroke 13.56MHz CSN Black USB Reader</t>
  </si>
  <si>
    <t>pcSwipe MagneticStripe</t>
  </si>
  <si>
    <t>MS3-00M1AKU</t>
  </si>
  <si>
    <t>pcSwipe Enroll Magstripe 3 track Black USB Reader</t>
  </si>
  <si>
    <t>WAVE ID BLE Mobile Readers</t>
  </si>
  <si>
    <t>RDR-30581BKU</t>
  </si>
  <si>
    <t>WAVE ID Mobile BLE Keystroke Orange PACK ID Black USB Reader</t>
  </si>
  <si>
    <t>RDR-30581BKU-SFT</t>
  </si>
  <si>
    <t>WAVE ID Mobile BLE Keystroke Safetrust Black USB Reader</t>
  </si>
  <si>
    <t>RDR-30081CKU-MXS</t>
  </si>
  <si>
    <t>WAVE ID Mobile BLE Keystroke HID Mobile Access Black USB Reader</t>
  </si>
  <si>
    <t>WAVE ID BLE Mobile - Orange PACKID mobile credentials - cloud subscription (Free stanalone mobile credential available)</t>
  </si>
  <si>
    <t xml:space="preserve">MOB-PACKID </t>
  </si>
  <si>
    <t>PACK ID Credential license (One time fee per license)</t>
  </si>
  <si>
    <t>PACKID-SETUP 1-250</t>
  </si>
  <si>
    <t>PACKID SETUP (1-250 users) (One time fee)</t>
  </si>
  <si>
    <t>PACKID-SETUP 251-500</t>
  </si>
  <si>
    <t>PACKID SETUP (251-500 users) (One time fee)</t>
  </si>
  <si>
    <t>PACKID-SETUP 501-1000</t>
  </si>
  <si>
    <t>PACKID SETUP (501-1000 users) (One time fee)</t>
  </si>
  <si>
    <t>PACKID-MAINTENANCE 1-250</t>
  </si>
  <si>
    <t>PACKID MAINTENANCE (1-250 users) (Annual fee)</t>
  </si>
  <si>
    <t>PACKID-MAINTENANCE 251-500</t>
  </si>
  <si>
    <t>PACKID MAINTENANCE (251-500 users) (Annual fee)</t>
  </si>
  <si>
    <t>PACKID-MAINTENANCE 501-1000</t>
  </si>
  <si>
    <t>PACKID MAINTENANCE (501-1000 users) (Annual fee)</t>
  </si>
  <si>
    <t>WAVE ID BLE Mobile - HID mobile credentials</t>
  </si>
  <si>
    <t>MID-SUB-T100</t>
  </si>
  <si>
    <t>HID Mobile Access Subscription (Annual Fee per license - Min. order 100)</t>
  </si>
  <si>
    <t>MID-SUB-T100-ADD</t>
  </si>
  <si>
    <t>HID Mobile Access Subscription - Add on (Annual Fee per license - Min. order 20)</t>
  </si>
  <si>
    <t>WAVE ID BLE Mobile - Safetrust mobile credentials</t>
  </si>
  <si>
    <t>MOB-8871</t>
  </si>
  <si>
    <t>Safetrust Individual Print License (Annual fee per print license)</t>
  </si>
  <si>
    <t>MOB-8890</t>
  </si>
  <si>
    <t>Safetrust All Access License (Annual fee per license)</t>
  </si>
  <si>
    <t>MOB-8870-100</t>
  </si>
  <si>
    <t>Safetrust Company Print License (&lt;101 Users) (Annual fee for 100 license pack)</t>
  </si>
  <si>
    <t>MOB-8870-200</t>
  </si>
  <si>
    <t>Safetrust Company Print License (101 - 200  Users) (Annual fee for 200 license pack)</t>
  </si>
  <si>
    <t>Accessories</t>
  </si>
  <si>
    <t>BKT-BASE</t>
  </si>
  <si>
    <t>Reader Mounting Base Assembly</t>
  </si>
  <si>
    <t>KT-80581AKU4</t>
  </si>
  <si>
    <t>WAVE ID Plus Black Ethernet 241 USB Reader</t>
  </si>
  <si>
    <t>KT-80081AKU4</t>
  </si>
  <si>
    <t>WAVE ID Plus Keystroke w/iCLASS ID Black USB Reader &amp; 241C</t>
  </si>
  <si>
    <t>KT-8XX88AQU-C16</t>
  </si>
  <si>
    <t>WAVE ID Analyze Kit</t>
  </si>
  <si>
    <t>KT-SIM-SE</t>
  </si>
  <si>
    <t>SIM Card</t>
  </si>
  <si>
    <t>KT-ANGLE</t>
  </si>
  <si>
    <t>pcProx Black Angle Mounting Bracket</t>
  </si>
  <si>
    <t>KT-ANGLE+CLIPS</t>
  </si>
  <si>
    <t>pcProx Black Angle Mounting Bracket w/Cable Clips</t>
  </si>
  <si>
    <t>KT-MFPMNT</t>
  </si>
  <si>
    <t>Mounting Velcro &amp; Cable Clip Kit</t>
  </si>
  <si>
    <t>KT-SHBKT</t>
  </si>
  <si>
    <t>pcProx Black Flat &amp; Angle Mounting Brackets</t>
  </si>
  <si>
    <t>C-N11NCK4</t>
  </si>
  <si>
    <t>Ethernet 241 USB Converter w/Power Supply</t>
  </si>
  <si>
    <t>HID prox credentials</t>
  </si>
  <si>
    <t>BDG-1326</t>
  </si>
  <si>
    <t>HID ProxCard II Clamshell Card 1326LMSMV H10301 FC 183</t>
  </si>
  <si>
    <t>BDG-1326-CUST</t>
  </si>
  <si>
    <t>HID ProxCard II Clamshell Card Custom Order</t>
  </si>
  <si>
    <t>BDG-1386</t>
  </si>
  <si>
    <t>HID ISOProx II 30mil Card 1386LGGMN H10301 FC 190</t>
  </si>
  <si>
    <t>BDG-1386-CUST</t>
  </si>
  <si>
    <t>HID ISOProx II 30mil Card Custom Order</t>
  </si>
  <si>
    <t>BDG-1336</t>
  </si>
  <si>
    <t>HID DuoProx II ISO w/Mag Card 1336LGGMN H10301  FC 121</t>
  </si>
  <si>
    <t>BDG-1336-CUST</t>
  </si>
  <si>
    <t>HID DuoProx II ISO w/Mag Card Custom Order</t>
  </si>
  <si>
    <t>BDG-1346</t>
  </si>
  <si>
    <t>HID ProxKey III Keyfob 1346LNSMN H10301 FC 250</t>
  </si>
  <si>
    <t>BDG-1346-CUST</t>
  </si>
  <si>
    <t>HID ProxKey III Keyfob Custom Order</t>
  </si>
  <si>
    <t>BDG-1391</t>
  </si>
  <si>
    <t>HID Microprox Tag 1391LSSMN H10301 FC 30</t>
  </si>
  <si>
    <t>BDG-1391-CUST</t>
  </si>
  <si>
    <t>HID Microprox Tag Custom Order</t>
  </si>
  <si>
    <t>Mifare credentials</t>
  </si>
  <si>
    <t>BDG-ISO-MIFARE-1K</t>
  </si>
  <si>
    <t>Mifare 1K ISO 30mil Card, no slot</t>
  </si>
  <si>
    <t>BDG-CTW-MIFARE-1K</t>
  </si>
  <si>
    <t>Mifare 1K 30mil White Adhesive Tag</t>
  </si>
  <si>
    <t>BDG-PLS-MF1K-S</t>
  </si>
  <si>
    <t>MIFARE 1K 30x26mm Adhesive Tag</t>
  </si>
  <si>
    <t>BDG-FOB-MIFARE-1K</t>
  </si>
  <si>
    <t>Mifare 1K Keyfob Blue</t>
  </si>
  <si>
    <t>iClass credentials</t>
  </si>
  <si>
    <t>BDG-2080</t>
  </si>
  <si>
    <t>HID iCLASS Clamshell 2k/2 Card 2080PGSMV H10301 FC 228</t>
  </si>
  <si>
    <t>BDG-2080-CUST</t>
  </si>
  <si>
    <t>HID iCLASS Clamshell 2k/2 Card Custom Order</t>
  </si>
  <si>
    <t>BDG-2000</t>
  </si>
  <si>
    <t>HID iCLASS 30mil  2k/2 Card 2000PGGMN H10301 FC 200</t>
  </si>
  <si>
    <t>BDG-2000-CUST</t>
  </si>
  <si>
    <t>HID iCLASS 30mil  2k/2 Card Custom Order</t>
  </si>
  <si>
    <t>BDG-2002</t>
  </si>
  <si>
    <t>HID iCLASS 30mil 16k/16 Card 2002PGGMN H10301 FC 202</t>
  </si>
  <si>
    <t>BDG-2002-CUST</t>
  </si>
  <si>
    <t>HID iCLASS 30mil 16k/16 Card Custom Order</t>
  </si>
  <si>
    <t>BDG-2050</t>
  </si>
  <si>
    <t>HID iCLASS 2k/2 Keyfob 2050PNNMN H10301 FC 251</t>
  </si>
  <si>
    <t>BDG-2050-CUST</t>
  </si>
  <si>
    <t>HID iCLASS 2k/2 Keyfob Custom Order</t>
  </si>
  <si>
    <t>BDG-2060</t>
  </si>
  <si>
    <t>HID iCLASS 2k/2 Tag 2060PKSMN H10301 FC 206</t>
  </si>
  <si>
    <t>BDG-2060-CUST</t>
  </si>
  <si>
    <t>HID iCLASS 2k/2 Tag Custom Order</t>
  </si>
  <si>
    <t>BDG-2062</t>
  </si>
  <si>
    <t>HID iCLASS Tag 16k/16 2062PKSMN H10301 FC 226</t>
  </si>
  <si>
    <t>B707P</t>
  </si>
  <si>
    <r>
      <rPr>
        <sz val="11"/>
        <rFont val="Calibri"/>
        <family val="2"/>
      </rPr>
      <t>SUP-REG-XMSS-EE</t>
    </r>
  </si>
  <si>
    <r>
      <rPr>
        <sz val="11"/>
        <rFont val="Calibri"/>
        <family val="2"/>
      </rPr>
      <t>XM Regular Phone Support/Major-Minor Upgrade</t>
    </r>
  </si>
  <si>
    <r>
      <rPr>
        <sz val="11"/>
        <rFont val="Calibri"/>
        <family val="2"/>
      </rPr>
      <t>Software Support</t>
    </r>
  </si>
  <si>
    <r>
      <rPr>
        <sz val="11"/>
        <rFont val="Calibri"/>
        <family val="2"/>
      </rPr>
      <t>SUP-PREM-XMSS-EE</t>
    </r>
  </si>
  <si>
    <r>
      <rPr>
        <sz val="11"/>
        <rFont val="Calibri"/>
        <family val="2"/>
      </rPr>
      <t>XM Premium 7/24 Phone Support/Major-Minor Upgrade</t>
    </r>
  </si>
  <si>
    <r>
      <rPr>
        <sz val="11"/>
        <rFont val="Calibri"/>
        <family val="2"/>
      </rPr>
      <t>SUP-REG-CUSTOM</t>
    </r>
  </si>
  <si>
    <r>
      <rPr>
        <sz val="11"/>
        <rFont val="Calibri"/>
        <family val="2"/>
      </rPr>
      <t>XMF Regular Phone Support/Major-Minor Upgrade</t>
    </r>
  </si>
  <si>
    <r>
      <rPr>
        <sz val="11"/>
        <rFont val="Calibri"/>
        <family val="2"/>
      </rPr>
      <t>SUP-PREM-CUSTOM</t>
    </r>
  </si>
  <si>
    <r>
      <rPr>
        <sz val="11"/>
        <rFont val="Calibri"/>
        <family val="2"/>
      </rPr>
      <t>XMF Premium 7/24 Phone Support/Major-Minor Upgrade</t>
    </r>
  </si>
  <si>
    <r>
      <rPr>
        <sz val="11"/>
        <rFont val="Calibri"/>
        <family val="2"/>
      </rPr>
      <t>SUP-REG-XM-SP</t>
    </r>
  </si>
  <si>
    <r>
      <rPr>
        <sz val="11"/>
        <rFont val="Calibri"/>
        <family val="2"/>
      </rPr>
      <t>SUP-PREM-XM-SP</t>
    </r>
  </si>
  <si>
    <r>
      <rPr>
        <sz val="11"/>
        <rFont val="Calibri"/>
        <family val="2"/>
      </rPr>
      <t>DR-SUP-REG-XM-SP</t>
    </r>
  </si>
  <si>
    <r>
      <rPr>
        <sz val="11"/>
        <rFont val="Calibri"/>
        <family val="2"/>
      </rPr>
      <t>DR-SUP-PREM-XM-SP</t>
    </r>
  </si>
  <si>
    <r>
      <rPr>
        <sz val="11"/>
        <rFont val="Calibri"/>
        <family val="2"/>
      </rPr>
      <t>R-SUP-REG-XM-SP</t>
    </r>
  </si>
  <si>
    <r>
      <rPr>
        <sz val="11"/>
        <rFont val="Calibri"/>
        <family val="2"/>
      </rPr>
      <t>R-SUP-PREM-XM-SP</t>
    </r>
  </si>
  <si>
    <r>
      <rPr>
        <sz val="11"/>
        <rFont val="Calibri"/>
        <family val="2"/>
      </rPr>
      <t>SUP-REG-XM-ENT</t>
    </r>
  </si>
  <si>
    <r>
      <rPr>
        <sz val="11"/>
        <rFont val="Calibri"/>
        <family val="2"/>
      </rPr>
      <t>SUP-PREM-XM-ENT</t>
    </r>
  </si>
  <si>
    <r>
      <rPr>
        <sz val="11"/>
        <rFont val="Calibri"/>
        <family val="2"/>
      </rPr>
      <t>SUP-REG-XM-EXP</t>
    </r>
  </si>
  <si>
    <r>
      <rPr>
        <sz val="11"/>
        <rFont val="Calibri"/>
        <family val="2"/>
      </rPr>
      <t>SUP-PREM-XM-EXP</t>
    </r>
  </si>
  <si>
    <r>
      <rPr>
        <sz val="11"/>
        <rFont val="Calibri"/>
        <family val="2"/>
      </rPr>
      <t>SUP-REG-CONN</t>
    </r>
  </si>
  <si>
    <r>
      <rPr>
        <sz val="11"/>
        <rFont val="Calibri"/>
        <family val="2"/>
      </rPr>
      <t>XMF Regular Connectors Phone Support 2</t>
    </r>
  </si>
  <si>
    <r>
      <rPr>
        <sz val="11"/>
        <rFont val="Calibri"/>
        <family val="2"/>
      </rPr>
      <t>SUP-PREM-CONN</t>
    </r>
  </si>
  <si>
    <r>
      <rPr>
        <sz val="11"/>
        <rFont val="Calibri"/>
        <family val="2"/>
      </rPr>
      <t>XMF Premium Connectors 7/24 Phone Support 2</t>
    </r>
  </si>
  <si>
    <r>
      <rPr>
        <sz val="11"/>
        <rFont val="Calibri"/>
        <family val="2"/>
      </rPr>
      <t>XMF Regular Connectors Phone Support</t>
    </r>
  </si>
  <si>
    <r>
      <rPr>
        <sz val="11"/>
        <rFont val="Calibri"/>
        <family val="2"/>
      </rPr>
      <t>XMF Premium Connectors 7/24 Phone Support</t>
    </r>
  </si>
  <si>
    <t>Sharp Part #</t>
  </si>
  <si>
    <t>MSRP</t>
  </si>
  <si>
    <t>PCMFESharp25</t>
  </si>
  <si>
    <t>PaperCut MFD Embedded, EduGov, 25-49, per device</t>
  </si>
  <si>
    <t>PCMFESharp50</t>
  </si>
  <si>
    <t>PaperCut MFD Embedded, EduGov, 50-99, per device</t>
  </si>
  <si>
    <t>PCMFESharp100</t>
  </si>
  <si>
    <t>PaperCut MFD Embedded, EduGov, 100-199, per device</t>
  </si>
  <si>
    <t>PCMFESharp200</t>
  </si>
  <si>
    <t>PaperCut MFD Embedded, EduGov,200-499, per device</t>
  </si>
  <si>
    <t>PCMFESharp500</t>
  </si>
  <si>
    <t>PaperCut MFD Embedded, EduGov, 500+, per device</t>
  </si>
  <si>
    <t>PCMFESharpP25</t>
  </si>
  <si>
    <t>PaperCut SFP Embedded Printer, EduGov, 25-49, per device</t>
  </si>
  <si>
    <t>PCMFESharpP50</t>
  </si>
  <si>
    <t>PaperCut SFP Embedded Printer, EduGov, 50-99, per device</t>
  </si>
  <si>
    <t>PCMFESharpP100</t>
  </si>
  <si>
    <t>PaperCut SFP Embedded Printer, EduGov, 100-199, per device</t>
  </si>
  <si>
    <t>PCMFESharpP200</t>
  </si>
  <si>
    <t>PaperCut SFP Embedded Printer, EduGov, 200-499, per device</t>
  </si>
  <si>
    <t>PCMFESharpP500</t>
  </si>
  <si>
    <t>PaperCut SFP Embedded Printer, EduGov, 500+, per device</t>
  </si>
  <si>
    <t>RDR-6E81AKU</t>
  </si>
  <si>
    <t>WAVE ID® Solo Keystroke EM410x Black USB Reader</t>
  </si>
  <si>
    <t>PRX-FB2BEL-P</t>
  </si>
  <si>
    <t>Elatec TWN4 MultiTech Programmable RFID Reader/Writer For LF/HF/NFC RFID Reader</t>
  </si>
  <si>
    <t>Other pricing:</t>
  </si>
  <si>
    <t>Embedded Licenses</t>
  </si>
  <si>
    <t>PCMFESharp</t>
  </si>
  <si>
    <t>PaperCut MFD Embedded, EduGov, 1-9, per device</t>
  </si>
  <si>
    <t>PCMFESharp10</t>
  </si>
  <si>
    <t>PCMFESharpP</t>
  </si>
  <si>
    <t>PaperCut SFP Embedded Printer, EduGov, 1-9, per device</t>
  </si>
  <si>
    <t>PCMFESharpP10</t>
  </si>
  <si>
    <t>PaperCut SFP Embedded Printer, EduGov, 10-24, per device</t>
  </si>
  <si>
    <t>Embedded License with ACDI Support, Agency Installation</t>
  </si>
  <si>
    <t>Sharp Monthly Safeguard Support Per Embedded License</t>
  </si>
  <si>
    <t>Embedded License with ACDI Support and Sharp Installation</t>
  </si>
  <si>
    <t>PaperCut MFD Embedded, EduGov, 10-24, per device</t>
  </si>
  <si>
    <t>Pricing below reflects the cost per license for a minimum term of 12 months</t>
  </si>
  <si>
    <t>Print - Federal - SaaS - Core - 25-49</t>
  </si>
  <si>
    <t>Print - Federal - SaaS - Core - 50-99</t>
  </si>
  <si>
    <t>Print - Federal - SaaS - Core - 100-249</t>
  </si>
  <si>
    <t>Print - Federal - SaaS - Core - 250-499</t>
  </si>
  <si>
    <t>Print - Federal - SaaS - Core - 500-999</t>
  </si>
  <si>
    <t>Print - Federal - SaaS - Core - 1000-1999</t>
  </si>
  <si>
    <t>Print - Federal - SaaS - Core - 2000-3499</t>
  </si>
  <si>
    <t>Print - Federal - SaaS - Core - 3500-4999</t>
  </si>
  <si>
    <t>Print - Federal - SaaS - Core - 5000-7499</t>
  </si>
  <si>
    <t>Print - Federal - SaaS - Output Management - 25-49</t>
  </si>
  <si>
    <t>Print - Federal - SaaS - Output Management - 50-99</t>
  </si>
  <si>
    <t>Print - Federal - SaaS - Output Management - 100-249</t>
  </si>
  <si>
    <t>Print - Federal - SaaS - Output Management - 250-499</t>
  </si>
  <si>
    <t>Print - Federal - SaaS - Output Management - 500-999</t>
  </si>
  <si>
    <t>Print - Federal - SaaS - Output Management - 1000-1999</t>
  </si>
  <si>
    <t>Print - Federal - SaaS - Output Management - 2000-3499</t>
  </si>
  <si>
    <t>Print - Federal - SaaS - Output Management - 3500-4999</t>
  </si>
  <si>
    <t>Print - Federal - SaaS - Output Management - 5000-7499</t>
  </si>
  <si>
    <t>Print - Federal - SaaS - Advanced Security - 25-49</t>
  </si>
  <si>
    <t>Print - Federal - SaaS - Advanced Security - 50-99</t>
  </si>
  <si>
    <t>Print - Federal - SaaS - Advanced Security - 100-249</t>
  </si>
  <si>
    <t>Print - Federal - SaaS - Advanced Security - 250-499</t>
  </si>
  <si>
    <t>Print - Federal - SaaS - Advanced Security - 500-999</t>
  </si>
  <si>
    <t>Print - Federal - SaaS - Advanced Security - 1000-1999</t>
  </si>
  <si>
    <t>Print - Federal - SaaS - Advanced Security - 2000-3499</t>
  </si>
  <si>
    <t>Print - Federal - SaaS - Advanced Security - 3500-4999</t>
  </si>
  <si>
    <t>Print - Federal - SaaS - Advanced Security - 5000-7499</t>
  </si>
  <si>
    <t>Print - Federal - SaaS - Cost Management - 25-49</t>
  </si>
  <si>
    <t>Print - Federal - SaaS - Cost Management - 50-99</t>
  </si>
  <si>
    <t>Print - Federal - SaaS - Cost Management - 100-249</t>
  </si>
  <si>
    <t>Print - Federal - SaaS - Cost Management - 250-499</t>
  </si>
  <si>
    <t>Print - Federal - SaaS - Cost Management - 500-999</t>
  </si>
  <si>
    <t>Print - Federal - SaaS - Cost Management - 1000-1999</t>
  </si>
  <si>
    <t>Print - Federal - SaaS - Cost Management - 2000-3499</t>
  </si>
  <si>
    <t>Print - Federal - SaaS - Cost Management - 3500-4999</t>
  </si>
  <si>
    <t>Print - Federal - SaaS - Cost Management - 5000-7499</t>
  </si>
  <si>
    <t>Print - Federal - VA Subscription - Core - 25-49</t>
  </si>
  <si>
    <t>Print - Federal - VA Subscription - Core - 50-99</t>
  </si>
  <si>
    <t>Print - Federal - VA Subscription - Core - 100-249</t>
  </si>
  <si>
    <t>Print - Federal - VA Subscription - Core - 250-499</t>
  </si>
  <si>
    <t>Print - Federal - VA Subscription - Core - 500-999</t>
  </si>
  <si>
    <t>Print - Federal - VA Subscription - Core - 1000-1999</t>
  </si>
  <si>
    <t>Print - Federal - VA Subscription - Core - 2000-3499</t>
  </si>
  <si>
    <t>Print - Federal - VA Subscription - Core - 3500-4999</t>
  </si>
  <si>
    <t>Print - Federal - VA Subscription - Core - 5000-7499</t>
  </si>
  <si>
    <t>Print - Federal - VA Subscription - Output Management - 25-49</t>
  </si>
  <si>
    <t>Print - Federal - VA Subscription - Output Management - 50-99</t>
  </si>
  <si>
    <t>Print - Federal - VA Subscription - Output Management - 100-249</t>
  </si>
  <si>
    <t>Print - Federal - VA Subscription - Output Management - 250-499</t>
  </si>
  <si>
    <t>Print - Federal - VA Subscription - Output Management - 500-999</t>
  </si>
  <si>
    <t>Print - Federal - VA Subscription - Output Management - 1000-1999</t>
  </si>
  <si>
    <t>Print - Federal - VA Subscription - Output Management - 2000-3499</t>
  </si>
  <si>
    <t>Print - Federal - VA Subscription - Output Management - 3500-4999</t>
  </si>
  <si>
    <t>Print - Federal - VA Subscription - Output Management - 5000-7499</t>
  </si>
  <si>
    <t>Print - Federal - VA Subscription - Advanced Security - 25-49</t>
  </si>
  <si>
    <t>Print - Federal - VA Subscription - Advanced Security - 50-99</t>
  </si>
  <si>
    <t>Print - Federal - VA Subscription - Advanced Security - 100-249</t>
  </si>
  <si>
    <t>Print - Federal - VA Subscription - Advanced Security - 250-499</t>
  </si>
  <si>
    <t>Print - Federal - VA Subscription - Advanced Security - 500-999</t>
  </si>
  <si>
    <t>Print - Federal - VA Subscription - Advanced Security - 1000-1999</t>
  </si>
  <si>
    <t>Print - Federal - VA Subscription - Advanced Security - 2000-3499</t>
  </si>
  <si>
    <t>Print - Federal - VA Subscription - Advanced Security - 3500-4999</t>
  </si>
  <si>
    <t>Print - Federal - VA Subscription - Advanced Security - 5000-7499</t>
  </si>
  <si>
    <t>Print - Federal - VA Subscription - Cost Management - 25-49</t>
  </si>
  <si>
    <t>Print - Federal - VA Subscription - Cost Management - 50-99</t>
  </si>
  <si>
    <t>Print - Federal - VA Subscription - Cost Management - 100-249</t>
  </si>
  <si>
    <t>Print - Federal - VA Subscription - Cost Management - 250-499</t>
  </si>
  <si>
    <t>Print - Federal - VA Subscription - Cost Management - 500-999</t>
  </si>
  <si>
    <t>Print - Federal - VA Subscription - Cost Management - 1000-1999</t>
  </si>
  <si>
    <t>Print - Federal - VA Subscription - Cost Management - 2000-3499</t>
  </si>
  <si>
    <t>Print - Federal - VA Subscription - Cost Management - 3500-4999</t>
  </si>
  <si>
    <t>Print - Federal - VA Subscription - Cost Management - 5000-7499</t>
  </si>
  <si>
    <t>Print - Education - SaaS - Core - 25-49</t>
  </si>
  <si>
    <t>Print - Education - SaaS - Core - 50-99</t>
  </si>
  <si>
    <t>Print - Education - SaaS - Core - 100-249</t>
  </si>
  <si>
    <t>Print - Education - SaaS - Core - 250-499</t>
  </si>
  <si>
    <t>Print - Education - SaaS - Core - 500-999</t>
  </si>
  <si>
    <t>Print - Education - SaaS - Core - 1000-1999</t>
  </si>
  <si>
    <t>Print - Education - SaaS - Core - 2000-3499</t>
  </si>
  <si>
    <t>Print - Education - SaaS - Core - 3500-4999</t>
  </si>
  <si>
    <t>Print - Education - SaaS - Core - 5000-7499</t>
  </si>
  <si>
    <t>Print - Education - SaaS - Output Management - 25-49</t>
  </si>
  <si>
    <t>Print - Education - SaaS - Output Management - 50-99</t>
  </si>
  <si>
    <t>Print - Education - SaaS - Output Management - 100-249</t>
  </si>
  <si>
    <t>Print - Education - SaaS - Output Management - 250-499</t>
  </si>
  <si>
    <t>Print - Education - SaaS - Output Management - 500-999</t>
  </si>
  <si>
    <t>Print - Education - SaaS - Output Management - 1000-1999</t>
  </si>
  <si>
    <t>Print - Education - SaaS - Output Management - 2000-3499</t>
  </si>
  <si>
    <t>Print - Education - SaaS - Output Management - 3500-4999</t>
  </si>
  <si>
    <t>Print - Education - SaaS - Output Management - 5000-7499</t>
  </si>
  <si>
    <t>Print - Education - SaaS - Advanced Security - 25-49</t>
  </si>
  <si>
    <t>Print - Education - SaaS - Advanced Security - 50-99</t>
  </si>
  <si>
    <t>Print - Education - SaaS - Advanced Security - 100-249</t>
  </si>
  <si>
    <t>Print - Education - SaaS - Advanced Security - 250-499</t>
  </si>
  <si>
    <t>Print - Education - SaaS - Advanced Security - 500-999</t>
  </si>
  <si>
    <t>Print - Education - SaaS - Advanced Security - 1000-1999</t>
  </si>
  <si>
    <t>Print - Education - SaaS - Advanced Security - 2000-3499</t>
  </si>
  <si>
    <t>Print - Education - SaaS - Advanced Security - 3500-4999</t>
  </si>
  <si>
    <t>Print - Education - SaaS - Advanced Security - 5000-7499</t>
  </si>
  <si>
    <t>Print - Education - SaaS - Cost Management - 25-49</t>
  </si>
  <si>
    <t>Print - Education - SaaS - Cost Management - 50-99</t>
  </si>
  <si>
    <t>Print - Education - SaaS - Cost Management - 100-249</t>
  </si>
  <si>
    <t>Print - Education - SaaS - Cost Management - 250-499</t>
  </si>
  <si>
    <t>Print - Education - SaaS - Cost Management - 500-999</t>
  </si>
  <si>
    <t>Print - Education - SaaS - Cost Management - 1000-1999</t>
  </si>
  <si>
    <t>Print - Education - SaaS - Cost Management - 2000-3499</t>
  </si>
  <si>
    <t>Print - Education - SaaS - Cost Management - 3500-4999</t>
  </si>
  <si>
    <t>Print - Education - SaaS - Cost Management - 5000-7499</t>
  </si>
  <si>
    <t>Print - Education - VA Subscription - Core - 25-49</t>
  </si>
  <si>
    <t>Print - Education - VA Subscription - Core - 50-99</t>
  </si>
  <si>
    <t>Print - Education - VA Subscription - Core - 100-249</t>
  </si>
  <si>
    <t>Print - Education - VA Subscription - Core - 250-499</t>
  </si>
  <si>
    <t>Print - Education - VA Subscription - Core - 500-999</t>
  </si>
  <si>
    <t>Print - Education - VA Subscription - Core - 1000-1999</t>
  </si>
  <si>
    <t>Print - Education - VA Subscription - Core - 2000-3499</t>
  </si>
  <si>
    <t>Print - Education - VA Subscription - Core - 3500-4999</t>
  </si>
  <si>
    <t>Print - Education - VA Subscription - Core - 5000-7499</t>
  </si>
  <si>
    <t>Print - Education - VA Subscription - Output Management - 25-49</t>
  </si>
  <si>
    <t>Print - Education - VA Subscription - Output Management - 50-99</t>
  </si>
  <si>
    <t>Print - Education - VA Subscription - Output Management - 100-249</t>
  </si>
  <si>
    <t>Print - Education - VA Subscription - Output Management - 250-499</t>
  </si>
  <si>
    <t>Print - Education - VA Subscription - Output Management - 500-999</t>
  </si>
  <si>
    <t>Print - Education - VA Subscription - Output Management - 1000-1999</t>
  </si>
  <si>
    <t>Print - Education - VA Subscription - Output Management - 2000-3499</t>
  </si>
  <si>
    <t>Print - Education - VA Subscription - Output Management - 3500-4999</t>
  </si>
  <si>
    <t>Print - Education - VA Subscription - Output Management - 5000-7499</t>
  </si>
  <si>
    <t>Print - Education - VA Subscription - Advanced Security - 25-49</t>
  </si>
  <si>
    <t>Print - Education - VA Subscription - Advanced Security - 50-99</t>
  </si>
  <si>
    <t>Print - Education - VA Subscription - Advanced Security - 100-249</t>
  </si>
  <si>
    <t>Print - Education - VA Subscription - Advanced Security - 250-499</t>
  </si>
  <si>
    <t>Print - Education - VA Subscription - Advanced Security - 500-999</t>
  </si>
  <si>
    <t>Print - Education - VA Subscription - Advanced Security - 1000-1999</t>
  </si>
  <si>
    <t>Print - Education - VA Subscription - Advanced Security - 2000-3499</t>
  </si>
  <si>
    <t>Print - Education - VA Subscription - Advanced Security - 3500-4999</t>
  </si>
  <si>
    <t>Print - Education - VA Subscription - Advanced Security - 5000-7499</t>
  </si>
  <si>
    <t>Print - Education - VA Subscription - Cost Management - 25-49</t>
  </si>
  <si>
    <t>Print - Education - VA Subscription - Cost Management - 50-99</t>
  </si>
  <si>
    <t>Print - Education - VA Subscription - Cost Management - 100-249</t>
  </si>
  <si>
    <t>Print - Education - VA Subscription - Cost Management - 250-499</t>
  </si>
  <si>
    <t>Print - Education - VA Subscription - Cost Management - 500-999</t>
  </si>
  <si>
    <t>Print - Education - VA Subscription - Cost Management - 1000-1999</t>
  </si>
  <si>
    <t>Print - Education - VA Subscription - Cost Management - 2000-3499</t>
  </si>
  <si>
    <t>Print - Education - VA Subscription - Cost Management - 3500-4999</t>
  </si>
  <si>
    <t>Print - Education - VA Subscription - Cost Management - 5000-7499</t>
  </si>
  <si>
    <t>Rgst - Print - Federal - SaaS - Core - 25-49</t>
  </si>
  <si>
    <t>Rgst - Print - Federal - SaaS - Core - 50-99</t>
  </si>
  <si>
    <t>Rgst - Print - Federal - SaaS - Core - 100-249</t>
  </si>
  <si>
    <t>Rgst - Print - Federal - SaaS - Core - 250-499</t>
  </si>
  <si>
    <t>Rgst - Print - Federal - SaaS - Core - 500-999</t>
  </si>
  <si>
    <t>Rgst - Print - Federal - SaaS - Core - 1000-1999</t>
  </si>
  <si>
    <t>Rgst - Print - Federal - SaaS - Core - 2000-3499</t>
  </si>
  <si>
    <t>Rgst - Print - Federal - SaaS - Core - 3500-4999</t>
  </si>
  <si>
    <t>Rgst - Print - Federal - SaaS - Core - 5000-7499</t>
  </si>
  <si>
    <t>Rgst - Print - Federal - SaaS - Output Management - 25-49</t>
  </si>
  <si>
    <t>Rgst - Print - Federal - SaaS - Output Management - 50-99</t>
  </si>
  <si>
    <t>Rgst - Print - Federal - SaaS - Output Management - 100-249</t>
  </si>
  <si>
    <t>Rgst - Print - Federal - SaaS - Output Management - 250-499</t>
  </si>
  <si>
    <t>Rgst - Print - Federal - SaaS - Output Management - 500-999</t>
  </si>
  <si>
    <t>Rgst - Print - Federal - SaaS - Output Management - 1000-1999</t>
  </si>
  <si>
    <t>Rgst - Print - Federal - SaaS - Output Management - 2000-3499</t>
  </si>
  <si>
    <t>Rgst - Print - Federal - SaaS - Output Management - 3500-4999</t>
  </si>
  <si>
    <t>Rgst - Print - Federal - SaaS - Output Management - 5000-7499</t>
  </si>
  <si>
    <t>Rgst - Print - Federal - SaaS - Advanced Security - 25-49</t>
  </si>
  <si>
    <t>Rgst - Print - Federal - SaaS - Advanced Security - 50-99</t>
  </si>
  <si>
    <t>Rgst - Print - Federal - SaaS - Advanced Security - 100-249</t>
  </si>
  <si>
    <t>Rgst - Print - Federal - SaaS - Advanced Security - 250-499</t>
  </si>
  <si>
    <t>Rgst - Print - Federal - SaaS - Advanced Security - 500-999</t>
  </si>
  <si>
    <t>Rgst - Print - Federal - SaaS - Advanced Security - 1000-1999</t>
  </si>
  <si>
    <t>Rgst - Print - Federal - SaaS - Advanced Security - 2000-3499</t>
  </si>
  <si>
    <t>Rgst - Print - Federal - SaaS - Advanced Security - 3500-4999</t>
  </si>
  <si>
    <t>Rgst - Print - Federal - SaaS - Advanced Security - 5000-7499</t>
  </si>
  <si>
    <t>Rgst - Print - Federal - SaaS - Cost Management - 25-49</t>
  </si>
  <si>
    <t>Rgst - Print - Federal - SaaS - Cost Management - 50-99</t>
  </si>
  <si>
    <t>Rgst - Print - Federal - SaaS - Cost Management - 100-249</t>
  </si>
  <si>
    <t>Rgst - Print - Federal - SaaS - Cost Management - 250-499</t>
  </si>
  <si>
    <t>Rgst - Print - Federal - SaaS - Cost Management - 500-999</t>
  </si>
  <si>
    <t>Rgst - Print - Federal - SaaS - Cost Management - 1000-1999</t>
  </si>
  <si>
    <t>Rgst - Print - Federal - SaaS - Cost Management - 2000-3499</t>
  </si>
  <si>
    <t>Rgst - Print - Federal - SaaS - Cost Management - 3500-4999</t>
  </si>
  <si>
    <t>Rgst - Print - Federal - SaaS - Cost Management - 5000-7499</t>
  </si>
  <si>
    <t>Rgst - Print - Federal - VA Subscription - Core - 25-49</t>
  </si>
  <si>
    <t>Rgst - Print - Federal - VA Subscription - Core - 50-99</t>
  </si>
  <si>
    <t>Rgst - Print - Federal - VA Subscription - Core - 100-249</t>
  </si>
  <si>
    <t>Rgst - Print - Federal - VA Subscription - Core - 250-499</t>
  </si>
  <si>
    <t>Rgst - Print - Federal - VA Subscription - Core - 500-999</t>
  </si>
  <si>
    <t>Rgst - Print - Federal - VA Subscription - Core - 1000-1999</t>
  </si>
  <si>
    <t>Rgst - Print - Federal - VA Subscription - Core - 2000-3499</t>
  </si>
  <si>
    <t>Rgst - Print - Federal - VA Subscription - Core - 3500-4999</t>
  </si>
  <si>
    <t>Rgst - Print - Federal - VA Subscription - Core - 5000-7499</t>
  </si>
  <si>
    <t>Rgst - Print - Federal - VA Subscription - Output Management - 25-49</t>
  </si>
  <si>
    <t>Rgst - Print - Federal - VA Subscription - Output Management - 50-99</t>
  </si>
  <si>
    <t>Rgst - Print - Federal - VA Subscription - Output Management - 100-249</t>
  </si>
  <si>
    <t>Rgst - Print - Federal - VA Subscription - Output Management - 250-499</t>
  </si>
  <si>
    <t>Rgst - Print - Federal - VA Subscription - Output Management - 500-999</t>
  </si>
  <si>
    <t>Rgst - Print - Federal - VA Subscription - Output Management - 1000-1999</t>
  </si>
  <si>
    <t>Rgst - Print - Federal - VA Subscription - Output Management - 2000-3499</t>
  </si>
  <si>
    <t>Rgst - Print - Federal - VA Subscription - Output Management - 3500-4999</t>
  </si>
  <si>
    <t>Rgst - Print - Federal - VA Subscription - Output Management - 5000-7499</t>
  </si>
  <si>
    <t>Rgst - Print - Federal - VA Subscription - Advanced Security - 25-49</t>
  </si>
  <si>
    <t>Rgst - Print - Federal - VA Subscription - Advanced Security - 50-99</t>
  </si>
  <si>
    <t>Rgst - Print - Federal - VA Subscription - Advanced Security - 100-249</t>
  </si>
  <si>
    <t>Rgst - Print - Federal - VA Subscription - Advanced Security - 250-499</t>
  </si>
  <si>
    <t>Rgst - Print - Federal - VA Subscription - Advanced Security - 500-999</t>
  </si>
  <si>
    <t>Rgst - Print - Federal - VA Subscription - Advanced Security - 1000-1999</t>
  </si>
  <si>
    <t>Rgst - Print - Federal - VA Subscription - Advanced Security - 2000-3499</t>
  </si>
  <si>
    <t>Rgst - Print - Federal - VA Subscription - Advanced Security - 3500-4999</t>
  </si>
  <si>
    <t>Rgst - Print - Federal - VA Subscription - Advanced Security - 5000-7499</t>
  </si>
  <si>
    <t>Rgst - Print - Federal - VA Subscription - Cost Management - 25-49</t>
  </si>
  <si>
    <t>Rgst - Print - Federal - VA Subscription - Cost Management - 50-99</t>
  </si>
  <si>
    <t>Rgst - Print - Federal - VA Subscription - Cost Management - 100-249</t>
  </si>
  <si>
    <t>Rgst - Print - Federal - VA Subscription - Cost Management - 250-499</t>
  </si>
  <si>
    <t>Rgst - Print - Federal - VA Subscription - Cost Management - 500-999</t>
  </si>
  <si>
    <t>Rgst - Print - Federal - VA Subscription - Cost Management - 1000-1999</t>
  </si>
  <si>
    <t>Rgst - Print - Federal - VA Subscription - Cost Management - 2000-3499</t>
  </si>
  <si>
    <t>Rgst - Print - Federal - VA Subscription - Cost Management - 3500-4999</t>
  </si>
  <si>
    <t>Rgst - Print - Federal - VA Subscription - Cost Management - 5000-7499</t>
  </si>
  <si>
    <t>Rgst - Print - Education - SaaS - Core - 25-49</t>
  </si>
  <si>
    <t>Rgst - Print - Education - SaaS - Core - 50-99</t>
  </si>
  <si>
    <t>Rgst - Print - Education - SaaS - Core - 100-249</t>
  </si>
  <si>
    <t>Rgst - Print - Education - SaaS - Core - 250-499</t>
  </si>
  <si>
    <t>Rgst - Print - Education - SaaS - Core - 500-999</t>
  </si>
  <si>
    <t>Rgst - Print - Education - SaaS - Core - 1000-1999</t>
  </si>
  <si>
    <t>Rgst - Print - Education - SaaS - Core - 2000-3499</t>
  </si>
  <si>
    <t>Rgst - Print - Education - SaaS - Core - 3500-4999</t>
  </si>
  <si>
    <t>Rgst - Print - Education - SaaS - Core - 5000-7499</t>
  </si>
  <si>
    <t>Rgst - Print - Education - SaaS - Output Management - 25-49</t>
  </si>
  <si>
    <t>Rgst - Print - Education - SaaS - Output Management - 50-99</t>
  </si>
  <si>
    <t>Rgst - Print - Education - SaaS - Output Management - 100-249</t>
  </si>
  <si>
    <t>Rgst - Print - Education - SaaS - Output Management - 250-499</t>
  </si>
  <si>
    <t>Rgst - Print - Education - SaaS - Output Management - 500-999</t>
  </si>
  <si>
    <t>Rgst - Print - Education - SaaS - Output Management - 1000-1999</t>
  </si>
  <si>
    <t>Rgst - Print - Education - SaaS - Output Management - 2000-3499</t>
  </si>
  <si>
    <t>Rgst - Print - Education - SaaS - Output Management - 3500-4999</t>
  </si>
  <si>
    <t>Rgst - Print - Education - SaaS - Output Management - 5000-7499</t>
  </si>
  <si>
    <t>Rgst - Print - Education - SaaS - Advanced Security - 25-49</t>
  </si>
  <si>
    <t>Rgst - Print - Education - SaaS - Advanced Security - 50-99</t>
  </si>
  <si>
    <t>Rgst - Print - Education - SaaS - Advanced Security - 100-249</t>
  </si>
  <si>
    <t>Rgst - Print - Education - SaaS - Advanced Security - 250-499</t>
  </si>
  <si>
    <t>Rgst - Print - Education - SaaS - Advanced Security - 500-999</t>
  </si>
  <si>
    <t>Rgst - Print - Education - SaaS - Advanced Security - 1000-1999</t>
  </si>
  <si>
    <t>Rgst - Print - Education - SaaS - Advanced Security - 2000-3499</t>
  </si>
  <si>
    <t>Rgst - Print - Education - SaaS - Advanced Security - 3500-4999</t>
  </si>
  <si>
    <t>Rgst - Print - Education - SaaS - Advanced Security - 5000-7499</t>
  </si>
  <si>
    <t>Rgst - Print - Education - SaaS - Cost Management - 25-49</t>
  </si>
  <si>
    <t>Rgst - Print - Education - SaaS - Cost Management - 50-99</t>
  </si>
  <si>
    <t>Rgst - Print - Education - SaaS - Cost Management - 100-249</t>
  </si>
  <si>
    <t>Rgst - Print - Education - SaaS - Cost Management - 250-499</t>
  </si>
  <si>
    <t>Rgst - Print - Education - SaaS - Cost Management - 500-999</t>
  </si>
  <si>
    <t>Rgst - Print - Education - SaaS - Cost Management - 1000-1999</t>
  </si>
  <si>
    <t>Rgst - Print - Education - SaaS - Cost Management - 2000-3499</t>
  </si>
  <si>
    <t>Rgst - Print - Education - SaaS - Cost Management - 3500-4999</t>
  </si>
  <si>
    <t>Rgst - Print - Education - SaaS - Cost Management - 5000-7499</t>
  </si>
  <si>
    <t>Rgst - Print - Education - VA Subscription - Core - 25-49</t>
  </si>
  <si>
    <t>Rgst - Print - Education - VA Subscription - Core - 50-99</t>
  </si>
  <si>
    <t>Rgst - Print - Education - VA Subscription - Core - 100-249</t>
  </si>
  <si>
    <t>Rgst - Print - Education - VA Subscription - Core - 250-499</t>
  </si>
  <si>
    <t>Rgst - Print - Education - VA Subscription - Core - 500-999</t>
  </si>
  <si>
    <t>Rgst - Print - Education - VA Subscription - Core - 1000-1999</t>
  </si>
  <si>
    <t>Rgst - Print - Education - VA Subscription - Core - 2000-3499</t>
  </si>
  <si>
    <t>Rgst - Print - Education - VA Subscription - Core - 3500-4999</t>
  </si>
  <si>
    <t>Rgst - Print - Education - VA Subscription - Core - 5000-7499</t>
  </si>
  <si>
    <t>Rgst - Print - Education - VA Subscription - Output Management - 25-49</t>
  </si>
  <si>
    <t>Rgst - Print - Education - VA Subscription - Output Management - 50-99</t>
  </si>
  <si>
    <t>Rgst - Print - Education - VA Subscription - Output Management - 100-249</t>
  </si>
  <si>
    <t>Rgst - Print - Education - VA Subscription - Output Management - 250-499</t>
  </si>
  <si>
    <t>Rgst - Print - Education - VA Subscription - Output Management - 500-999</t>
  </si>
  <si>
    <t>Rgst - Print - Education - VA Subscription - Output Management - 1000-1999</t>
  </si>
  <si>
    <t>Rgst - Print - Education - VA Subscription - Output Management - 2000-3499</t>
  </si>
  <si>
    <t>Rgst - Print - Education - VA Subscription - Output Management - 3500-4999</t>
  </si>
  <si>
    <t>Rgst - Print - Education - VA Subscription - Output Management - 5000-7499</t>
  </si>
  <si>
    <t>Rgst - Print - Education - VA Subscription - Advanced Security - 25-49</t>
  </si>
  <si>
    <t>Rgst - Print - Education - VA Subscription - Advanced Security - 50-99</t>
  </si>
  <si>
    <t>Rgst - Print - Education - VA Subscription - Advanced Security - 100-249</t>
  </si>
  <si>
    <t>Rgst - Print - Education - VA Subscription - Advanced Security - 250-499</t>
  </si>
  <si>
    <t>Rgst - Print - Education - VA Subscription - Advanced Security - 500-999</t>
  </si>
  <si>
    <t>Rgst - Print - Education - VA Subscription - Advanced Security - 1000-1999</t>
  </si>
  <si>
    <t>Rgst - Print - Education - VA Subscription - Advanced Security - 2000-3499</t>
  </si>
  <si>
    <t>Rgst - Print - Education - VA Subscription - Advanced Security - 3500-4999</t>
  </si>
  <si>
    <t>Rgst - Print - Education - VA Subscription - Advanced Security - 5000-7499</t>
  </si>
  <si>
    <t>Rgst - Print - Education - VA Subscription - Cost Management - 25-49</t>
  </si>
  <si>
    <t>Rgst - Print - Education - VA Subscription - Cost Management - 50-99</t>
  </si>
  <si>
    <t>Rgst - Print - Education - VA Subscription - Cost Management - 100-249</t>
  </si>
  <si>
    <t>Rgst - Print - Education - VA Subscription - Cost Management - 250-499</t>
  </si>
  <si>
    <t>Rgst - Print - Education - VA Subscription - Cost Management - 500-999</t>
  </si>
  <si>
    <t>Rgst - Print - Education - VA Subscription - Cost Management - 1000-1999</t>
  </si>
  <si>
    <t>Rgst - Print - Education - VA Subscription - Cost Management - 2000-3499</t>
  </si>
  <si>
    <t>Rgst - Print - Education - VA Subscription - Cost Management - 3500-4999</t>
  </si>
  <si>
    <t>Rgst - Print - Education - VA Subscription - Cost Management - 5000-7499</t>
  </si>
  <si>
    <t>Professional Services Hour</t>
  </si>
  <si>
    <t>Badge Reader A - Base - 1</t>
  </si>
  <si>
    <t>Badge Reader B - Base - 1</t>
  </si>
  <si>
    <t>CAC/PIV - SBR Kit - 1</t>
  </si>
  <si>
    <t>Professional Services SMB Package</t>
  </si>
  <si>
    <t>Professional Services SaaS Upgrade Migration Package</t>
  </si>
  <si>
    <t>Professional Services Bronze Package</t>
  </si>
  <si>
    <t>Professional Services Silver Package</t>
  </si>
  <si>
    <t>Professional Services Gold Package</t>
  </si>
  <si>
    <t>Professional Services Technical Account Manager</t>
  </si>
  <si>
    <t>Professional Services Enterprise Package</t>
  </si>
  <si>
    <t>Print - Imprivata - Identity Management - 1</t>
  </si>
  <si>
    <t>FaxCore Cloud</t>
  </si>
  <si>
    <t>500 pages per month — FCH-500</t>
  </si>
  <si>
    <t>1,000 pages per month — FCH-1000</t>
  </si>
  <si>
    <t>2,000 pages per month — FCH-2000</t>
  </si>
  <si>
    <t>3,000 pages per month — FCH-3000</t>
  </si>
  <si>
    <t>4,000 pages per month — FCH-4000</t>
  </si>
  <si>
    <t>5,000 pages per month — FCH-5000</t>
  </si>
  <si>
    <t>6,000 pages per month — FCH-6000</t>
  </si>
  <si>
    <t>7,000 pages per month — FCH-7000</t>
  </si>
  <si>
    <t>8,000 pages per month — FCH-8000</t>
  </si>
  <si>
    <t>9,000 pages per month — FCH-9000</t>
  </si>
  <si>
    <t>10,000 pages per month — FCH-10000</t>
  </si>
  <si>
    <t>13,000 pages per month — FCH-13000</t>
  </si>
  <si>
    <t>16,000 pages per month — FCH-16000</t>
  </si>
  <si>
    <t>20,000 pages per month — FCH-20000</t>
  </si>
  <si>
    <t>Sharp OSA Connector - One-Time</t>
  </si>
  <si>
    <t>Most often used FaxCore Fax Server Pricing:</t>
  </si>
  <si>
    <t>Additional Fax Numbers—toll - monthly</t>
  </si>
  <si>
    <t>Additional Fax numbers - toll free - monthly</t>
  </si>
  <si>
    <t>Porting of numbers - per number</t>
  </si>
  <si>
    <t>DocuPhase</t>
  </si>
  <si>
    <t>Unit</t>
  </si>
  <si>
    <t>Unit Price</t>
  </si>
  <si>
    <t>Total Monthly Cost per license (Software and Support)</t>
  </si>
  <si>
    <t>On-Premise Subscription: DocuPhase DM Core</t>
  </si>
  <si>
    <t>per system</t>
  </si>
  <si>
    <t>On-Premise Subscription: DM  Concurrent User</t>
  </si>
  <si>
    <t>per user</t>
  </si>
  <si>
    <t>On-Premise Subscription: DM  Named User</t>
  </si>
  <si>
    <t>On-Premise Subscription: Web-Forms Core</t>
  </si>
  <si>
    <t>On-Premise Subscription: Web-Forms Concurrent User</t>
  </si>
  <si>
    <t>On-Premise Subscription: Process Workflow Automation Core</t>
  </si>
  <si>
    <t>On-Premise Subscription:  Process Workflow Subscription Concurrent User, includes 1 Named Designer/Manager</t>
  </si>
  <si>
    <t>On-Premise Subscription: Scan Capture Station; Unlimited Scanning; Named Machine License</t>
  </si>
  <si>
    <t>On-Premise Subscription: EmailBOT</t>
  </si>
  <si>
    <t>On-Premise Subscription: API &amp; Webservices</t>
  </si>
  <si>
    <t>On-Premise Subscription: DocuPhase Enterprise Core; Includes DM, Web Forms, and Process Workflow Automation Cores</t>
  </si>
  <si>
    <t>On-Premise Subscription: DocuPhase Enterprise Platform Concurrent Users</t>
  </si>
  <si>
    <t>Most used PaperCut pricing:</t>
  </si>
  <si>
    <t>Other PaperCut pricing:</t>
  </si>
  <si>
    <t>AP Automation Packages</t>
  </si>
  <si>
    <t>Quick Start</t>
  </si>
  <si>
    <t>Includes:
•	Accounts Payable
•	OCR - Header Only
•	Approvals - Manual Assignment
•	Lite Integration (Pulling from table &amp; only Vendor &amp; GL)
•	Flat File Export
•	Basic Support
•	No professional service hours included
•	5 Named Users
•	50 Approvers / Lite Users</t>
  </si>
  <si>
    <t>Invoices Per Month</t>
  </si>
  <si>
    <t>Part Number (SKU)</t>
  </si>
  <si>
    <t>Unit Price Per Month</t>
  </si>
  <si>
    <t>Monthly Safeguard Premier per license</t>
  </si>
  <si>
    <t>0 - 500 invoices/month</t>
  </si>
  <si>
    <t>APQS-500</t>
  </si>
  <si>
    <t>501 - 1,000 invoices/month</t>
  </si>
  <si>
    <t>APQS-1000</t>
  </si>
  <si>
    <t>1,001 - 2,000 invoices/month</t>
  </si>
  <si>
    <t>APQS-2000</t>
  </si>
  <si>
    <t>2,001 - 3,000 invoices/month</t>
  </si>
  <si>
    <t>APQS-3000</t>
  </si>
  <si>
    <t>3,001 - 5,000 invoices/month</t>
  </si>
  <si>
    <t>APQS-5000</t>
  </si>
  <si>
    <t>Implementation</t>
  </si>
  <si>
    <t>MSRP W/Admin Fee</t>
  </si>
  <si>
    <t>AP Automation Implementation</t>
  </si>
  <si>
    <t>APIMPQS</t>
  </si>
  <si>
    <t>Professional</t>
  </si>
  <si>
    <t>Includes:
•	Everything from Quick Start package and… 
•	GL Bot / Management
•	PO Based Invoices
•	Full OCR - Line Item
•	ERP Connector (Need list of current connectors)
•	Payment/Check Request
•	Quick/Email Approvals
•	Advanced SSO
•	User Management
•	Automated Approvals - Up to (2) dimensions
•	Standard Accounting Reports
•	Automated 2/3-Way Match</t>
  </si>
  <si>
    <t>APPRO-500</t>
  </si>
  <si>
    <t>APPRO-1000</t>
  </si>
  <si>
    <t>APPRO-2000</t>
  </si>
  <si>
    <t>APPRO-3000</t>
  </si>
  <si>
    <t>APPRO-5000</t>
  </si>
  <si>
    <t>APIMPPRO</t>
  </si>
  <si>
    <t>Premier</t>
  </si>
  <si>
    <t>Includes:
•	Everything from Professional package and… 
•	Multiple Integrations
•	Custom Reports - Up to (5)
•	Advanced Rule Management
•	Allows for Workflow Customization
•	Custom Integration
•	Whitelabeling Available
•	Allows for Form customization
•	Intercompany Transactions</t>
  </si>
  <si>
    <t>APPREM-500</t>
  </si>
  <si>
    <t>APPREM-1000</t>
  </si>
  <si>
    <t>APPREM-2000</t>
  </si>
  <si>
    <t>APPREM-3000</t>
  </si>
  <si>
    <t>APPREM-5000</t>
  </si>
  <si>
    <t>APIMPPREM</t>
  </si>
  <si>
    <t>DM/ECM Packages</t>
  </si>
  <si>
    <t>Includes:
•	Up to 3 Virtual Filing Cabinets
•	Permissions Configuration
•	Ad-Hoc Workflow
•	Up to 100gb</t>
  </si>
  <si>
    <t>User Licenses</t>
  </si>
  <si>
    <t>0-5 Licenses</t>
  </si>
  <si>
    <t>DMQS-5</t>
  </si>
  <si>
    <t>6-10 Licenses</t>
  </si>
  <si>
    <t>DMQS-10</t>
  </si>
  <si>
    <t>11-15 Licenses</t>
  </si>
  <si>
    <t>DMQS-15</t>
  </si>
  <si>
    <t>16-20 Licenses</t>
  </si>
  <si>
    <t>DMQS-20</t>
  </si>
  <si>
    <t>21-30 Licenses</t>
  </si>
  <si>
    <t>DMQS-30</t>
  </si>
  <si>
    <t>31-40 Licenses</t>
  </si>
  <si>
    <t>DMQS-40</t>
  </si>
  <si>
    <t>41-50 Licenses</t>
  </si>
  <si>
    <t>DMQS-50</t>
  </si>
  <si>
    <t>51+ Licenses</t>
  </si>
  <si>
    <t>DMQS-51+</t>
  </si>
  <si>
    <t>Scoped</t>
  </si>
  <si>
    <t>DM/ECM Implementation</t>
  </si>
  <si>
    <t>DMECMIMP</t>
  </si>
  <si>
    <t>Includes:
•	Everything from Quick Start package and… 
•	ScanDox
•	(1) Automated Workflow up to (x) hours
•	Azure Single Sign-On
•	(1) Analytics Report
•	Up to (8) hours of professional service (cushion for implementation)
•	E-mail Approvals
•	Quick Approvals
•	Up to 250gb
•	DocuPhase Lite Users (up to 25)</t>
  </si>
  <si>
    <t>DMPRO-5</t>
  </si>
  <si>
    <t>DMPRO-10</t>
  </si>
  <si>
    <t>DMPRO-15</t>
  </si>
  <si>
    <t>DMPRO-20</t>
  </si>
  <si>
    <t>DMPRO-30</t>
  </si>
  <si>
    <t>DMPRO-40</t>
  </si>
  <si>
    <t>DMPRO-50</t>
  </si>
  <si>
    <t>DMPRO-51+</t>
  </si>
  <si>
    <t>Includes:
•	Everything from Core package and… 
•	(1) DocuPhase Forms up to (x) hours
•	DocuPhase Capture
•	Up to (20) hours of professional service per year (cushion for implementation)
•	Custom Single Sign-On
•	Analytics Dashboard
•	Custom Integration
•	Digital Signatures
•	Up to 500gb
•	DocuPhase Lite Users (up to 100)
•	OCR up to 30k pages per year</t>
  </si>
  <si>
    <t>DMPREM-5</t>
  </si>
  <si>
    <t>DMPREM-10</t>
  </si>
  <si>
    <t>DMPREM-15</t>
  </si>
  <si>
    <t>DMPREM-20</t>
  </si>
  <si>
    <t>DMPREM-30</t>
  </si>
  <si>
    <t>DMPREM-40</t>
  </si>
  <si>
    <t>DMPREM-50</t>
  </si>
  <si>
    <t>DMPREM-51+</t>
  </si>
  <si>
    <t>Basic Docuphase Pricing:</t>
  </si>
  <si>
    <t>Detailed pricing:</t>
  </si>
  <si>
    <t>Quote</t>
  </si>
  <si>
    <t>% of SCPM</t>
  </si>
  <si>
    <t>XMEDIUS Cloud</t>
  </si>
  <si>
    <t>Part</t>
  </si>
  <si>
    <t>Credits</t>
  </si>
  <si>
    <t>XMCS-1Y-PREPAID  1200</t>
  </si>
  <si>
    <t>XM Cloud Prepaid 1,200 Credits - 1 year</t>
  </si>
  <si>
    <t>XMCS-1Y-PREPAID  2400</t>
  </si>
  <si>
    <t>XM Cloud Prepaid 2,400 Credits - 1 year</t>
  </si>
  <si>
    <t>XMCS-1Y-PREPAID  3600</t>
  </si>
  <si>
    <t>XM Cloud Prepaid 3,600 Credits - 1 year</t>
  </si>
  <si>
    <t>XMCS-1Y-PREPAID  6000</t>
  </si>
  <si>
    <t>XM Cloud Prepaid 6,000 Credits - 1 year</t>
  </si>
  <si>
    <t>XMCS-1Y-PREPAID----12000</t>
  </si>
  <si>
    <t>XM Cloud Prepaid 12,000 Credits - 1 year</t>
  </si>
  <si>
    <t>XMCS-1Y-PREPAID----24000</t>
  </si>
  <si>
    <t>XM Cloud Prepaid 24,000 Credits - 1 year</t>
  </si>
  <si>
    <t>XMCS-1Y-PREPAID----30000</t>
  </si>
  <si>
    <t>XM Cloud Prepaid 30,000 Credits - 1 year</t>
  </si>
  <si>
    <t>XMCS-1Y-PREPAID----48000</t>
  </si>
  <si>
    <t>XM Cloud Prepaid 48,000 Credits - 1 year</t>
  </si>
  <si>
    <t>XMCS-1Y-PREPAID----60000</t>
  </si>
  <si>
    <t>XM Cloud Prepaid 60,000 Credits - 1 year</t>
  </si>
  <si>
    <t>XMCS-1Y-PREPAID----90000</t>
  </si>
  <si>
    <t>XM Cloud Prepaid 90,000 Credits - 1 year</t>
  </si>
  <si>
    <t>XMCS-1Y-PREPAID---120000</t>
  </si>
  <si>
    <t>XM Cloud Prepaid 120,000 Credits - 1 year</t>
  </si>
  <si>
    <t>XMCS-1Y-PREPAID---180000</t>
  </si>
  <si>
    <t>XM Cloud Prepaid 180,000 Credits - 1 year</t>
  </si>
  <si>
    <t>XMCS-1Y-PREPAID---240000</t>
  </si>
  <si>
    <t>XM Cloud Prepaid 240,000 Credits - 1 year</t>
  </si>
  <si>
    <t>XMCS-1Y-PREPAID---300000</t>
  </si>
  <si>
    <t>XM Cloud Prepaid 300,000 Credits - 1 year</t>
  </si>
  <si>
    <t>XMCS-1Y-PREPAID---360000</t>
  </si>
  <si>
    <t>XM Cloud Prepaid 360,000 Credits - 1 year</t>
  </si>
  <si>
    <t>XMCS-1Y-PREPAID---480000</t>
  </si>
  <si>
    <t>XM Cloud Prepaid 480,000 Credits - 1 year</t>
  </si>
  <si>
    <t>XMCS-1Y-PREPAID---600000</t>
  </si>
  <si>
    <t>XM Cloud Prepaid 600,000 Credits - 1 year</t>
  </si>
  <si>
    <t>XMCS-1Y-PREPAID---720000</t>
  </si>
  <si>
    <t>XM Cloud Prepaid 720,000 Credits - 1 year</t>
  </si>
  <si>
    <t>XMCS-1Y-PREPAID---900000</t>
  </si>
  <si>
    <t>XM Cloud Prepaid 900,000 Credits - 1 year</t>
  </si>
  <si>
    <t>XMCS-1Y-PREPAID--1200000</t>
  </si>
  <si>
    <t>XM Cloud Prepaid 1,200,000 Credits - 1 year</t>
  </si>
  <si>
    <t>XMCS-1Y-PREPAID--1500000</t>
  </si>
  <si>
    <t>XM Cloud Prepaid 1,500,000 Credits - 1 year</t>
  </si>
  <si>
    <t>XMCS-1Y-PREPAID--1800000</t>
  </si>
  <si>
    <t>XM Cloud Prepaid 1,800,000 Credits - 1 year</t>
  </si>
  <si>
    <t>XMCS-5Y-PREPAID  6000</t>
  </si>
  <si>
    <t>XMF Cloud Prepaid 6,000 Credits - 5 years</t>
  </si>
  <si>
    <t>XMCS-5Y-PREPAID----12000</t>
  </si>
  <si>
    <t>XMF Cloud Prepaid 12,000 Credits - 5 years</t>
  </si>
  <si>
    <t>XMCS-5Y-PREPAID----18000</t>
  </si>
  <si>
    <t>XMF Cloud Prepaid 18,000 Credits - 5 years</t>
  </si>
  <si>
    <t>XMCS-5Y-PREPAID----30000</t>
  </si>
  <si>
    <t>XMF Cloud Prepaid 30,000 Credits - 5 years</t>
  </si>
  <si>
    <t>XMCS-5Y-PREPAID----60000</t>
  </si>
  <si>
    <t>XMF Cloud Prepaid 60,000 Credits - 5 years</t>
  </si>
  <si>
    <t>XMCS-5Y-PREPAID---120000</t>
  </si>
  <si>
    <t>XMF Cloud Prepaid 120,000 Credits - 5 years</t>
  </si>
  <si>
    <t>XMCS-5Y-PREPAID---150000</t>
  </si>
  <si>
    <t>XMF Cloud Prepaid 150,000 Credits - 5 years</t>
  </si>
  <si>
    <t>XMCS-5Y-PREPAID---240000</t>
  </si>
  <si>
    <t>XMF Cloud Prepaid 240,000 Credits - 5 years</t>
  </si>
  <si>
    <t>XMCS-5Y-PREPAID---300000</t>
  </si>
  <si>
    <t>XMF Cloud Prepaid 300,000 Credits - 5 years</t>
  </si>
  <si>
    <t>XMCS-5Y-PREPAID---450000</t>
  </si>
  <si>
    <t>XMF Cloud Prepaid 450,000 Credits - 5 years</t>
  </si>
  <si>
    <t>XMCS-5Y-PREPAID---600000</t>
  </si>
  <si>
    <t>XMF Cloud Prepaid 600,000 Credits - 5 years</t>
  </si>
  <si>
    <t>XMCS-5Y-PREPAID---900000</t>
  </si>
  <si>
    <t>XMF Cloud Prepaid 900,000 Credits - 5 years</t>
  </si>
  <si>
    <t>XMCS-5Y-PREPAID--1200000</t>
  </si>
  <si>
    <t>XMF Cloud Prepaid 1,200,000 Credits - 5 years</t>
  </si>
  <si>
    <t>XMCS-5Y-PREPAID--1500000</t>
  </si>
  <si>
    <t>XMF Cloud Prepaid 1,500,000 Credits - 5 years</t>
  </si>
  <si>
    <t>XMCS-5Y-PREPAID--1800000</t>
  </si>
  <si>
    <t>XMF Cloud Prepaid 1,800,000 Credits - 5 years</t>
  </si>
  <si>
    <t>XMCS-5Y-PREPAID--2400000</t>
  </si>
  <si>
    <t>XMF Cloud Prepaid 2,400,000 Credits - 5 years</t>
  </si>
  <si>
    <t>XMCS-5Y-PREPAID--3000000</t>
  </si>
  <si>
    <t>XMF Cloud Prepaid 3,000,000 Credits - 5 years</t>
  </si>
  <si>
    <t>XMCS-5Y-PREPAID--3600000</t>
  </si>
  <si>
    <t>XMF Cloud Prepaid 3,600,000 Credits - 5 years</t>
  </si>
  <si>
    <t>XMCS-5Y-PREPAID--4500000</t>
  </si>
  <si>
    <t>XMF Cloud Prepaid 4,500,000 Credits - 5 years</t>
  </si>
  <si>
    <t>XMCS-5Y-PREPAID--6000000</t>
  </si>
  <si>
    <t>XMF Cloud Prepaid 6,000,000 Credits - 5 years</t>
  </si>
  <si>
    <t>XMEDIUS SENDSECURE</t>
  </si>
  <si>
    <t>XMSSS-P-SRV-EE</t>
  </si>
  <si>
    <t>XM 2.0 SendSecure Enterprise Server</t>
  </si>
  <si>
    <t>XMSSS-P-USER-L1</t>
  </si>
  <si>
    <t>From 5 to 24 License SendSecure Users</t>
  </si>
  <si>
    <t>XMSSS-P-USER-L2</t>
  </si>
  <si>
    <t>From 25 to 99 License SendSecure Users</t>
  </si>
  <si>
    <t>XMSSS-P-USER-L3</t>
  </si>
  <si>
    <t>From 100 to 499 License SendSecure Users</t>
  </si>
  <si>
    <t>XMSSS-P-USER-L4</t>
  </si>
  <si>
    <t>From 500 to 999 License SendSecure Users</t>
  </si>
  <si>
    <t>XMSSS-P-USER-L5</t>
  </si>
  <si>
    <t>From 1000 to 1499 License SendSecure Users</t>
  </si>
  <si>
    <t>XMSSS-P-USER-L6</t>
  </si>
  <si>
    <t>From 1500 to 2499 License SendSecure Users</t>
  </si>
  <si>
    <t>XMSSS-P-USER-L7</t>
  </si>
  <si>
    <t>From 2500 to 3499 License SendSecure Users</t>
  </si>
  <si>
    <t>XMSSS-P-USER-L8</t>
  </si>
  <si>
    <t>From 3500 to 4999 License SendSecure Users</t>
  </si>
  <si>
    <t>XMSSS-P-USER-L9</t>
  </si>
  <si>
    <t>Over 4999 License SendSecure Users</t>
  </si>
  <si>
    <t>Annual</t>
  </si>
  <si>
    <t>XMSSS-Y-SRV-EE</t>
  </si>
  <si>
    <t>XMSSS-Y-USER-L1</t>
  </si>
  <si>
    <t>XMSSS-Y-USER-L2</t>
  </si>
  <si>
    <t>XMSSS-Y-USER-L3</t>
  </si>
  <si>
    <t>XMSSS-Y-USER-L4</t>
  </si>
  <si>
    <t>XMSSS-Y-USER-L5</t>
  </si>
  <si>
    <t>XMSSS-Y-USER-L6</t>
  </si>
  <si>
    <t>XMSSS-Y-USER-L7</t>
  </si>
  <si>
    <t>XMSSS-Y-USER-L8</t>
  </si>
  <si>
    <t>XMSSS-Y-USER-L9</t>
  </si>
  <si>
    <t>XMEDIUS ServiceProviders</t>
  </si>
  <si>
    <t>XM-SP-UNL</t>
  </si>
  <si>
    <t>XMF 8.0 SP Server Unl Users</t>
  </si>
  <si>
    <t>XM-SP-CH-FoIP</t>
  </si>
  <si>
    <t>XMF One FoIP Channel</t>
  </si>
  <si>
    <t>XM-SP-CH-LEGACY</t>
  </si>
  <si>
    <t>XMF One Legacy Channel</t>
  </si>
  <si>
    <t>XM-SP-SMTP</t>
  </si>
  <si>
    <t>XMF SMTP Gateway 1</t>
  </si>
  <si>
    <t>XM-SP-EXCH</t>
  </si>
  <si>
    <t>XMF Microsoft Exchange 2</t>
  </si>
  <si>
    <t>XM-SP-NOTES</t>
  </si>
  <si>
    <t>XMF Lotus Notes 2</t>
  </si>
  <si>
    <t>XM-SP-SAP</t>
  </si>
  <si>
    <t>XMF Add SAP R/3 Extension 2,3</t>
  </si>
  <si>
    <t>XM-SP-WEB</t>
  </si>
  <si>
    <t>XMF Web-Enabled Fax Client</t>
  </si>
  <si>
    <t>XM-SP-XML</t>
  </si>
  <si>
    <t>XMF Apps/Process Integration (XML)</t>
  </si>
  <si>
    <t>XM-SP-API</t>
  </si>
  <si>
    <t>XMF Provisioning/Application Java API</t>
  </si>
  <si>
    <t>XM-SP-PYT</t>
  </si>
  <si>
    <t>XMF Advanced Python Routing/Scripting</t>
  </si>
  <si>
    <t>XM-SP-NET</t>
  </si>
  <si>
    <t>XMF NET WebServices API</t>
  </si>
  <si>
    <t>XM-SP-OCR</t>
  </si>
  <si>
    <t>XMF SPAM Filtering and OCR Routing</t>
  </si>
  <si>
    <t>XM-SP-BCR</t>
  </si>
  <si>
    <t>XMF Barcode Routing</t>
  </si>
  <si>
    <t>R-XM-SP-UNL</t>
  </si>
  <si>
    <t>XMF 8.0 SP HA Server Unl Users</t>
  </si>
  <si>
    <t>R-XM-SP-CH-FoIP</t>
  </si>
  <si>
    <t>XMF R One FoIP Channel</t>
  </si>
  <si>
    <t>R-XM-SP-CH-LEGACY</t>
  </si>
  <si>
    <t>XMF R One Legacy Channel</t>
  </si>
  <si>
    <t>R-XM-SP-SMTP</t>
  </si>
  <si>
    <t>XMF R SMTP Gateway 1</t>
  </si>
  <si>
    <t>R-XM-SP-EXCH</t>
  </si>
  <si>
    <t>XMF R Microsoft Exchange 2</t>
  </si>
  <si>
    <t>R-XM-SP-NOTES</t>
  </si>
  <si>
    <t>XMF R Lotus Notes 2</t>
  </si>
  <si>
    <t>R-XM-SP-SAP</t>
  </si>
  <si>
    <t>XMF R Add SAP R/3 Extension 2,3</t>
  </si>
  <si>
    <t>R-XM-SP-WEB</t>
  </si>
  <si>
    <t>XMF R Web-Enabled Fax Client</t>
  </si>
  <si>
    <t>R-XM-SP-XML</t>
  </si>
  <si>
    <t>XMF R Apps/Process Integration (XML)</t>
  </si>
  <si>
    <t>R-XM-SP-API</t>
  </si>
  <si>
    <t>XMF R Provisioning/Application Java API</t>
  </si>
  <si>
    <t>R-XM-SP-PYT</t>
  </si>
  <si>
    <t>XMF R Advanced Python Routing/Scripting</t>
  </si>
  <si>
    <t>R-XM-SP-NET</t>
  </si>
  <si>
    <t>XMF R NET WebServices API</t>
  </si>
  <si>
    <t>R-XM-SP-OCR</t>
  </si>
  <si>
    <t>XMF R SPAM Filtering and OCR Routing</t>
  </si>
  <si>
    <t>R-XM-SP-BCR</t>
  </si>
  <si>
    <t>XMF R Barcode Routing</t>
  </si>
  <si>
    <t>DR-XM-SP-UNL</t>
  </si>
  <si>
    <t>XMF 8.0 SP DR Server Unl Users</t>
  </si>
  <si>
    <t>DR-XM-ENT-UNL</t>
  </si>
  <si>
    <t>XMF 8.0 Enterprise DR Server Unl Users</t>
  </si>
  <si>
    <t>DR-XM-CH-FoIP</t>
  </si>
  <si>
    <t>XMF DR One FoIP Channel</t>
  </si>
  <si>
    <t>DR-XM-CH-LEGACY</t>
  </si>
  <si>
    <t>XMF DR One Legacy Channel</t>
  </si>
  <si>
    <t>DR-XM-SMTP</t>
  </si>
  <si>
    <t>XMF DR SMTP Gateway</t>
  </si>
  <si>
    <t>DR-XM-EXCH</t>
  </si>
  <si>
    <t>XMF DR Microsoft Exchange</t>
  </si>
  <si>
    <t>DR-XM-NOTES</t>
  </si>
  <si>
    <t>XMF DR Lotus Notes</t>
  </si>
  <si>
    <t>DR-XM-SAP</t>
  </si>
  <si>
    <t>XMF DR Add SAP R/3 Extension</t>
  </si>
  <si>
    <t>DR-XM-WEB</t>
  </si>
  <si>
    <t>XMF DR Web-Enabled Fax Client</t>
  </si>
  <si>
    <t>DR-XM-XML</t>
  </si>
  <si>
    <t>XMF DR Apps/Process Integration (XML)</t>
  </si>
  <si>
    <t>DR-XM-API</t>
  </si>
  <si>
    <t>XMF DR Provisioning/Application Java API</t>
  </si>
  <si>
    <t>DR-XM-PYT</t>
  </si>
  <si>
    <t>XMF DR Advanced Python Routing/Scripting</t>
  </si>
  <si>
    <t>DR-XM-NET</t>
  </si>
  <si>
    <t>XMF DR NET WebServices API</t>
  </si>
  <si>
    <t>DR-XM-OCR</t>
  </si>
  <si>
    <t>XMF DR SPAM Filtering and OCR Routing</t>
  </si>
  <si>
    <t>DR-XM-BCR</t>
  </si>
  <si>
    <t>XMF DR Barcode Routing</t>
  </si>
  <si>
    <t>XMEDIUS Enterprise</t>
  </si>
  <si>
    <t>XM-ENT-UNL</t>
  </si>
  <si>
    <t>XMF 8.0 Enterprise Server Unl Users</t>
  </si>
  <si>
    <t>XM-ENT-CH-FoIP</t>
  </si>
  <si>
    <t>XM-ENT-CH-LEGACY</t>
  </si>
  <si>
    <t>XM-ENT-SMTP</t>
  </si>
  <si>
    <t>XM-ENT-EXCH</t>
  </si>
  <si>
    <t>XM-ENT-NOTES</t>
  </si>
  <si>
    <t>XM-ENT-SAP</t>
  </si>
  <si>
    <t>XM-ENT-WEB</t>
  </si>
  <si>
    <t>XM-ENT-XML</t>
  </si>
  <si>
    <t>XM-ENT-PYT</t>
  </si>
  <si>
    <t>XM-ENT-NET</t>
  </si>
  <si>
    <t>XM-ENT-OCR</t>
  </si>
  <si>
    <t>XM-ENT-BCR</t>
  </si>
  <si>
    <t>XMEDIUS Express</t>
  </si>
  <si>
    <t>XM-EXP-25</t>
  </si>
  <si>
    <t>XMF 8.0 Express 25 Users</t>
  </si>
  <si>
    <t>XM-EXP-50</t>
  </si>
  <si>
    <t>XMF 8.0 Express 50 Users</t>
  </si>
  <si>
    <t>XM-EXP-100</t>
  </si>
  <si>
    <t>XMF 8.0 Express 100 Users</t>
  </si>
  <si>
    <t>XM-EXP-25-USERS-ADDED</t>
  </si>
  <si>
    <t>Additional XMF 8.0 Express Server 25 Users Pack</t>
  </si>
  <si>
    <t>XM-EXP-CH-FoIP</t>
  </si>
  <si>
    <t>XM-EXP-CH-LEGACY</t>
  </si>
  <si>
    <t>XM-EXP-SMTP</t>
  </si>
  <si>
    <t>XM-EXP-EXCH</t>
  </si>
  <si>
    <t>XM-EXP-NOTES</t>
  </si>
  <si>
    <t>XM-EXP-NET</t>
  </si>
  <si>
    <t>XM-EXP-WEB</t>
  </si>
  <si>
    <t>XMEDIUS Connectors</t>
  </si>
  <si>
    <t>MFP-LEXMARK ESF-50</t>
  </si>
  <si>
    <t>XMF Lexmark eSF : Price Per Device (1-50)</t>
  </si>
  <si>
    <t>MFP-LEXMARK ESF-200</t>
  </si>
  <si>
    <t>XMF Lexmark eSF : Price Per Device (51-200+)</t>
  </si>
  <si>
    <t>MFP-LEXMARK ESF-UNL</t>
  </si>
  <si>
    <t>XMF Lexmark eSF : Unlimited Devices</t>
  </si>
  <si>
    <t>MFP-SHARP-OSA-50</t>
  </si>
  <si>
    <t>XMF Sharp OSA : Price Per Device (1 to 50)</t>
  </si>
  <si>
    <t>MFP-SHARP-OSA-200</t>
  </si>
  <si>
    <t>XMF Sharp OSA : Price Per Device (51 to 200+)</t>
  </si>
  <si>
    <t>MFP-SHARP-OSA-UNL</t>
  </si>
  <si>
    <t>XMF Sharp OSA : Unlimited Devices</t>
  </si>
  <si>
    <t>XMEDIUS Support and Services</t>
  </si>
  <si>
    <t>PS</t>
  </si>
  <si>
    <t>XMFC- INSTALL</t>
  </si>
  <si>
    <t>XM FAX Cloud Regular Onboarding</t>
  </si>
  <si>
    <t>XMFC-VIP-ONBOARDING-DAILY</t>
  </si>
  <si>
    <t>XM FAX Cloud VIP Onboarding</t>
  </si>
  <si>
    <t>XMSSC- INSTALL</t>
  </si>
  <si>
    <t>XM SendSecure Cloud Regular Onboarding</t>
  </si>
  <si>
    <t>XMSSC-VIP-ONBOARDING-DAILY</t>
  </si>
  <si>
    <t>XM SendSecure Cloud VIP Onboarding</t>
  </si>
  <si>
    <t>TRN-ADM-BASIC</t>
  </si>
  <si>
    <t>Admin Product Training (Online 14 hours)</t>
  </si>
  <si>
    <t>TRN-ADM-CERT-ONSITE</t>
  </si>
  <si>
    <t>Admin Certification Training (Onsite 4 Days)</t>
  </si>
  <si>
    <t>TRN-ADM-CERT-ONLINE</t>
  </si>
  <si>
    <t>Admin Certification Training (Online 30 Hours)</t>
  </si>
  <si>
    <t>TRN-ADM-ORIENTATION</t>
  </si>
  <si>
    <t>Admin Orientation (Online 3 hours)</t>
  </si>
  <si>
    <t>TRN-VAR-4D-ONSITE</t>
  </si>
  <si>
    <t>Certified Level 1 Support Training (Onsite 4 Days)</t>
  </si>
  <si>
    <t>TRN-VAR-BOOTCAMP</t>
  </si>
  <si>
    <t>Certified Level 1 Bootcamp (Labs + Exam)</t>
  </si>
  <si>
    <t>TRN-VAR-CERT</t>
  </si>
  <si>
    <t>Certified Level 1 Certification Exam</t>
  </si>
  <si>
    <t>XMSSC-CUSTOM-HOURLY</t>
  </si>
  <si>
    <t>XM Advanced Integration / Custom Work</t>
  </si>
  <si>
    <t>CUSTOM-PACKAGE-1</t>
  </si>
  <si>
    <t>Basic Customized Integration Package</t>
  </si>
  <si>
    <t>CUSTOM-HOURLY</t>
  </si>
  <si>
    <t>Advanced Integration / Custom Work - Hourly</t>
  </si>
  <si>
    <t>CUSTOM-DAILY</t>
  </si>
  <si>
    <t>Advanced Integration / Custom Work - Daily</t>
  </si>
  <si>
    <t>CUSTOM-WEEKLY</t>
  </si>
  <si>
    <t>Advanced Integration / Custom Work - Weekly</t>
  </si>
  <si>
    <t>CUSTOM-MONTHLY</t>
  </si>
  <si>
    <t>Advanced Integration / Custom Work - Monthly</t>
  </si>
  <si>
    <t>MFP-MIGRATION</t>
  </si>
  <si>
    <t>XMF MFP Migration</t>
  </si>
  <si>
    <t>XM-AIR FARE</t>
  </si>
  <si>
    <t>XMF Air Line Fare</t>
  </si>
  <si>
    <t>XM-EXPENSE</t>
  </si>
  <si>
    <t>XMF Travel Expense - 1 Week</t>
  </si>
  <si>
    <t>INST-ONSITE-1D</t>
  </si>
  <si>
    <t>On-Site Installation / Version Update - 1 Day - Montreal Region Only</t>
  </si>
  <si>
    <t>INST-ONSITE-2D</t>
  </si>
  <si>
    <t>On-Site Installation / Version Update - 2 Days</t>
  </si>
  <si>
    <t>INST-ONSITE-ADD</t>
  </si>
  <si>
    <t>On-Site Installation / Version Update - Add. Days</t>
  </si>
  <si>
    <t>INST-ONSITE-WEEK</t>
  </si>
  <si>
    <t>On-Site Installation / Version Update - Week</t>
  </si>
  <si>
    <t>INST-ONSITE-EXTEND-2D</t>
  </si>
  <si>
    <t>On-Site Installation / Version Update - 2 Days (Extended</t>
  </si>
  <si>
    <t>hours/Weekend/Holiday)</t>
  </si>
  <si>
    <t>INST-ONSITE-EXTEND-ADD</t>
  </si>
  <si>
    <t>(Extended/Weekend/Holiday)</t>
  </si>
  <si>
    <t>INST-REMOTE-HALF</t>
  </si>
  <si>
    <t>Remote Installation / Version Update - 1/2 Day</t>
  </si>
  <si>
    <t>INST-REMOTE-FULL</t>
  </si>
  <si>
    <t>Remote Installation / Version Update - Full Day</t>
  </si>
  <si>
    <t>INST-REMOTE-WEEK</t>
  </si>
  <si>
    <t>Remote Installation / Version Update - Week</t>
  </si>
  <si>
    <t>INST-REMOTE-EXTEND-1</t>
  </si>
  <si>
    <t>Remote Installation / Version Update - 1/2 Day (Extended/Weekend/Holiday)</t>
  </si>
  <si>
    <t>INST-REMOTE-EXTEND-2</t>
  </si>
  <si>
    <t>Remote Installation / Version Update - Full Day (Extended/Weekend/Holiday)</t>
  </si>
  <si>
    <t>INSTA-RUSH-PREMIUM</t>
  </si>
  <si>
    <t>Rush Installation Premium (In Addition to standard installation fee)</t>
  </si>
  <si>
    <t>Porting Fee:  one time fee per number</t>
  </si>
  <si>
    <t>Porting Fee: one time fee per number</t>
  </si>
  <si>
    <t>SCPM Install Price</t>
  </si>
  <si>
    <t>Stamp Unit</t>
  </si>
  <si>
    <t>AR-SU1</t>
  </si>
  <si>
    <t>$1,250/installation</t>
  </si>
  <si>
    <t>BP-DE12, BP-LC10, BP-FN15, BP-RB10, MX-PN16B, BP-FR12UL, AR-D5143NT</t>
  </si>
  <si>
    <t>As per Sharp response to SCPM RFP:</t>
  </si>
  <si>
    <t>PRICING SCHEDULE A1</t>
  </si>
  <si>
    <t>PRIMARY CATEGORY 1 COPIER/MFD MODELS, INCLUDED ACCESSORIES, SYSTEM PURCHASE &amp; RENTAL PROGRAMS</t>
  </si>
  <si>
    <t>ARE YOU BIDDING CATEGORY 1? (YES/NO)</t>
  </si>
  <si>
    <t>Yes</t>
  </si>
  <si>
    <t>STATE Purchase Program Price Comparisons</t>
  </si>
  <si>
    <t>Total Per-Unit Monthly All-Inclusive Rental Program Cost</t>
  </si>
  <si>
    <t>STATE Rental Program Price Comparisons</t>
  </si>
  <si>
    <t>Total Estimated Count of Copier/MFDs to be Installed During Five-Year Contract Term</t>
  </si>
  <si>
    <t>Copier/MFD Brand Name</t>
  </si>
  <si>
    <t>Net Blended Per-Page Cost Under Purchase Program Including Equipment, Service &amp; Supplies (Automatically Calculated For Vendor Pricing Comparison Purposes Only)</t>
  </si>
  <si>
    <t>Net 60-Month Per-Unit Total Cost of Usage (TCU) For Purchase Program Including Equipment, Service &amp; Supplies (Automatically Calculated For Vendor Pricing Comparison Purposes Only)</t>
  </si>
  <si>
    <t>Net Fleet-Wide 60-Month Total Cost of Usage (TCU) For All Copier/MFDs In Each Segment To Be Placed Under the Purchase Program Including Equipment, Service &amp; Supplies (Automatically Calculated For Vendor Pricing Comparison Purposes Only)</t>
  </si>
  <si>
    <t>Monthly Monochrome Service/Supply Charge Including Guaranteed Volume (Automatically Calculated)</t>
  </si>
  <si>
    <t>Monthly Color Service/Supply Charge Including Guaranteed Volume (Automatically Calculated)</t>
  </si>
  <si>
    <t>Total Monthly Per-Unit All-Inclusive Rental Cost (Including Volume Minimums As Indicated In Columns P and R and Equipment As Specified In Section III.2 of RFP; Automatically Calculated)</t>
  </si>
  <si>
    <t>Net Blended Per-Page Cost For All-Inclusive Rental Program (Automatically Calculated For Vendor Pricing Comparison Purposes Only)</t>
  </si>
  <si>
    <t>Net 60-Month Per-Unit Total Cost of Usage (TCU) For All-Inclusive Rental Program (Automatically Calculated For Vendor Pricing Comparison Purposes Only)</t>
  </si>
  <si>
    <t>Net Fleet-Wide 60-Month Total Cost of Usage (TCU) For All Copier/MFDs In Each Segment To Be Placed Under the All-Inclusive Rental Program (Automatically Calculated For Vendor Pricing Comparison Purposes Only)</t>
  </si>
  <si>
    <t>&lt;COLOR DEVICE EXAMPLE ONLY TO SHOW FORMULA CALCULATIONS&gt;</t>
  </si>
  <si>
    <t>Brand ABC</t>
  </si>
  <si>
    <t>DEF 1111</t>
  </si>
  <si>
    <t>GH Finisher; IJ Paper-Feeding Module; KL Document Feeder</t>
  </si>
  <si>
    <t>Total Purchase TCU For Vendor (All Segments):</t>
  </si>
  <si>
    <t>Total Rental TCU For Vendor (All Segments):</t>
  </si>
  <si>
    <t>Notes:</t>
  </si>
  <si>
    <t>1. This schedule shall be used when adding Copier/MFDs at the inception of and during the Contract term. Copier/MFDs may be purchased or rented as defined in the RFP. Leasing of units is available through the State's separate equipment leasing program.</t>
  </si>
  <si>
    <t xml:space="preserve">2. The above proposed costs apply to each unit added during the Contract period. </t>
  </si>
  <si>
    <t>3. No costs, other than paper, shall be applicable to units purchased or rented during the Contract term except those listed on this Pricing Schedule. Included volumes for five-year all-inclusive rental program shall be reconciled monthly with other units in the same Segment placed within the same participating State Agency or Using Governmental Unit.</t>
  </si>
  <si>
    <t>5. In Column A, the letter "C" designates a color-enabled device.</t>
  </si>
  <si>
    <t>5. Per Section III.10 of the RFP, Copier/MFDs must be installed as "new" or "newly manufactured."</t>
  </si>
  <si>
    <t>6. The hardware purchase and rental costs proposed on this Pricing Schedule shall include all equipment and accessories required to meet or exceed the product specifications contained in Section III.2 of the RFP.</t>
  </si>
  <si>
    <t>7. All Administrative and Service Fees required under the RFP are to be factored in to all pricing listed on this Pricing Schedule.</t>
  </si>
  <si>
    <t>8. Any model proposed on this Pricing Schedule that is discontinued by the Print Output Device Vendor during the term of the Contract shall be substituted with a Device of equivalent or superior specifications at the same hardware and service pricing set forth on this Schedule.</t>
  </si>
  <si>
    <t>PRICING SCHEDULE A2</t>
  </si>
  <si>
    <t>CATEGORY 1 COPIER/MFD FULL PRODUCT LINE MODEL LISTING WITH INCLUDED ACCESSORIES, SYSTEM PURCHASE &amp; RENTAL PROGRAMS</t>
  </si>
  <si>
    <t>Copier Model Bid With Included Accessories</t>
  </si>
  <si>
    <t>Total Monthly Per-Unit All-Inclusive Rental Cost (Including Volume Minimums As Indicated In Columns J and L and Equipment As Specified In Section III.2 of RFP; Automatically Calculated)</t>
  </si>
  <si>
    <t>MX-CS22, AR-D5133NT</t>
  </si>
  <si>
    <t>MX-B468F</t>
  </si>
  <si>
    <t>MX-C428F</t>
  </si>
  <si>
    <t>BP-90C80</t>
  </si>
  <si>
    <t>BP-B550WD</t>
  </si>
  <si>
    <t>BP-FR12UL, AR-D5133NT</t>
  </si>
  <si>
    <t>MX-C528F</t>
  </si>
  <si>
    <t>MX-C528P</t>
  </si>
  <si>
    <t>B468P</t>
  </si>
  <si>
    <t>MX-C428P</t>
  </si>
  <si>
    <t>BP-90C70</t>
  </si>
  <si>
    <t>MX-FN21, MX-RB12N, MX-RB27, MX-RB13, MX-PN13B, MX-LC12, MX-MF10, MX-FR12UL, MX-E524ZNT</t>
  </si>
  <si>
    <t xml:space="preserve">MX-FN21, MX-RB12N, MX-RB27, MX-CF11, MX-RB13, MX-LC12, MX-MF10, MX-PN13B, MX-GBCP3, MX-GBCP03, BP-FR12UL, MX-E524ZNT </t>
  </si>
  <si>
    <t>BP-LTKT</t>
  </si>
  <si>
    <t>Long Paper Feeding Tray Support Kit (requires MX-LT10)</t>
  </si>
  <si>
    <t>Double Feed Detection Unit (Advanced Series Only)</t>
  </si>
  <si>
    <t>1K Stacking 50-sheet Staple Finisher  (requires BP-RB10 or BP-FD10)</t>
  </si>
  <si>
    <t>1K Stacking 50-sheet Staple/Saddle Stitch Finisher (requires BP-RB10 or BP-FD10)</t>
  </si>
  <si>
    <t>3K Stacking 65-sheet Staple Finisher (requires BP-RB10 or BP-FD10)</t>
  </si>
  <si>
    <t>3K Stacking 65-sheet Staple/Saddle Stitch Finisher (requires BP-RB10 or BP-FD10)</t>
  </si>
  <si>
    <t>Double Feed Detection Unit</t>
  </si>
  <si>
    <t>Large Capacity 2-Drawer Air Feed Tray (5,000 sheets - Letter, Letter-R, Legal or Ledger) Requires MX- RB14 May not be used with LC12/LCX3N (If connecting 2 MX-LC13N's- MX-RB17 also req'd)</t>
  </si>
  <si>
    <t>Multi-folding Unit (requires MX-FN21 or MX-FN22 and MX-RB12 and MX-RB27)</t>
  </si>
  <si>
    <t>100 Sheet Staple Finisher (4,000-sheet output capacity ) Requires RB12N + RB27</t>
  </si>
  <si>
    <t>100 Sheet Staple/20 Sheet Saddle Stitch Finisher (4,000-sheet output capacity) Requires RB12N+RB27</t>
  </si>
  <si>
    <t>Relay Unit (Required with MX-CF11 inserter except when configured with MX-FD10. Also required with
the MX-GBCX2)</t>
  </si>
  <si>
    <t>Curl Correction Unit (required for all configurations with finishers or stackers)</t>
  </si>
  <si>
    <t>GBC SmartPunch Plus (requires Die Set and MX-RB13)</t>
  </si>
  <si>
    <t>Comb Bind Die (for GBC SmartPunch Plus)</t>
  </si>
  <si>
    <t>Comb Bind HD Die (for GBC SmartPunch Plus)</t>
  </si>
  <si>
    <t>Twin Loop  Die 32 SQ (for GBC SmartPunch Plus)</t>
  </si>
  <si>
    <t>Twin Loop Die 21 SQ (for GBC SmartPunch Plus)</t>
  </si>
  <si>
    <t>Twin Loop Die 32 RND (for GBC SmartPunch Plus)</t>
  </si>
  <si>
    <t>Twin Loop Die 21 RND (for GBC SmartPunch Plus)</t>
  </si>
  <si>
    <t>Color Coil Die 44 RND  (for GBC SmartPunch Plus)</t>
  </si>
  <si>
    <t>Color Coil Die 44 RND HD (for GBC SmartPunch Plus)</t>
  </si>
  <si>
    <t>Color Coil Die 44 OVL (for GBC SmartPunch Plus)</t>
  </si>
  <si>
    <t>Velobind Die 11 Hole (for GBC SmartPunch Plus)</t>
  </si>
  <si>
    <t>3-Hole Punch Die (for GBC SmartPunch Plus)</t>
  </si>
  <si>
    <t>3-Hole Punch Die HD (for GBC SmartPunch Plus)</t>
  </si>
  <si>
    <t>3/5/7-Hole Punch Die (for GBC SmartPunch Plus)</t>
  </si>
  <si>
    <t>Creasing Die (for GBC SmartPunch Plus)</t>
  </si>
  <si>
    <t>Perforation Die 12 TPI  (for GBC SmartPunch Plus)</t>
  </si>
  <si>
    <t>Perforation Die 9 TPI  (for GBC SmartPunch Plus)</t>
  </si>
  <si>
    <t>Plockmatic Booklet Maker + Interface Kit (requires MX-FN21)</t>
  </si>
  <si>
    <t>BP-PE10</t>
  </si>
  <si>
    <t>Fiery External Color Print Server (requires BP-PX10)</t>
  </si>
  <si>
    <t>BP-PX10</t>
  </si>
  <si>
    <t>Fiery Interface Kit (required for BP-PE10)</t>
  </si>
  <si>
    <t>BP-PE11</t>
  </si>
  <si>
    <t>Fiery Embedded Color Print Server (requires BP-PX11)</t>
  </si>
  <si>
    <t>BP-PX11</t>
  </si>
  <si>
    <t>Fiery Interface Kit (required for BP-PE11)</t>
  </si>
  <si>
    <t>Fiery Hot Folders/Virtual Printers Production Features (option for BP-PE11)</t>
  </si>
  <si>
    <t>Fiery ColorRight 1 Year Subscription (option for BP-PE11 only)</t>
  </si>
  <si>
    <t>Fiery ColorRight 2 Year Subscription (option for BP-PE11 only)</t>
  </si>
  <si>
    <t>Fiery ColorRight 3 Year Subscription (option for BP-PE11 only)</t>
  </si>
  <si>
    <t>Fiery ColorRight 4 Year Subscription (option for BP-PE11 only)</t>
  </si>
  <si>
    <t>Fiery ColorRight 5 Year Subscription (option for BP-PE11 only)</t>
  </si>
  <si>
    <t>Fiery Automation 1 Year Subscription (option for BP-PE11 only)</t>
  </si>
  <si>
    <t>Fiery Automation 2 Year Subscription (option for BP-PE11 only)</t>
  </si>
  <si>
    <t>Fiery Automation 3 Year Subscription (option for BP-PE11 only)</t>
  </si>
  <si>
    <t>Fiery Automation 4 Year Subscription (option for BP-PE11 only)</t>
  </si>
  <si>
    <t>Fiery Automation 5 Year Subscription (option for BP-PE11 only)</t>
  </si>
  <si>
    <t>BP-PEAA20</t>
  </si>
  <si>
    <t>Adobe Acrobat Pro 2020 (for use with Fiery Impose/Compose/JobMaster Software)</t>
  </si>
  <si>
    <t>BP-PEGAP1Y</t>
  </si>
  <si>
    <t>Fiery Graphic Arts Pro Package, 1 Year Term (option for BP-PE10 only)</t>
  </si>
  <si>
    <t>BP-PEGAP2Y</t>
  </si>
  <si>
    <t>Fiery Graphic Arts Pro Package, 2 Year Term (option for BP-PE10 only)</t>
  </si>
  <si>
    <t>BP-PEGAP3Y</t>
  </si>
  <si>
    <t>Fiery Graphic Arts Pro Package, 3 Year Term (option for BP-PE10 only)</t>
  </si>
  <si>
    <t>BP-PEGAP4Y</t>
  </si>
  <si>
    <t>Fiery Graphic Arts Pro Package, 4 Year Term (option for BP-PE10 only)</t>
  </si>
  <si>
    <t>BP-PEGAP5Y</t>
  </si>
  <si>
    <t>Fiery Graphic Arts Pro Package, 5 Year Term (option for BP-PE10 only)</t>
  </si>
  <si>
    <t>BP-PEJE</t>
  </si>
  <si>
    <t>Fiery JobExpert and PDF Processing Kit (option for BP-PE11 only)</t>
  </si>
  <si>
    <t>BP-PEHD10</t>
  </si>
  <si>
    <t>Fiery Removable Hard Disk Drive (option for BP-PE10 only)</t>
  </si>
  <si>
    <t>Fiery JobMaster + Impose 1-year Software Maintenance and Support Agreement (SMSA) (avail. for MX-PEJI1)</t>
  </si>
  <si>
    <t>Fiery Color Profiler Suite 1-year Software Maintenance and Support Agreement (SMSA) (avail. for MX-PECPS1/P1)</t>
  </si>
  <si>
    <t>Stand High (for use with Base unit or up to 2 CS14N)</t>
  </si>
  <si>
    <t>Stand Low (for use with 3 or 4 CS14N)</t>
  </si>
  <si>
    <t>600 sheet paper feeder (Max 4 Cassettes)</t>
  </si>
  <si>
    <t>MX-XB19</t>
  </si>
  <si>
    <t>Anti Tip Kit Recommended with DS22N+2CS14N or DS23N+4 CS14N</t>
  </si>
  <si>
    <t>MX-FR61U</t>
  </si>
  <si>
    <t>Data Security</t>
  </si>
  <si>
    <t>Internet Fax</t>
  </si>
  <si>
    <t>Sharp OSA Application Communication Module  (C303WH)</t>
  </si>
  <si>
    <t>Sharp OSA External Accounting Module  (C303WH)</t>
  </si>
  <si>
    <t>Compact PDF Compression Kit (C303WH)</t>
  </si>
  <si>
    <t>Direct Print Expansion Kit  (C303WH)</t>
  </si>
  <si>
    <t>BP-CS12</t>
  </si>
  <si>
    <t>1 x 600-sheet Paper Drawer (BP-B540WR/BP-B550WD)</t>
  </si>
  <si>
    <t>BP-FN17</t>
  </si>
  <si>
    <t>Inner Finisher (BP-B540WR/BP-B550WD)</t>
  </si>
  <si>
    <t>BP-DS14</t>
  </si>
  <si>
    <t>High Stand (1 door with storage) (BP-B540WR/BP-B550WD)</t>
  </si>
  <si>
    <t>BP-DS15</t>
  </si>
  <si>
    <t>Low Stand (BP-B540WR/BP-B550WD)</t>
  </si>
  <si>
    <t>Stand High (for use with Base unit or single CS14N) (MX-B350P)</t>
  </si>
  <si>
    <t>Stand Low (for use with 2 or 3 CS14N)  (MX-B350P)</t>
  </si>
  <si>
    <t>600 sheet paper feeder ( Max 1) (MX-B350P)</t>
  </si>
  <si>
    <t>Data Security Kit  (BP-B540WR/BP-B550WD)</t>
  </si>
  <si>
    <t>Bar Code Font Kit (BP-B540WR/BP-B550WD)</t>
  </si>
  <si>
    <t>Internet Fax Kit (BP-B540WR/BP-B550WD)</t>
  </si>
  <si>
    <t>High Capacity SSD 512GB (BP-B540WR/BP-B550WD)</t>
  </si>
  <si>
    <t>Virus Detection Kit (BP-B540WR/BP-B550WD)</t>
  </si>
  <si>
    <t>Digital 120 Volt, 15 Amps, 2 Outlets, Power Surge Protector</t>
  </si>
  <si>
    <t>550-Sheet Tray C507F, C507P)</t>
  </si>
  <si>
    <t>BP-C545WD</t>
  </si>
  <si>
    <t>BP-51M26</t>
  </si>
  <si>
    <t>BP-51C26</t>
  </si>
  <si>
    <t>BP-51M36</t>
  </si>
  <si>
    <t>BP-51C31</t>
  </si>
  <si>
    <t>BP-51M45</t>
  </si>
  <si>
    <t>BP-51C45</t>
  </si>
  <si>
    <t>BP-51M65</t>
  </si>
  <si>
    <t>BP-51C55</t>
  </si>
  <si>
    <t>BP-51C65</t>
  </si>
  <si>
    <t>BP-51M31</t>
  </si>
  <si>
    <t>BP-71M31</t>
  </si>
  <si>
    <t>BP-71C31</t>
  </si>
  <si>
    <t>BP-71M36</t>
  </si>
  <si>
    <t>BP-51C36</t>
  </si>
  <si>
    <t>BP-71C36</t>
  </si>
  <si>
    <t>BP-71M45</t>
  </si>
  <si>
    <t>BP-51M55</t>
  </si>
  <si>
    <t>BP-71M55</t>
  </si>
  <si>
    <t>BP-71C45</t>
  </si>
  <si>
    <t>BP-71M65</t>
  </si>
  <si>
    <t>BP-71C55</t>
  </si>
  <si>
    <t>BP-71C65</t>
  </si>
  <si>
    <t>BP-DE13, BP-FN18, BP-TR12, MX-PK13L, BP-FR12UL, AR-D5133NT</t>
  </si>
  <si>
    <t>BP-DE14, BP-FN18, BP-TR12, MX-PK13L, BP-FR12UL, AR-D5133NT</t>
  </si>
  <si>
    <t>BP-DE14, BP-FN18, BP-TR12, MX-PK13L, BP-FR12UL, AR-D5143NT</t>
  </si>
  <si>
    <t>BP-DE13, BP-FN18, BP-TR12, BP-FR12UL, AR-D5133NT</t>
  </si>
  <si>
    <t xml:space="preserve"> BP-DE13, BP-FN18, BP-TR12, BP-FR12UL, AR-D5133NT</t>
  </si>
  <si>
    <t>BP-DE14, BP-FN18, BP-TR12, BP-FR12UL, AR-D5133NT</t>
  </si>
  <si>
    <t>BP-DE14, BP-FN18, BP-TR12, BP-FR12UL, AR-D5143NT</t>
  </si>
  <si>
    <t>BP-FN18</t>
  </si>
  <si>
    <t>BP-TU11</t>
  </si>
  <si>
    <t>BP-C545PW</t>
  </si>
  <si>
    <t>Low-Volume Network MFP (Color)</t>
  </si>
  <si>
    <t>FR12UL, AR-D5133NT</t>
  </si>
  <si>
    <t>BP-B550PW</t>
  </si>
  <si>
    <t>BP-B540WR</t>
  </si>
  <si>
    <t>BP-C131WD</t>
  </si>
  <si>
    <t>BP-C535WR</t>
  </si>
  <si>
    <t>BP-C535WD</t>
  </si>
  <si>
    <t>BP-C131PW</t>
  </si>
  <si>
    <t>MX-C358F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</si>
</sst>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_(&quot;$&quot;* #,##0.0000_);_(&quot;$&quot;* \(#,##0.0000\);_(&quot;$&quot;* &quot;-&quot;??_);_(@_)"/>
    <numFmt numFmtId="165" formatCode="&quot;$&quot;#,##0.00"/>
    <numFmt numFmtId="166" formatCode="&quot;$&quot;#,##0.0000"/>
    <numFmt numFmtId="167" formatCode="&quot;$&quot;#,##0"/>
    <numFmt numFmtId="168" formatCode="\$###0.00;\$###0.00"/>
    <numFmt numFmtId="169" formatCode="_(* #,##0_);_(* \(#,##0\);_(* &quot;-&quot;??_);_(@_)"/>
  </numFmts>
  <fonts count="8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8"/>
      <color theme="1"/>
      <name val="Arial"/>
      <family val="2"/>
    </font>
    <font>
      <b/>
      <sz val="18"/>
      <color theme="1"/>
      <name val="Times New Roman"/>
      <family val="1"/>
    </font>
    <font>
      <sz val="9"/>
      <color theme="1"/>
      <name val="Calibri"/>
      <family val="2"/>
      <scheme val="minor"/>
    </font>
    <font>
      <sz val="20"/>
      <color theme="1"/>
      <name val="Arial"/>
      <family val="2"/>
    </font>
    <font>
      <sz val="12"/>
      <color theme="1"/>
      <name val="Arial"/>
      <family val="2"/>
    </font>
    <font>
      <b/>
      <sz val="16"/>
      <color theme="1"/>
      <name val="Arial"/>
      <family val="2"/>
    </font>
    <font>
      <b/>
      <sz val="18"/>
      <color theme="1"/>
      <name val="Arial"/>
      <family val="2"/>
    </font>
    <font>
      <b/>
      <sz val="12"/>
      <color theme="1"/>
      <name val="Arial"/>
      <family val="2"/>
    </font>
    <font>
      <sz val="11"/>
      <color theme="1"/>
      <name val="Arial"/>
      <family val="2"/>
    </font>
    <font>
      <sz val="12"/>
      <color rgb="FFFF0000"/>
      <name val="Arial"/>
      <family val="2"/>
    </font>
    <font>
      <b/>
      <sz val="11"/>
      <color theme="1"/>
      <name val="Arial"/>
      <family val="2"/>
    </font>
    <font>
      <b/>
      <sz val="16"/>
      <color theme="1"/>
      <name val="Times New Roman"/>
      <family val="1"/>
    </font>
    <font>
      <b/>
      <sz val="12"/>
      <color theme="1"/>
      <name val="Times New Roman"/>
      <family val="1"/>
    </font>
    <font>
      <b/>
      <sz val="20"/>
      <color theme="1"/>
      <name val="Arial"/>
      <family val="2"/>
    </font>
    <font>
      <b/>
      <sz val="11"/>
      <color theme="0"/>
      <name val="Calibri"/>
      <family val="2"/>
      <scheme val="minor"/>
    </font>
    <font>
      <b/>
      <sz val="11"/>
      <color theme="1"/>
      <name val="Calibri"/>
      <family val="2"/>
      <scheme val="minor"/>
    </font>
    <font>
      <sz val="10"/>
      <name val="Calibri"/>
      <family val="2"/>
      <scheme val="minor"/>
    </font>
    <font>
      <sz val="10"/>
      <color theme="1"/>
      <name val="Calibri"/>
      <family val="2"/>
      <scheme val="minor"/>
    </font>
    <font>
      <sz val="10"/>
      <color indexed="8"/>
      <name val="Calibri"/>
      <family val="2"/>
      <scheme val="minor"/>
    </font>
    <font>
      <b/>
      <u/>
      <sz val="10"/>
      <color theme="1"/>
      <name val="Calibri"/>
      <family val="2"/>
      <scheme val="minor"/>
    </font>
    <font>
      <b/>
      <sz val="16"/>
      <color theme="1"/>
      <name val="Calibri"/>
      <family val="2"/>
      <scheme val="minor"/>
    </font>
    <font>
      <sz val="14"/>
      <color theme="1"/>
      <name val="Calibri"/>
      <family val="2"/>
      <scheme val="minor"/>
    </font>
    <font>
      <u/>
      <sz val="11"/>
      <color theme="10"/>
      <name val="Calibri"/>
      <family val="2"/>
      <scheme val="minor"/>
    </font>
    <font>
      <b/>
      <sz val="12"/>
      <color theme="0"/>
      <name val="Calibri"/>
      <family val="2"/>
      <scheme val="minor"/>
    </font>
    <font>
      <b/>
      <sz val="9"/>
      <color rgb="FF000000"/>
      <name val="Calibri"/>
      <family val="2"/>
      <scheme val="minor"/>
    </font>
    <font>
      <sz val="9"/>
      <color rgb="FF000000"/>
      <name val="Calibri"/>
      <family val="2"/>
      <scheme val="minor"/>
    </font>
    <font>
      <b/>
      <sz val="12"/>
      <color theme="1"/>
      <name val="Calibri"/>
      <family val="2"/>
      <scheme val="minor"/>
    </font>
    <font>
      <b/>
      <sz val="10"/>
      <color theme="1"/>
      <name val="Calibri"/>
      <family val="2"/>
    </font>
    <font>
      <sz val="10"/>
      <color theme="1"/>
      <name val="Calibri"/>
      <family val="2"/>
    </font>
    <font>
      <b/>
      <sz val="8"/>
      <color theme="1"/>
      <name val="Calibri"/>
      <family val="2"/>
      <scheme val="minor"/>
    </font>
    <font>
      <b/>
      <sz val="12"/>
      <color theme="0"/>
      <name val="Calibri"/>
      <family val="2"/>
    </font>
    <font>
      <sz val="10"/>
      <color theme="0"/>
      <name val="Calibri"/>
      <family val="2"/>
    </font>
    <font>
      <sz val="10"/>
      <color rgb="FF080707"/>
      <name val="Calibri"/>
      <family val="2"/>
    </font>
    <font>
      <sz val="10"/>
      <color theme="1"/>
      <name val="Arial"/>
      <family val="2"/>
    </font>
    <font>
      <sz val="10"/>
      <color rgb="FF000000"/>
      <name val="Calibri"/>
      <family val="2"/>
    </font>
    <font>
      <sz val="10"/>
      <color rgb="FF202124"/>
      <name val="Calibri"/>
      <family val="2"/>
    </font>
    <font>
      <sz val="10"/>
      <name val="Arial"/>
      <family val="2"/>
    </font>
    <font>
      <sz val="10"/>
      <color rgb="FF080707"/>
      <name val="Calibri"/>
      <family val="2"/>
      <scheme val="minor"/>
    </font>
    <font>
      <b/>
      <sz val="12"/>
      <color theme="1"/>
      <name val="Calibri"/>
      <family val="2"/>
    </font>
    <font>
      <sz val="10"/>
      <color rgb="FF000000"/>
      <name val="Calibri"/>
      <family val="2"/>
      <scheme val="minor"/>
    </font>
    <font>
      <b/>
      <sz val="18"/>
      <color theme="1"/>
      <name val="Calibri"/>
      <family val="2"/>
      <scheme val="minor"/>
    </font>
    <font>
      <b/>
      <i/>
      <sz val="11"/>
      <color theme="1"/>
      <name val="Calibri"/>
      <family val="2"/>
      <scheme val="minor"/>
    </font>
    <font>
      <sz val="11"/>
      <name val="Calibri"/>
      <family val="2"/>
      <scheme val="minor"/>
    </font>
    <font>
      <b/>
      <i/>
      <sz val="11"/>
      <name val="Calibri"/>
      <family val="2"/>
      <scheme val="minor"/>
    </font>
    <font>
      <sz val="10"/>
      <name val="Source Sans Pro"/>
      <family val="2"/>
    </font>
    <font>
      <b/>
      <sz val="12"/>
      <color rgb="FFFFFFFF"/>
      <name val="Calibri"/>
      <family val="2"/>
    </font>
    <font>
      <sz val="10"/>
      <color rgb="FF000000"/>
      <name val="Arial"/>
      <family val="2"/>
    </font>
    <font>
      <b/>
      <sz val="12"/>
      <color rgb="FFFFFFFF"/>
      <name val="Calibri"/>
      <family val="2"/>
      <scheme val="minor"/>
    </font>
    <font>
      <sz val="11"/>
      <color rgb="FF000000"/>
      <name val="Calibri"/>
      <family val="2"/>
      <scheme val="minor"/>
    </font>
    <font>
      <u/>
      <sz val="12"/>
      <color theme="10"/>
      <name val="Calibri"/>
      <family val="2"/>
      <scheme val="minor"/>
    </font>
    <font>
      <b/>
      <u/>
      <sz val="12"/>
      <color theme="1"/>
      <name val="Calibri"/>
      <family val="2"/>
      <scheme val="minor"/>
    </font>
    <font>
      <sz val="11"/>
      <color rgb="FF000000"/>
      <name val="Calibri"/>
      <family val="2"/>
    </font>
    <font>
      <sz val="11"/>
      <name val="Calibri"/>
      <family val="2"/>
    </font>
    <font>
      <sz val="8"/>
      <name val="Calibri"/>
      <family val="2"/>
      <scheme val="minor"/>
    </font>
    <font>
      <b/>
      <sz val="11"/>
      <color indexed="9"/>
      <name val="Calibri"/>
      <family val="2"/>
      <scheme val="minor"/>
    </font>
    <font>
      <sz val="11"/>
      <color indexed="8"/>
      <name val="Calibri"/>
      <family val="2"/>
      <scheme val="minor"/>
    </font>
    <font>
      <b/>
      <sz val="11"/>
      <name val="Calibri"/>
      <family val="2"/>
      <scheme val="minor"/>
    </font>
    <font>
      <b/>
      <sz val="11"/>
      <color rgb="FF000000"/>
      <name val="Calibri"/>
      <family val="2"/>
      <scheme val="minor"/>
    </font>
    <font>
      <b/>
      <u/>
      <sz val="11"/>
      <name val="Calibri"/>
      <family val="2"/>
      <scheme val="minor"/>
    </font>
    <font>
      <b/>
      <u/>
      <sz val="11"/>
      <color theme="1"/>
      <name val="Calibri"/>
      <family val="2"/>
      <scheme val="minor"/>
    </font>
    <font>
      <sz val="11"/>
      <color theme="1"/>
      <name val="Calibri"/>
      <family val="2"/>
      <charset val="204"/>
      <scheme val="minor"/>
    </font>
    <font>
      <b/>
      <u/>
      <sz val="11"/>
      <color rgb="FF000000"/>
      <name val="Calibri"/>
      <family val="2"/>
      <scheme val="minor"/>
    </font>
    <font>
      <b/>
      <sz val="16"/>
      <color theme="0"/>
      <name val="Calibri"/>
      <family val="2"/>
      <scheme val="minor"/>
    </font>
    <font>
      <b/>
      <sz val="14"/>
      <color theme="0"/>
      <name val="Calibri"/>
      <family val="2"/>
      <scheme val="minor"/>
    </font>
    <font>
      <sz val="10"/>
      <name val="Calibri"/>
      <family val="2"/>
      <charset val="204"/>
      <scheme val="minor"/>
    </font>
    <font>
      <b/>
      <i/>
      <sz val="11"/>
      <name val="Arial"/>
      <family val="2"/>
    </font>
    <font>
      <b/>
      <i/>
      <sz val="10"/>
      <name val="Arial"/>
      <family val="2"/>
    </font>
    <font>
      <sz val="11"/>
      <color rgb="FF000000"/>
      <name val="Calibri"/>
      <family val="2"/>
      <charset val="204"/>
      <scheme val="minor"/>
    </font>
    <font>
      <b/>
      <sz val="20"/>
      <color theme="1"/>
      <name val="Times New Roman"/>
      <family val="1"/>
    </font>
    <font>
      <sz val="20"/>
      <color theme="1"/>
      <name val="Calibri"/>
      <family val="2"/>
      <scheme val="minor"/>
    </font>
    <font>
      <sz val="18"/>
      <color theme="1"/>
      <name val="Calibri"/>
      <family val="2"/>
      <scheme val="minor"/>
    </font>
    <font>
      <b/>
      <sz val="12"/>
      <color rgb="FF006600"/>
      <name val="Times New Roman"/>
      <family val="1"/>
    </font>
    <font>
      <b/>
      <sz val="12"/>
      <color rgb="FF006600"/>
      <name val="Arial"/>
      <family val="2"/>
    </font>
    <font>
      <sz val="12"/>
      <name val="Arial"/>
      <family val="2"/>
    </font>
    <font>
      <b/>
      <sz val="20"/>
      <color rgb="FF006600"/>
      <name val="Arial"/>
      <family val="2"/>
    </font>
    <font>
      <b/>
      <sz val="12"/>
      <name val="Times New Roman"/>
      <family val="1"/>
    </font>
    <font>
      <b/>
      <sz val="12"/>
      <name val="Comic Sans MS"/>
      <family val="4"/>
    </font>
    <font>
      <sz val="12"/>
      <name val="Comic Sans MS"/>
      <family val="4"/>
    </font>
  </fonts>
  <fills count="30">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rgb="FF1F3864"/>
        <bgColor rgb="FF1F3864"/>
      </patternFill>
    </fill>
    <fill>
      <patternFill patternType="solid">
        <fgColor theme="0"/>
        <bgColor theme="0"/>
      </patternFill>
    </fill>
    <fill>
      <patternFill patternType="solid">
        <fgColor rgb="FF385623"/>
        <bgColor rgb="FF385623"/>
      </patternFill>
    </fill>
    <fill>
      <patternFill patternType="solid">
        <fgColor rgb="FF2E75B5"/>
        <bgColor rgb="FF2E75B5"/>
      </patternFill>
    </fill>
    <fill>
      <patternFill patternType="solid">
        <fgColor rgb="FFA5A5A5"/>
        <bgColor rgb="FFA5A5A5"/>
      </patternFill>
    </fill>
    <fill>
      <patternFill patternType="solid">
        <fgColor rgb="FF8EAADB"/>
        <bgColor rgb="FF8EAADB"/>
      </patternFill>
    </fill>
    <fill>
      <patternFill patternType="solid">
        <fgColor rgb="FFFFFFFF"/>
        <bgColor rgb="FFFFFFFF"/>
      </patternFill>
    </fill>
    <fill>
      <patternFill patternType="solid">
        <fgColor rgb="FF999999"/>
        <bgColor indexed="64"/>
      </patternFill>
    </fill>
    <fill>
      <patternFill patternType="solid">
        <fgColor rgb="FFD9E0F1"/>
        <bgColor indexed="64"/>
      </patternFill>
    </fill>
    <fill>
      <patternFill patternType="solid">
        <fgColor rgb="FF99CCFF"/>
      </patternFill>
    </fill>
    <fill>
      <patternFill patternType="solid">
        <fgColor rgb="FFC00000"/>
        <bgColor indexed="64"/>
      </patternFill>
    </fill>
    <fill>
      <patternFill patternType="solid">
        <fgColor theme="4" tint="0.79998168889431442"/>
        <bgColor theme="4" tint="0.79998168889431442"/>
      </patternFill>
    </fill>
    <fill>
      <patternFill patternType="solid">
        <fgColor rgb="FFFFFFFF"/>
        <bgColor indexed="64"/>
      </patternFill>
    </fill>
    <fill>
      <patternFill patternType="solid">
        <fgColor theme="0"/>
        <bgColor theme="4" tint="0.79998168889431442"/>
      </patternFill>
    </fill>
    <fill>
      <patternFill patternType="solid">
        <fgColor theme="1"/>
        <bgColor theme="4" tint="0.79998168889431442"/>
      </patternFill>
    </fill>
    <fill>
      <patternFill patternType="solid">
        <fgColor theme="4" tint="-0.499984740745262"/>
        <bgColor indexed="64"/>
      </patternFill>
    </fill>
    <fill>
      <patternFill patternType="solid">
        <fgColor theme="0" tint="-0.499984740745262"/>
        <bgColor indexed="64"/>
      </patternFill>
    </fill>
    <fill>
      <patternFill patternType="solid">
        <fgColor theme="2"/>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71">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bottom/>
      <diagonal/>
    </border>
    <border>
      <left style="medium">
        <color auto="1"/>
      </left>
      <right style="medium">
        <color auto="1"/>
      </right>
      <top/>
      <bottom/>
      <diagonal/>
    </border>
    <border>
      <left style="medium">
        <color auto="1"/>
      </left>
      <right style="medium">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right style="medium">
        <color auto="1"/>
      </right>
      <top style="medium">
        <color auto="1"/>
      </top>
      <bottom/>
      <diagonal/>
    </border>
    <border>
      <left style="medium">
        <color auto="1"/>
      </left>
      <right style="medium">
        <color auto="1"/>
      </right>
      <top style="thick">
        <color auto="1"/>
      </top>
      <bottom style="medium">
        <color auto="1"/>
      </bottom>
      <diagonal/>
    </border>
    <border>
      <left/>
      <right style="medium">
        <color auto="1"/>
      </right>
      <top style="thick">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dashed">
        <color indexed="64"/>
      </bottom>
      <diagonal/>
    </border>
    <border>
      <left/>
      <right style="medium">
        <color indexed="64"/>
      </right>
      <top/>
      <bottom style="dashed">
        <color indexed="64"/>
      </bottom>
      <diagonal/>
    </border>
    <border>
      <left style="medium">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style="dashed">
        <color indexed="64"/>
      </top>
      <bottom/>
      <diagonal/>
    </border>
    <border>
      <left style="medium">
        <color indexed="64"/>
      </left>
      <right style="medium">
        <color indexed="64"/>
      </right>
      <top style="medium">
        <color indexed="64"/>
      </top>
      <bottom style="dotted">
        <color indexed="64"/>
      </bottom>
      <diagonal/>
    </border>
    <border>
      <left style="medium">
        <color indexed="64"/>
      </left>
      <right/>
      <top/>
      <bottom style="medium">
        <color indexed="64"/>
      </bottom>
      <diagonal/>
    </border>
    <border>
      <left style="thin">
        <color indexed="64"/>
      </left>
      <right style="thin">
        <color indexed="64"/>
      </right>
      <top style="thin">
        <color theme="4" tint="0.39997558519241921"/>
      </top>
      <bottom style="thin">
        <color theme="4" tint="0.39997558519241921"/>
      </bottom>
      <diagonal/>
    </border>
    <border>
      <left style="thin">
        <color indexed="64"/>
      </left>
      <right style="thin">
        <color rgb="FF000000"/>
      </right>
      <top style="thin">
        <color theme="4" tint="0.39997558519241921"/>
      </top>
      <bottom style="thin">
        <color theme="4" tint="0.39997558519241921"/>
      </bottom>
      <diagonal/>
    </border>
    <border>
      <left style="thin">
        <color indexed="64"/>
      </left>
      <right style="thin">
        <color indexed="64"/>
      </right>
      <top style="thin">
        <color theme="4" tint="0.39997558519241921"/>
      </top>
      <bottom style="thin">
        <color indexed="64"/>
      </bottom>
      <diagonal/>
    </border>
    <border>
      <left/>
      <right/>
      <top/>
      <bottom style="medium">
        <color indexed="64"/>
      </bottom>
      <diagonal/>
    </border>
    <border>
      <left/>
      <right style="medium">
        <color rgb="FF000000"/>
      </right>
      <top/>
      <bottom style="medium">
        <color rgb="FF000000"/>
      </bottom>
      <diagonal/>
    </border>
    <border>
      <left style="medium">
        <color auto="1"/>
      </left>
      <right/>
      <top/>
      <bottom/>
      <diagonal/>
    </border>
    <border>
      <left style="thin">
        <color rgb="FF000000"/>
      </left>
      <right style="thin">
        <color rgb="FF000000"/>
      </right>
      <top style="thin">
        <color rgb="FF000000"/>
      </top>
      <bottom style="thin">
        <color rgb="FF8EA9DB"/>
      </bottom>
      <diagonal/>
    </border>
    <border>
      <left style="thin">
        <color rgb="FF000000"/>
      </left>
      <right style="thin">
        <color rgb="FF000000"/>
      </right>
      <top style="thin">
        <color rgb="FF8EA9DB"/>
      </top>
      <bottom style="thin">
        <color rgb="FF8EA9DB"/>
      </bottom>
      <diagonal/>
    </border>
    <border>
      <left style="thin">
        <color rgb="FF000000"/>
      </left>
      <right style="thin">
        <color rgb="FF000000"/>
      </right>
      <top style="thin">
        <color rgb="FF8EA9DB"/>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8EA9DB"/>
      </bottom>
      <diagonal/>
    </border>
    <border>
      <left/>
      <right style="thin">
        <color indexed="64"/>
      </right>
      <top style="thin">
        <color indexed="64"/>
      </top>
      <bottom style="thin">
        <color indexed="64"/>
      </bottom>
      <diagonal/>
    </border>
    <border>
      <left style="thin">
        <color indexed="64"/>
      </left>
      <right style="thin">
        <color auto="1"/>
      </right>
      <top style="thin">
        <color indexed="64"/>
      </top>
      <bottom style="thin">
        <color theme="4" tint="0.39997558519241921"/>
      </bottom>
      <diagonal/>
    </border>
    <border>
      <left/>
      <right style="thin">
        <color auto="1"/>
      </right>
      <top style="thin">
        <color indexed="64"/>
      </top>
      <bottom style="thin">
        <color theme="4" tint="0.39997558519241921"/>
      </bottom>
      <diagonal/>
    </border>
    <border>
      <left style="thin">
        <color indexed="64"/>
      </left>
      <right/>
      <top style="thin">
        <color theme="4" tint="0.39997558519241921"/>
      </top>
      <bottom style="thin">
        <color theme="4" tint="0.39997558519241921"/>
      </bottom>
      <diagonal/>
    </border>
    <border>
      <left style="thin">
        <color indexed="64"/>
      </left>
      <right/>
      <top style="thin">
        <color theme="4" tint="0.39997558519241921"/>
      </top>
      <bottom style="thin">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thin">
        <color auto="1"/>
      </right>
      <top style="medium">
        <color auto="1"/>
      </top>
      <bottom/>
      <diagonal/>
    </border>
    <border>
      <left/>
      <right style="medium">
        <color auto="1"/>
      </right>
      <top style="thick">
        <color auto="1"/>
      </top>
      <bottom/>
      <diagonal/>
    </border>
    <border>
      <left style="medium">
        <color auto="1"/>
      </left>
      <right style="medium">
        <color auto="1"/>
      </right>
      <top style="thick">
        <color auto="1"/>
      </top>
      <bottom/>
      <diagonal/>
    </border>
    <border>
      <left style="medium">
        <color auto="1"/>
      </left>
      <right style="medium">
        <color auto="1"/>
      </right>
      <top style="thick">
        <color auto="1"/>
      </top>
      <bottom style="thin">
        <color auto="1"/>
      </bottom>
      <diagonal/>
    </border>
    <border>
      <left style="medium">
        <color auto="1"/>
      </left>
      <right style="medium">
        <color auto="1"/>
      </right>
      <top style="medium">
        <color auto="1"/>
      </top>
      <bottom style="thick">
        <color auto="1"/>
      </bottom>
      <diagonal/>
    </border>
    <border>
      <left/>
      <right style="medium">
        <color auto="1"/>
      </right>
      <top style="medium">
        <color auto="1"/>
      </top>
      <bottom style="thick">
        <color auto="1"/>
      </bottom>
      <diagonal/>
    </border>
  </borders>
  <cellStyleXfs count="17">
    <xf numFmtId="0" fontId="0" fillId="0" borderId="0"/>
    <xf numFmtId="44" fontId="7" fillId="0" borderId="0" applyFont="0" applyFill="0" applyBorder="0" applyAlignment="0" applyProtection="0"/>
    <xf numFmtId="0" fontId="6" fillId="0" borderId="0"/>
    <xf numFmtId="0" fontId="30" fillId="0" borderId="0" applyNumberFormat="0" applyFill="0" applyBorder="0" applyAlignment="0" applyProtection="0"/>
    <xf numFmtId="0" fontId="16" fillId="0" borderId="0"/>
    <xf numFmtId="0" fontId="6" fillId="0" borderId="0"/>
    <xf numFmtId="44" fontId="6" fillId="0" borderId="0" applyFont="0" applyFill="0" applyBorder="0" applyAlignment="0" applyProtection="0"/>
    <xf numFmtId="44" fontId="54" fillId="0" borderId="0" applyFont="0" applyFill="0" applyBorder="0" applyAlignment="0" applyProtection="0"/>
    <xf numFmtId="0" fontId="54" fillId="0" borderId="0"/>
    <xf numFmtId="0" fontId="57" fillId="0" borderId="0" applyNumberFormat="0" applyFill="0" applyBorder="0" applyAlignment="0" applyProtection="0"/>
    <xf numFmtId="0" fontId="5" fillId="0" borderId="0"/>
    <xf numFmtId="0" fontId="4" fillId="0" borderId="0"/>
    <xf numFmtId="0" fontId="7" fillId="0" borderId="0"/>
    <xf numFmtId="0" fontId="68" fillId="0" borderId="0"/>
    <xf numFmtId="0" fontId="1" fillId="0" borderId="0"/>
    <xf numFmtId="44" fontId="1" fillId="0" borderId="0" applyFont="0" applyFill="0" applyBorder="0" applyAlignment="0" applyProtection="0"/>
    <xf numFmtId="43" fontId="1" fillId="0" borderId="0" applyFont="0" applyFill="0" applyBorder="0" applyAlignment="0" applyProtection="0"/>
  </cellStyleXfs>
  <cellXfs count="656">
    <xf numFmtId="0" fontId="0" fillId="0" borderId="0" xfId="0"/>
    <xf numFmtId="0" fontId="14" fillId="0" borderId="0" xfId="0" applyFont="1" applyAlignment="1">
      <alignment horizontal="center" vertical="center"/>
    </xf>
    <xf numFmtId="0" fontId="12" fillId="0" borderId="0" xfId="0" applyFont="1"/>
    <xf numFmtId="0" fontId="12" fillId="0" borderId="23" xfId="0" applyFont="1" applyBorder="1"/>
    <xf numFmtId="0" fontId="12" fillId="0" borderId="24" xfId="0" applyFont="1" applyBorder="1"/>
    <xf numFmtId="165" fontId="12" fillId="6" borderId="13" xfId="0" applyNumberFormat="1" applyFont="1" applyFill="1" applyBorder="1" applyProtection="1">
      <protection locked="0"/>
    </xf>
    <xf numFmtId="0" fontId="12" fillId="0" borderId="0" xfId="0" applyFont="1" applyAlignment="1">
      <alignment horizontal="left" wrapText="1"/>
    </xf>
    <xf numFmtId="0" fontId="12" fillId="0" borderId="24" xfId="0" applyFont="1" applyBorder="1" applyAlignment="1">
      <alignment horizontal="left" wrapText="1"/>
    </xf>
    <xf numFmtId="0" fontId="12" fillId="0" borderId="23" xfId="0" applyFont="1" applyBorder="1" applyProtection="1">
      <protection locked="0"/>
    </xf>
    <xf numFmtId="0" fontId="12" fillId="0" borderId="20" xfId="0" applyFont="1" applyBorder="1"/>
    <xf numFmtId="0" fontId="12" fillId="0" borderId="21" xfId="0" applyFont="1" applyBorder="1"/>
    <xf numFmtId="0" fontId="12" fillId="0" borderId="22" xfId="0" applyFont="1" applyBorder="1"/>
    <xf numFmtId="165" fontId="12" fillId="0" borderId="25" xfId="0" applyNumberFormat="1" applyFont="1" applyBorder="1"/>
    <xf numFmtId="0" fontId="12" fillId="6" borderId="13" xfId="0" applyFont="1" applyFill="1" applyBorder="1" applyProtection="1">
      <protection locked="0"/>
    </xf>
    <xf numFmtId="0" fontId="12" fillId="0" borderId="23" xfId="0" applyFont="1" applyBorder="1" applyAlignment="1">
      <alignment horizontal="left" vertical="center" wrapText="1"/>
    </xf>
    <xf numFmtId="0" fontId="12" fillId="0" borderId="0" xfId="0" applyFont="1" applyAlignment="1">
      <alignment horizontal="left" vertical="center" wrapText="1"/>
    </xf>
    <xf numFmtId="0" fontId="12" fillId="0" borderId="24" xfId="0" applyFont="1" applyBorder="1" applyAlignment="1">
      <alignment horizontal="left" vertical="center" wrapText="1"/>
    </xf>
    <xf numFmtId="0" fontId="24" fillId="0" borderId="0" xfId="0" applyFont="1" applyAlignment="1">
      <alignment vertical="top" wrapText="1"/>
    </xf>
    <xf numFmtId="0" fontId="25" fillId="0" borderId="0" xfId="0" applyFont="1"/>
    <xf numFmtId="0" fontId="10" fillId="0" borderId="0" xfId="2" applyFont="1"/>
    <xf numFmtId="0" fontId="29" fillId="0" borderId="0" xfId="2" applyFont="1"/>
    <xf numFmtId="0" fontId="7" fillId="0" borderId="0" xfId="2" applyFont="1" applyAlignment="1">
      <alignment horizontal="left" vertical="center" wrapText="1"/>
    </xf>
    <xf numFmtId="0" fontId="30" fillId="0" borderId="0" xfId="3" applyBorder="1" applyAlignment="1">
      <alignment horizontal="left" vertical="center" wrapText="1"/>
    </xf>
    <xf numFmtId="0" fontId="31" fillId="7" borderId="29" xfId="2" applyFont="1" applyFill="1" applyBorder="1" applyAlignment="1">
      <alignment horizontal="center" vertical="center" wrapText="1"/>
    </xf>
    <xf numFmtId="0" fontId="31" fillId="7" borderId="30" xfId="2" applyFont="1" applyFill="1" applyBorder="1" applyAlignment="1">
      <alignment horizontal="center" vertical="center" wrapText="1"/>
    </xf>
    <xf numFmtId="167" fontId="31" fillId="7" borderId="30" xfId="2" applyNumberFormat="1" applyFont="1" applyFill="1" applyBorder="1" applyAlignment="1">
      <alignment horizontal="center" vertical="center" wrapText="1"/>
    </xf>
    <xf numFmtId="167" fontId="31" fillId="7" borderId="31" xfId="2" applyNumberFormat="1" applyFont="1" applyFill="1" applyBorder="1" applyAlignment="1">
      <alignment horizontal="center" vertical="center" wrapText="1"/>
    </xf>
    <xf numFmtId="167" fontId="31" fillId="7" borderId="32" xfId="2" applyNumberFormat="1" applyFont="1" applyFill="1" applyBorder="1" applyAlignment="1">
      <alignment horizontal="center" vertical="center" wrapText="1"/>
    </xf>
    <xf numFmtId="49" fontId="32" fillId="8" borderId="5" xfId="2" applyNumberFormat="1" applyFont="1" applyFill="1" applyBorder="1" applyAlignment="1">
      <alignment horizontal="left" vertical="center"/>
    </xf>
    <xf numFmtId="49" fontId="32" fillId="8" borderId="6" xfId="2" applyNumberFormat="1" applyFont="1" applyFill="1" applyBorder="1" applyAlignment="1">
      <alignment horizontal="center" vertical="center"/>
    </xf>
    <xf numFmtId="165" fontId="32" fillId="8" borderId="6" xfId="2" applyNumberFormat="1" applyFont="1" applyFill="1" applyBorder="1" applyAlignment="1">
      <alignment horizontal="center" vertical="center"/>
    </xf>
    <xf numFmtId="0" fontId="10" fillId="8" borderId="6" xfId="2" applyFont="1" applyFill="1" applyBorder="1" applyAlignment="1">
      <alignment horizontal="center" vertical="center"/>
    </xf>
    <xf numFmtId="0" fontId="10" fillId="8" borderId="14" xfId="2" applyFont="1" applyFill="1" applyBorder="1" applyAlignment="1">
      <alignment horizontal="center" vertical="center"/>
    </xf>
    <xf numFmtId="0" fontId="10" fillId="0" borderId="0" xfId="2" applyFont="1" applyAlignment="1">
      <alignment horizontal="center"/>
    </xf>
    <xf numFmtId="49" fontId="33" fillId="0" borderId="33" xfId="2" applyNumberFormat="1" applyFont="1" applyBorder="1" applyAlignment="1">
      <alignment vertical="center"/>
    </xf>
    <xf numFmtId="49" fontId="33" fillId="0" borderId="13" xfId="2" applyNumberFormat="1" applyFont="1" applyBorder="1" applyAlignment="1">
      <alignment vertical="center"/>
    </xf>
    <xf numFmtId="165" fontId="33" fillId="0" borderId="13" xfId="2" applyNumberFormat="1" applyFont="1" applyBorder="1" applyAlignment="1">
      <alignment vertical="center"/>
    </xf>
    <xf numFmtId="0" fontId="10" fillId="0" borderId="34" xfId="2" applyFont="1" applyBorder="1" applyAlignment="1">
      <alignment horizontal="center" vertical="center"/>
    </xf>
    <xf numFmtId="165" fontId="10" fillId="0" borderId="0" xfId="2" quotePrefix="1" applyNumberFormat="1" applyFont="1"/>
    <xf numFmtId="4" fontId="33" fillId="0" borderId="13" xfId="2" applyNumberFormat="1" applyFont="1" applyBorder="1" applyAlignment="1">
      <alignment vertical="center"/>
    </xf>
    <xf numFmtId="49" fontId="32" fillId="8" borderId="35" xfId="2" applyNumberFormat="1" applyFont="1" applyFill="1" applyBorder="1" applyAlignment="1">
      <alignment vertical="center"/>
    </xf>
    <xf numFmtId="49" fontId="33" fillId="8" borderId="36" xfId="2" applyNumberFormat="1" applyFont="1" applyFill="1" applyBorder="1" applyAlignment="1">
      <alignment vertical="center"/>
    </xf>
    <xf numFmtId="165" fontId="33" fillId="8" borderId="36" xfId="2" applyNumberFormat="1" applyFont="1" applyFill="1" applyBorder="1" applyAlignment="1">
      <alignment vertical="center"/>
    </xf>
    <xf numFmtId="49" fontId="32" fillId="8" borderId="37" xfId="2" applyNumberFormat="1" applyFont="1" applyFill="1" applyBorder="1" applyAlignment="1">
      <alignment horizontal="center" vertical="center"/>
    </xf>
    <xf numFmtId="165" fontId="10" fillId="0" borderId="0" xfId="2" applyNumberFormat="1" applyFont="1"/>
    <xf numFmtId="0" fontId="16" fillId="0" borderId="0" xfId="4"/>
    <xf numFmtId="0" fontId="16" fillId="0" borderId="0" xfId="4" applyAlignment="1">
      <alignment horizontal="center"/>
    </xf>
    <xf numFmtId="0" fontId="28" fillId="0" borderId="0" xfId="2" applyFont="1" applyAlignment="1">
      <alignment horizontal="center" vertical="center" wrapText="1"/>
    </xf>
    <xf numFmtId="0" fontId="35" fillId="0" borderId="13" xfId="4" applyFont="1" applyBorder="1" applyAlignment="1">
      <alignment vertical="center"/>
    </xf>
    <xf numFmtId="0" fontId="36" fillId="0" borderId="13" xfId="4" applyFont="1" applyBorder="1" applyAlignment="1">
      <alignment vertical="center"/>
    </xf>
    <xf numFmtId="0" fontId="35" fillId="0" borderId="13" xfId="4" applyFont="1" applyBorder="1" applyAlignment="1">
      <alignment wrapText="1"/>
    </xf>
    <xf numFmtId="0" fontId="36" fillId="0" borderId="13" xfId="4" applyFont="1" applyBorder="1" applyAlignment="1">
      <alignment wrapText="1"/>
    </xf>
    <xf numFmtId="0" fontId="37" fillId="0" borderId="0" xfId="2" applyFont="1" applyAlignment="1">
      <alignment horizontal="center" vertical="center" wrapText="1"/>
    </xf>
    <xf numFmtId="0" fontId="35" fillId="0" borderId="0" xfId="4" applyFont="1"/>
    <xf numFmtId="0" fontId="28" fillId="0" borderId="27" xfId="2" applyFont="1" applyBorder="1" applyAlignment="1">
      <alignment horizontal="center" vertical="center" wrapText="1"/>
    </xf>
    <xf numFmtId="0" fontId="38" fillId="9" borderId="26" xfId="4" applyFont="1" applyFill="1" applyBorder="1" applyAlignment="1">
      <alignment vertical="center"/>
    </xf>
    <xf numFmtId="0" fontId="39" fillId="9" borderId="28" xfId="4" applyFont="1" applyFill="1" applyBorder="1" applyAlignment="1">
      <alignment vertical="center"/>
    </xf>
    <xf numFmtId="0" fontId="39" fillId="9" borderId="26" xfId="4" applyFont="1" applyFill="1" applyBorder="1" applyAlignment="1">
      <alignment vertical="center"/>
    </xf>
    <xf numFmtId="0" fontId="39" fillId="9" borderId="26" xfId="4" applyFont="1" applyFill="1" applyBorder="1" applyAlignment="1">
      <alignment horizontal="center" vertical="center"/>
    </xf>
    <xf numFmtId="0" fontId="36" fillId="0" borderId="0" xfId="4" applyFont="1" applyAlignment="1">
      <alignment vertical="center"/>
    </xf>
    <xf numFmtId="0" fontId="16" fillId="0" borderId="0" xfId="4" applyAlignment="1">
      <alignment vertical="center"/>
    </xf>
    <xf numFmtId="0" fontId="35" fillId="0" borderId="26" xfId="4" applyFont="1" applyBorder="1"/>
    <xf numFmtId="0" fontId="36" fillId="0" borderId="26" xfId="4" applyFont="1" applyBorder="1"/>
    <xf numFmtId="0" fontId="36" fillId="0" borderId="26" xfId="4" applyFont="1" applyBorder="1" applyAlignment="1">
      <alignment horizontal="center"/>
    </xf>
    <xf numFmtId="0" fontId="36" fillId="0" borderId="0" xfId="4" applyFont="1"/>
    <xf numFmtId="0" fontId="35" fillId="0" borderId="26" xfId="4" applyFont="1" applyBorder="1" applyAlignment="1">
      <alignment horizontal="center"/>
    </xf>
    <xf numFmtId="49" fontId="36" fillId="10" borderId="26" xfId="4" applyNumberFormat="1" applyFont="1" applyFill="1" applyBorder="1" applyAlignment="1">
      <alignment vertical="top" wrapText="1"/>
    </xf>
    <xf numFmtId="8" fontId="36" fillId="0" borderId="26" xfId="4" applyNumberFormat="1" applyFont="1" applyBorder="1"/>
    <xf numFmtId="8" fontId="36" fillId="0" borderId="26" xfId="4" applyNumberFormat="1" applyFont="1" applyBorder="1" applyAlignment="1">
      <alignment horizontal="center"/>
    </xf>
    <xf numFmtId="49" fontId="36" fillId="0" borderId="26" xfId="4" applyNumberFormat="1" applyFont="1" applyBorder="1" applyAlignment="1">
      <alignment vertical="top" wrapText="1"/>
    </xf>
    <xf numFmtId="49" fontId="36" fillId="0" borderId="26" xfId="4" applyNumberFormat="1" applyFont="1" applyBorder="1" applyAlignment="1">
      <alignment wrapText="1"/>
    </xf>
    <xf numFmtId="8" fontId="39" fillId="9" borderId="26" xfId="4" applyNumberFormat="1" applyFont="1" applyFill="1" applyBorder="1" applyAlignment="1">
      <alignment vertical="center"/>
    </xf>
    <xf numFmtId="0" fontId="39" fillId="0" borderId="0" xfId="4" applyFont="1" applyAlignment="1">
      <alignment vertical="center"/>
    </xf>
    <xf numFmtId="49" fontId="36" fillId="10" borderId="26" xfId="4" applyNumberFormat="1" applyFont="1" applyFill="1" applyBorder="1" applyAlignment="1">
      <alignment wrapText="1"/>
    </xf>
    <xf numFmtId="0" fontId="36" fillId="0" borderId="26" xfId="4" applyFont="1" applyBorder="1" applyAlignment="1">
      <alignment vertical="top"/>
    </xf>
    <xf numFmtId="0" fontId="40" fillId="0" borderId="26" xfId="4" applyFont="1" applyBorder="1" applyAlignment="1">
      <alignment vertical="top"/>
    </xf>
    <xf numFmtId="8" fontId="36" fillId="0" borderId="26" xfId="4" applyNumberFormat="1" applyFont="1" applyBorder="1" applyAlignment="1">
      <alignment horizontal="center" vertical="top"/>
    </xf>
    <xf numFmtId="0" fontId="36" fillId="0" borderId="26" xfId="4" applyFont="1" applyBorder="1" applyAlignment="1">
      <alignment vertical="center"/>
    </xf>
    <xf numFmtId="49" fontId="36" fillId="0" borderId="26" xfId="4" applyNumberFormat="1" applyFont="1" applyBorder="1" applyAlignment="1">
      <alignment vertical="center" wrapText="1"/>
    </xf>
    <xf numFmtId="8" fontId="36" fillId="0" borderId="26" xfId="4" applyNumberFormat="1" applyFont="1" applyBorder="1" applyAlignment="1">
      <alignment vertical="center"/>
    </xf>
    <xf numFmtId="8" fontId="36" fillId="0" borderId="26" xfId="4" applyNumberFormat="1" applyFont="1" applyBorder="1" applyAlignment="1">
      <alignment horizontal="center" vertical="center"/>
    </xf>
    <xf numFmtId="49" fontId="25" fillId="0" borderId="26" xfId="4" applyNumberFormat="1" applyFont="1" applyBorder="1" applyAlignment="1">
      <alignment vertical="top" wrapText="1"/>
    </xf>
    <xf numFmtId="49" fontId="41" fillId="0" borderId="26" xfId="4" applyNumberFormat="1" applyFont="1" applyBorder="1" applyAlignment="1">
      <alignment vertical="center" wrapText="1"/>
    </xf>
    <xf numFmtId="0" fontId="41" fillId="0" borderId="26" xfId="4" applyFont="1" applyBorder="1" applyAlignment="1">
      <alignment vertical="top"/>
    </xf>
    <xf numFmtId="49" fontId="41" fillId="0" borderId="26" xfId="4" applyNumberFormat="1" applyFont="1" applyBorder="1" applyAlignment="1">
      <alignment vertical="top" wrapText="1"/>
    </xf>
    <xf numFmtId="8" fontId="39" fillId="9" borderId="26" xfId="4" applyNumberFormat="1" applyFont="1" applyFill="1" applyBorder="1" applyAlignment="1">
      <alignment horizontal="center" vertical="center"/>
    </xf>
    <xf numFmtId="0" fontId="36" fillId="0" borderId="26" xfId="4" applyFont="1" applyBorder="1" applyAlignment="1">
      <alignment wrapText="1"/>
    </xf>
    <xf numFmtId="8" fontId="36" fillId="0" borderId="26" xfId="4" applyNumberFormat="1" applyFont="1" applyBorder="1" applyAlignment="1">
      <alignment horizontal="center" wrapText="1"/>
    </xf>
    <xf numFmtId="0" fontId="38" fillId="11" borderId="26" xfId="4" applyFont="1" applyFill="1" applyBorder="1" applyAlignment="1">
      <alignment vertical="center"/>
    </xf>
    <xf numFmtId="0" fontId="39" fillId="11" borderId="26" xfId="4" applyFont="1" applyFill="1" applyBorder="1" applyAlignment="1">
      <alignment vertical="center"/>
    </xf>
    <xf numFmtId="0" fontId="39" fillId="11" borderId="26" xfId="4" applyFont="1" applyFill="1" applyBorder="1" applyAlignment="1">
      <alignment horizontal="center" vertical="center"/>
    </xf>
    <xf numFmtId="49" fontId="36" fillId="0" borderId="26" xfId="4" applyNumberFormat="1" applyFont="1" applyBorder="1" applyAlignment="1">
      <alignment vertical="top"/>
    </xf>
    <xf numFmtId="0" fontId="36" fillId="0" borderId="26" xfId="4" applyFont="1" applyBorder="1" applyAlignment="1">
      <alignment vertical="top" wrapText="1"/>
    </xf>
    <xf numFmtId="0" fontId="38" fillId="12" borderId="26" xfId="4" applyFont="1" applyFill="1" applyBorder="1" applyAlignment="1">
      <alignment vertical="center"/>
    </xf>
    <xf numFmtId="0" fontId="39" fillId="12" borderId="26" xfId="4" applyFont="1" applyFill="1" applyBorder="1" applyAlignment="1">
      <alignment vertical="center"/>
    </xf>
    <xf numFmtId="0" fontId="39" fillId="12" borderId="26" xfId="4" applyFont="1" applyFill="1" applyBorder="1" applyAlignment="1">
      <alignment horizontal="center" vertical="center"/>
    </xf>
    <xf numFmtId="49" fontId="36" fillId="10" borderId="26" xfId="4" applyNumberFormat="1" applyFont="1" applyFill="1" applyBorder="1" applyAlignment="1">
      <alignment horizontal="left" wrapText="1"/>
    </xf>
    <xf numFmtId="0" fontId="36" fillId="10" borderId="26" xfId="4" applyFont="1" applyFill="1" applyBorder="1"/>
    <xf numFmtId="8" fontId="36" fillId="10" borderId="26" xfId="4" applyNumberFormat="1" applyFont="1" applyFill="1" applyBorder="1" applyAlignment="1">
      <alignment horizontal="center"/>
    </xf>
    <xf numFmtId="0" fontId="40" fillId="0" borderId="26" xfId="4" applyFont="1" applyBorder="1"/>
    <xf numFmtId="167" fontId="36" fillId="10" borderId="26" xfId="4" applyNumberFormat="1" applyFont="1" applyFill="1" applyBorder="1" applyAlignment="1">
      <alignment horizontal="center"/>
    </xf>
    <xf numFmtId="0" fontId="24" fillId="0" borderId="26" xfId="4" applyFont="1" applyBorder="1"/>
    <xf numFmtId="165" fontId="24" fillId="0" borderId="26" xfId="4" applyNumberFormat="1" applyFont="1" applyBorder="1" applyAlignment="1">
      <alignment horizontal="center"/>
    </xf>
    <xf numFmtId="0" fontId="25" fillId="0" borderId="26" xfId="4" applyFont="1" applyBorder="1"/>
    <xf numFmtId="49" fontId="25" fillId="0" borderId="26" xfId="4" applyNumberFormat="1" applyFont="1" applyBorder="1" applyAlignment="1">
      <alignment wrapText="1"/>
    </xf>
    <xf numFmtId="8" fontId="25" fillId="0" borderId="26" xfId="4" applyNumberFormat="1" applyFont="1" applyBorder="1" applyAlignment="1">
      <alignment horizontal="center"/>
    </xf>
    <xf numFmtId="49" fontId="25" fillId="10" borderId="26" xfId="4" applyNumberFormat="1" applyFont="1" applyFill="1" applyBorder="1" applyAlignment="1">
      <alignment wrapText="1"/>
    </xf>
    <xf numFmtId="167" fontId="25" fillId="10" borderId="26" xfId="4" applyNumberFormat="1" applyFont="1" applyFill="1" applyBorder="1" applyAlignment="1">
      <alignment horizontal="center"/>
    </xf>
    <xf numFmtId="0" fontId="41" fillId="0" borderId="0" xfId="4" applyFont="1"/>
    <xf numFmtId="49" fontId="39" fillId="12" borderId="26" xfId="4" applyNumberFormat="1" applyFont="1" applyFill="1" applyBorder="1" applyAlignment="1">
      <alignment vertical="center" wrapText="1"/>
    </xf>
    <xf numFmtId="8" fontId="39" fillId="12" borderId="26" xfId="4" applyNumberFormat="1" applyFont="1" applyFill="1" applyBorder="1" applyAlignment="1">
      <alignment vertical="center"/>
    </xf>
    <xf numFmtId="8" fontId="39" fillId="12" borderId="26" xfId="4" applyNumberFormat="1" applyFont="1" applyFill="1" applyBorder="1" applyAlignment="1">
      <alignment horizontal="center" vertical="center"/>
    </xf>
    <xf numFmtId="0" fontId="36" fillId="0" borderId="26" xfId="4" applyFont="1" applyBorder="1" applyAlignment="1">
      <alignment horizontal="left" vertical="top" wrapText="1"/>
    </xf>
    <xf numFmtId="167" fontId="36" fillId="0" borderId="26" xfId="4" applyNumberFormat="1" applyFont="1" applyBorder="1" applyAlignment="1">
      <alignment horizontal="center"/>
    </xf>
    <xf numFmtId="0" fontId="42" fillId="0" borderId="26" xfId="4" applyFont="1" applyBorder="1" applyAlignment="1">
      <alignment horizontal="left"/>
    </xf>
    <xf numFmtId="0" fontId="42" fillId="0" borderId="26" xfId="4" applyFont="1" applyBorder="1"/>
    <xf numFmtId="0" fontId="43" fillId="0" borderId="26" xfId="4" applyFont="1" applyBorder="1" applyAlignment="1">
      <alignment vertical="center"/>
    </xf>
    <xf numFmtId="0" fontId="40" fillId="0" borderId="26" xfId="4" applyFont="1" applyBorder="1" applyAlignment="1">
      <alignment vertical="top" wrapText="1"/>
    </xf>
    <xf numFmtId="6" fontId="36" fillId="0" borderId="26" xfId="4" applyNumberFormat="1" applyFont="1" applyBorder="1" applyAlignment="1">
      <alignment horizontal="center"/>
    </xf>
    <xf numFmtId="165" fontId="36" fillId="10" borderId="26" xfId="4" applyNumberFormat="1" applyFont="1" applyFill="1" applyBorder="1" applyAlignment="1">
      <alignment horizontal="center"/>
    </xf>
    <xf numFmtId="0" fontId="36" fillId="10" borderId="26" xfId="4" applyFont="1" applyFill="1" applyBorder="1" applyAlignment="1">
      <alignment vertical="center"/>
    </xf>
    <xf numFmtId="49" fontId="36" fillId="10" borderId="26" xfId="4" applyNumberFormat="1" applyFont="1" applyFill="1" applyBorder="1" applyAlignment="1">
      <alignment vertical="center" wrapText="1"/>
    </xf>
    <xf numFmtId="165" fontId="36" fillId="10" borderId="26" xfId="4" applyNumberFormat="1" applyFont="1" applyFill="1" applyBorder="1" applyAlignment="1">
      <alignment horizontal="center" vertical="center"/>
    </xf>
    <xf numFmtId="0" fontId="36" fillId="10" borderId="26" xfId="4" applyFont="1" applyFill="1" applyBorder="1" applyAlignment="1">
      <alignment wrapText="1"/>
    </xf>
    <xf numFmtId="0" fontId="42" fillId="10" borderId="26" xfId="4" applyFont="1" applyFill="1" applyBorder="1" applyAlignment="1">
      <alignment horizontal="left"/>
    </xf>
    <xf numFmtId="0" fontId="44" fillId="0" borderId="0" xfId="4" applyFont="1"/>
    <xf numFmtId="0" fontId="38" fillId="13" borderId="26" xfId="4" applyFont="1" applyFill="1" applyBorder="1" applyAlignment="1">
      <alignment vertical="center"/>
    </xf>
    <xf numFmtId="0" fontId="39" fillId="13" borderId="26" xfId="4" applyFont="1" applyFill="1" applyBorder="1" applyAlignment="1">
      <alignment vertical="center"/>
    </xf>
    <xf numFmtId="4" fontId="39" fillId="13" borderId="26" xfId="4" applyNumberFormat="1" applyFont="1" applyFill="1" applyBorder="1" applyAlignment="1">
      <alignment vertical="center"/>
    </xf>
    <xf numFmtId="0" fontId="39" fillId="13" borderId="26" xfId="4" applyFont="1" applyFill="1" applyBorder="1" applyAlignment="1">
      <alignment horizontal="center" vertical="center"/>
    </xf>
    <xf numFmtId="0" fontId="25" fillId="0" borderId="26" xfId="4" applyFont="1" applyBorder="1" applyAlignment="1">
      <alignment vertical="top"/>
    </xf>
    <xf numFmtId="0" fontId="45" fillId="0" borderId="26" xfId="4" applyFont="1" applyBorder="1"/>
    <xf numFmtId="0" fontId="46" fillId="14" borderId="26" xfId="4" applyFont="1" applyFill="1" applyBorder="1" applyAlignment="1">
      <alignment vertical="center"/>
    </xf>
    <xf numFmtId="0" fontId="36" fillId="14" borderId="26" xfId="4" applyFont="1" applyFill="1" applyBorder="1" applyAlignment="1">
      <alignment vertical="center"/>
    </xf>
    <xf numFmtId="0" fontId="36" fillId="14" borderId="26" xfId="4" applyFont="1" applyFill="1" applyBorder="1" applyAlignment="1">
      <alignment horizontal="center" vertical="center"/>
    </xf>
    <xf numFmtId="0" fontId="47" fillId="0" borderId="26" xfId="4" applyFont="1" applyBorder="1"/>
    <xf numFmtId="165" fontId="25" fillId="0" borderId="26" xfId="4" applyNumberFormat="1" applyFont="1" applyBorder="1" applyAlignment="1">
      <alignment horizontal="center"/>
    </xf>
    <xf numFmtId="0" fontId="47" fillId="0" borderId="26" xfId="4" applyFont="1" applyBorder="1" applyAlignment="1">
      <alignment vertical="center"/>
    </xf>
    <xf numFmtId="0" fontId="45" fillId="15" borderId="0" xfId="4" applyFont="1" applyFill="1"/>
    <xf numFmtId="165" fontId="47" fillId="0" borderId="26" xfId="4" applyNumberFormat="1" applyFont="1" applyBorder="1" applyAlignment="1">
      <alignment horizontal="center" vertical="center"/>
    </xf>
    <xf numFmtId="0" fontId="45" fillId="15" borderId="26" xfId="4" applyFont="1" applyFill="1" applyBorder="1"/>
    <xf numFmtId="0" fontId="25" fillId="0" borderId="26" xfId="4" applyFont="1" applyBorder="1" applyAlignment="1">
      <alignment vertical="center"/>
    </xf>
    <xf numFmtId="0" fontId="36" fillId="0" borderId="0" xfId="4" applyFont="1" applyAlignment="1">
      <alignment horizontal="center"/>
    </xf>
    <xf numFmtId="0" fontId="16" fillId="5" borderId="0" xfId="4" applyFill="1"/>
    <xf numFmtId="0" fontId="48" fillId="0" borderId="0" xfId="5" applyFont="1" applyAlignment="1" applyProtection="1">
      <alignment vertical="center"/>
      <protection locked="0"/>
    </xf>
    <xf numFmtId="0" fontId="29" fillId="0" borderId="0" xfId="2" applyFont="1" applyAlignment="1">
      <alignment vertical="center"/>
    </xf>
    <xf numFmtId="0" fontId="7" fillId="0" borderId="0" xfId="2" applyFont="1" applyAlignment="1">
      <alignment vertical="center" wrapText="1"/>
    </xf>
    <xf numFmtId="0" fontId="22" fillId="7" borderId="1" xfId="2" applyFont="1" applyFill="1" applyBorder="1" applyAlignment="1">
      <alignment horizontal="center" vertical="center" wrapText="1"/>
    </xf>
    <xf numFmtId="0" fontId="22" fillId="7" borderId="7" xfId="2" applyFont="1" applyFill="1" applyBorder="1" applyAlignment="1">
      <alignment horizontal="center" vertical="center" wrapText="1"/>
    </xf>
    <xf numFmtId="167" fontId="22" fillId="7" borderId="7" xfId="2" applyNumberFormat="1" applyFont="1" applyFill="1" applyBorder="1" applyAlignment="1">
      <alignment horizontal="center" vertical="center" wrapText="1"/>
    </xf>
    <xf numFmtId="165" fontId="22" fillId="7" borderId="7" xfId="2" applyNumberFormat="1" applyFont="1" applyFill="1" applyBorder="1" applyAlignment="1">
      <alignment horizontal="center" vertical="center" wrapText="1"/>
    </xf>
    <xf numFmtId="0" fontId="6" fillId="0" borderId="0" xfId="2" applyAlignment="1">
      <alignment horizontal="left" vertical="center" wrapText="1"/>
    </xf>
    <xf numFmtId="0" fontId="6" fillId="0" borderId="0" xfId="2" applyAlignment="1">
      <alignment vertical="center"/>
    </xf>
    <xf numFmtId="0" fontId="6" fillId="0" borderId="38" xfId="2" applyBorder="1" applyAlignment="1">
      <alignment horizontal="left" vertical="center" wrapText="1"/>
    </xf>
    <xf numFmtId="167" fontId="0" fillId="0" borderId="39" xfId="6" applyNumberFormat="1" applyFont="1" applyFill="1" applyBorder="1" applyAlignment="1">
      <alignment horizontal="center" vertical="center"/>
    </xf>
    <xf numFmtId="165" fontId="0" fillId="0" borderId="39" xfId="6" applyNumberFormat="1" applyFont="1" applyFill="1" applyBorder="1" applyAlignment="1">
      <alignment horizontal="center" vertical="center"/>
    </xf>
    <xf numFmtId="165" fontId="6" fillId="0" borderId="0" xfId="2" applyNumberFormat="1" applyAlignment="1">
      <alignment vertical="center"/>
    </xf>
    <xf numFmtId="0" fontId="6" fillId="0" borderId="40" xfId="2" applyBorder="1" applyAlignment="1">
      <alignment horizontal="left" vertical="center" wrapText="1"/>
    </xf>
    <xf numFmtId="0" fontId="50" fillId="0" borderId="40" xfId="2" applyFont="1" applyBorder="1" applyAlignment="1">
      <alignment horizontal="left" vertical="center" wrapText="1"/>
    </xf>
    <xf numFmtId="165" fontId="0" fillId="0" borderId="41" xfId="6" applyNumberFormat="1" applyFont="1" applyFill="1" applyBorder="1" applyAlignment="1">
      <alignment horizontal="center" vertical="center"/>
    </xf>
    <xf numFmtId="0" fontId="6" fillId="0" borderId="42" xfId="2" applyBorder="1" applyAlignment="1">
      <alignment horizontal="left" vertical="center" wrapText="1"/>
    </xf>
    <xf numFmtId="0" fontId="6" fillId="0" borderId="43" xfId="2" applyBorder="1" applyAlignment="1">
      <alignment horizontal="left" vertical="center" wrapText="1"/>
    </xf>
    <xf numFmtId="0" fontId="6" fillId="0" borderId="44" xfId="2" applyBorder="1" applyAlignment="1">
      <alignment horizontal="left" vertical="center" wrapText="1"/>
    </xf>
    <xf numFmtId="167" fontId="0" fillId="0" borderId="38" xfId="6" applyNumberFormat="1" applyFont="1" applyFill="1" applyBorder="1" applyAlignment="1">
      <alignment horizontal="center" vertical="center"/>
    </xf>
    <xf numFmtId="165" fontId="6" fillId="0" borderId="44" xfId="2" applyNumberFormat="1" applyBorder="1" applyAlignment="1">
      <alignment horizontal="center" vertical="center" wrapText="1"/>
    </xf>
    <xf numFmtId="0" fontId="6" fillId="0" borderId="9" xfId="2" applyBorder="1" applyAlignment="1">
      <alignment horizontal="left" vertical="center" wrapText="1"/>
    </xf>
    <xf numFmtId="167" fontId="0" fillId="0" borderId="9" xfId="6" applyNumberFormat="1" applyFont="1" applyFill="1" applyBorder="1" applyAlignment="1">
      <alignment horizontal="center" vertical="center"/>
    </xf>
    <xf numFmtId="165" fontId="6" fillId="0" borderId="9" xfId="2" applyNumberFormat="1" applyBorder="1" applyAlignment="1">
      <alignment horizontal="center" vertical="center" wrapText="1"/>
    </xf>
    <xf numFmtId="0" fontId="29" fillId="0" borderId="0" xfId="2" applyFont="1" applyAlignment="1">
      <alignment horizontal="center" vertical="center"/>
    </xf>
    <xf numFmtId="0" fontId="29" fillId="0" borderId="0" xfId="2" applyFont="1" applyAlignment="1">
      <alignment horizontal="center" vertical="center" wrapText="1"/>
    </xf>
    <xf numFmtId="0" fontId="6" fillId="0" borderId="0" xfId="5"/>
    <xf numFmtId="0" fontId="6" fillId="0" borderId="0" xfId="5" applyAlignment="1">
      <alignment horizontal="center"/>
    </xf>
    <xf numFmtId="0" fontId="42" fillId="0" borderId="46" xfId="5" applyFont="1" applyBorder="1"/>
    <xf numFmtId="165" fontId="36" fillId="0" borderId="47" xfId="7" applyNumberFormat="1" applyFont="1" applyBorder="1" applyAlignment="1">
      <alignment horizontal="right"/>
    </xf>
    <xf numFmtId="165" fontId="36" fillId="0" borderId="47" xfId="7" applyNumberFormat="1" applyFont="1" applyBorder="1" applyAlignment="1">
      <alignment horizontal="center"/>
    </xf>
    <xf numFmtId="0" fontId="54" fillId="0" borderId="0" xfId="8"/>
    <xf numFmtId="0" fontId="10" fillId="0" borderId="13" xfId="2" applyFont="1" applyBorder="1" applyAlignment="1">
      <alignment horizontal="center" vertical="center"/>
    </xf>
    <xf numFmtId="0" fontId="10" fillId="0" borderId="13" xfId="2" applyFont="1" applyBorder="1"/>
    <xf numFmtId="165" fontId="10" fillId="0" borderId="13" xfId="2" applyNumberFormat="1" applyFont="1" applyBorder="1"/>
    <xf numFmtId="8" fontId="10" fillId="0" borderId="13" xfId="2" applyNumberFormat="1" applyFont="1" applyBorder="1"/>
    <xf numFmtId="0" fontId="10" fillId="0" borderId="13" xfId="2" applyFont="1" applyBorder="1" applyAlignment="1">
      <alignment horizontal="center"/>
    </xf>
    <xf numFmtId="6" fontId="10" fillId="0" borderId="13" xfId="2" applyNumberFormat="1" applyFont="1" applyBorder="1"/>
    <xf numFmtId="0" fontId="55" fillId="16" borderId="8" xfId="0" applyFont="1" applyFill="1" applyBorder="1" applyAlignment="1">
      <alignment horizontal="center" vertical="center" wrapText="1"/>
    </xf>
    <xf numFmtId="0" fontId="55" fillId="16" borderId="14" xfId="0" applyFont="1" applyFill="1" applyBorder="1" applyAlignment="1">
      <alignment horizontal="center" vertical="center" wrapText="1"/>
    </xf>
    <xf numFmtId="0" fontId="56" fillId="0" borderId="7" xfId="0" applyFont="1" applyBorder="1" applyAlignment="1">
      <alignment vertical="center"/>
    </xf>
    <xf numFmtId="0" fontId="56" fillId="0" borderId="3" xfId="0" applyFont="1" applyBorder="1" applyAlignment="1">
      <alignment horizontal="right" vertical="center"/>
    </xf>
    <xf numFmtId="8" fontId="56" fillId="0" borderId="3" xfId="0" applyNumberFormat="1" applyFont="1" applyBorder="1" applyAlignment="1">
      <alignment horizontal="right" vertical="center"/>
    </xf>
    <xf numFmtId="0" fontId="56" fillId="0" borderId="9" xfId="0" applyFont="1" applyBorder="1" applyAlignment="1">
      <alignment vertical="center"/>
    </xf>
    <xf numFmtId="0" fontId="56" fillId="0" borderId="4" xfId="0" applyFont="1" applyBorder="1" applyAlignment="1">
      <alignment horizontal="right" vertical="center"/>
    </xf>
    <xf numFmtId="8" fontId="56" fillId="0" borderId="4" xfId="0" applyNumberFormat="1" applyFont="1" applyBorder="1" applyAlignment="1">
      <alignment horizontal="right" vertical="center"/>
    </xf>
    <xf numFmtId="0" fontId="56" fillId="0" borderId="9" xfId="0" applyFont="1" applyBorder="1" applyAlignment="1">
      <alignment vertical="center" wrapText="1"/>
    </xf>
    <xf numFmtId="0" fontId="6" fillId="0" borderId="0" xfId="0" applyFont="1" applyAlignment="1">
      <alignment vertical="center"/>
    </xf>
    <xf numFmtId="0" fontId="6" fillId="0" borderId="0" xfId="0" applyFont="1"/>
    <xf numFmtId="0" fontId="23" fillId="0" borderId="9" xfId="0" applyFont="1" applyBorder="1" applyAlignment="1">
      <alignment vertical="center" wrapText="1"/>
    </xf>
    <xf numFmtId="0" fontId="23" fillId="0" borderId="4" xfId="0" applyFont="1" applyBorder="1" applyAlignment="1">
      <alignment vertical="center" wrapText="1"/>
    </xf>
    <xf numFmtId="0" fontId="6" fillId="0" borderId="9" xfId="0" applyFont="1" applyBorder="1" applyAlignment="1">
      <alignment vertical="center" wrapText="1"/>
    </xf>
    <xf numFmtId="8" fontId="6" fillId="0" borderId="4" xfId="0" applyNumberFormat="1" applyFont="1" applyBorder="1" applyAlignment="1">
      <alignment vertical="center"/>
    </xf>
    <xf numFmtId="0" fontId="6" fillId="0" borderId="4" xfId="0" applyFont="1" applyBorder="1" applyAlignment="1">
      <alignment vertical="top"/>
    </xf>
    <xf numFmtId="0" fontId="6" fillId="0" borderId="4" xfId="0" applyFont="1" applyBorder="1" applyAlignment="1">
      <alignment vertical="center"/>
    </xf>
    <xf numFmtId="0" fontId="6" fillId="0" borderId="0" xfId="0" applyFont="1" applyAlignment="1">
      <alignment vertical="center" wrapText="1"/>
    </xf>
    <xf numFmtId="0" fontId="6" fillId="0" borderId="11" xfId="0" applyFont="1" applyBorder="1" applyAlignment="1">
      <alignment vertical="center" wrapText="1"/>
    </xf>
    <xf numFmtId="0" fontId="55" fillId="16" borderId="7" xfId="0" applyFont="1" applyFill="1" applyBorder="1" applyAlignment="1">
      <alignment horizontal="center" vertical="center" wrapText="1"/>
    </xf>
    <xf numFmtId="0" fontId="55" fillId="16" borderId="3" xfId="0" applyFont="1" applyFill="1" applyBorder="1" applyAlignment="1">
      <alignment horizontal="center" vertical="center" wrapText="1"/>
    </xf>
    <xf numFmtId="8" fontId="56" fillId="0" borderId="50" xfId="0" applyNumberFormat="1" applyFont="1" applyBorder="1" applyAlignment="1">
      <alignment horizontal="center" vertical="center" wrapText="1"/>
    </xf>
    <xf numFmtId="0" fontId="23" fillId="0" borderId="7" xfId="0" applyFont="1" applyBorder="1" applyAlignment="1">
      <alignment vertical="center"/>
    </xf>
    <xf numFmtId="8" fontId="6" fillId="0" borderId="4" xfId="0" applyNumberFormat="1" applyFont="1" applyBorder="1" applyAlignment="1">
      <alignment vertical="center" wrapText="1"/>
    </xf>
    <xf numFmtId="0" fontId="6" fillId="0" borderId="9" xfId="0" applyFont="1" applyBorder="1" applyAlignment="1">
      <alignment vertical="top"/>
    </xf>
    <xf numFmtId="0" fontId="23" fillId="0" borderId="9" xfId="0" applyFont="1" applyBorder="1" applyAlignment="1">
      <alignment vertical="center"/>
    </xf>
    <xf numFmtId="0" fontId="6" fillId="0" borderId="9" xfId="0" applyFont="1" applyBorder="1" applyAlignment="1">
      <alignment vertical="center"/>
    </xf>
    <xf numFmtId="0" fontId="5" fillId="0" borderId="0" xfId="10"/>
    <xf numFmtId="0" fontId="5" fillId="0" borderId="0" xfId="10" applyAlignment="1">
      <alignment wrapText="1"/>
    </xf>
    <xf numFmtId="0" fontId="12" fillId="4" borderId="7" xfId="10" applyFont="1" applyFill="1" applyBorder="1" applyAlignment="1" applyProtection="1">
      <alignment horizontal="center" vertical="center"/>
      <protection locked="0"/>
    </xf>
    <xf numFmtId="165" fontId="12" fillId="4" borderId="4" xfId="10" applyNumberFormat="1" applyFont="1" applyFill="1" applyBorder="1" applyAlignment="1" applyProtection="1">
      <alignment horizontal="center" vertical="center"/>
      <protection locked="0"/>
    </xf>
    <xf numFmtId="165" fontId="12" fillId="3" borderId="7" xfId="10" applyNumberFormat="1" applyFont="1" applyFill="1" applyBorder="1" applyAlignment="1">
      <alignment horizontal="center" vertical="center"/>
    </xf>
    <xf numFmtId="165" fontId="12" fillId="4" borderId="7" xfId="10" applyNumberFormat="1" applyFont="1" applyFill="1" applyBorder="1" applyAlignment="1" applyProtection="1">
      <alignment horizontal="center" vertical="center"/>
      <protection locked="0"/>
    </xf>
    <xf numFmtId="0" fontId="12" fillId="0" borderId="7" xfId="10" applyFont="1" applyBorder="1" applyAlignment="1">
      <alignment horizontal="center" vertical="center" wrapText="1"/>
    </xf>
    <xf numFmtId="0" fontId="12" fillId="4" borderId="15" xfId="10" applyFont="1" applyFill="1" applyBorder="1" applyAlignment="1" applyProtection="1">
      <alignment horizontal="center" vertical="center"/>
      <protection locked="0"/>
    </xf>
    <xf numFmtId="165" fontId="12" fillId="3" borderId="4" xfId="10" applyNumberFormat="1" applyFont="1" applyFill="1" applyBorder="1" applyAlignment="1">
      <alignment horizontal="center" vertical="center"/>
    </xf>
    <xf numFmtId="166" fontId="12" fillId="4" borderId="4" xfId="10" applyNumberFormat="1" applyFont="1" applyFill="1" applyBorder="1" applyAlignment="1" applyProtection="1">
      <alignment horizontal="center" vertical="center"/>
      <protection locked="0"/>
    </xf>
    <xf numFmtId="0" fontId="20" fillId="0" borderId="7" xfId="10" applyFont="1" applyBorder="1" applyAlignment="1">
      <alignment horizontal="center" vertical="center" wrapText="1"/>
    </xf>
    <xf numFmtId="0" fontId="20" fillId="0" borderId="14" xfId="10" applyFont="1" applyBorder="1" applyAlignment="1">
      <alignment horizontal="center" vertical="center" wrapText="1"/>
    </xf>
    <xf numFmtId="0" fontId="20" fillId="0" borderId="3" xfId="10" applyFont="1" applyBorder="1" applyAlignment="1">
      <alignment horizontal="center" vertical="center" wrapText="1"/>
    </xf>
    <xf numFmtId="0" fontId="20" fillId="0" borderId="0" xfId="10" applyFont="1" applyAlignment="1">
      <alignment horizontal="center" vertical="center" wrapText="1"/>
    </xf>
    <xf numFmtId="0" fontId="12" fillId="0" borderId="0" xfId="10" applyFont="1"/>
    <xf numFmtId="0" fontId="12" fillId="0" borderId="0" xfId="10" applyFont="1" applyAlignment="1">
      <alignment wrapText="1"/>
    </xf>
    <xf numFmtId="0" fontId="19" fillId="0" borderId="0" xfId="10" applyFont="1" applyAlignment="1">
      <alignment horizontal="center"/>
    </xf>
    <xf numFmtId="0" fontId="4" fillId="0" borderId="0" xfId="11"/>
    <xf numFmtId="0" fontId="19" fillId="0" borderId="0" xfId="11" applyFont="1" applyAlignment="1">
      <alignment horizontal="center"/>
    </xf>
    <xf numFmtId="0" fontId="12" fillId="0" borderId="0" xfId="11" applyFont="1"/>
    <xf numFmtId="0" fontId="14" fillId="0" borderId="0" xfId="11" applyFont="1" applyAlignment="1">
      <alignment horizontal="center" vertical="center"/>
    </xf>
    <xf numFmtId="0" fontId="12" fillId="0" borderId="0" xfId="11" applyFont="1" applyAlignment="1">
      <alignment wrapText="1"/>
    </xf>
    <xf numFmtId="0" fontId="20" fillId="0" borderId="0" xfId="11" applyFont="1" applyAlignment="1">
      <alignment horizontal="center" vertical="center" wrapText="1"/>
    </xf>
    <xf numFmtId="0" fontId="20" fillId="0" borderId="7" xfId="11" applyFont="1" applyBorder="1" applyAlignment="1">
      <alignment horizontal="center" vertical="center" wrapText="1"/>
    </xf>
    <xf numFmtId="0" fontId="20" fillId="0" borderId="8" xfId="11" applyFont="1" applyBorder="1" applyAlignment="1">
      <alignment horizontal="center" vertical="center" wrapText="1"/>
    </xf>
    <xf numFmtId="0" fontId="20" fillId="0" borderId="3" xfId="11" applyFont="1" applyBorder="1" applyAlignment="1">
      <alignment horizontal="center" vertical="center" wrapText="1"/>
    </xf>
    <xf numFmtId="0" fontId="20" fillId="0" borderId="14" xfId="11" applyFont="1" applyBorder="1" applyAlignment="1">
      <alignment horizontal="center" vertical="center" wrapText="1"/>
    </xf>
    <xf numFmtId="0" fontId="12" fillId="0" borderId="15" xfId="11" applyFont="1" applyBorder="1" applyAlignment="1">
      <alignment horizontal="center" vertical="center" wrapText="1"/>
    </xf>
    <xf numFmtId="0" fontId="12" fillId="4" borderId="7" xfId="11" applyFont="1" applyFill="1" applyBorder="1" applyAlignment="1" applyProtection="1">
      <alignment horizontal="center" vertical="center"/>
      <protection locked="0"/>
    </xf>
    <xf numFmtId="0" fontId="12" fillId="4" borderId="15" xfId="11" applyFont="1" applyFill="1" applyBorder="1" applyAlignment="1" applyProtection="1">
      <alignment horizontal="center" vertical="center"/>
      <protection locked="0"/>
    </xf>
    <xf numFmtId="0" fontId="12" fillId="4" borderId="15" xfId="11" applyFont="1" applyFill="1" applyBorder="1" applyAlignment="1" applyProtection="1">
      <alignment horizontal="center" vertical="center" wrapText="1"/>
      <protection locked="0"/>
    </xf>
    <xf numFmtId="165" fontId="12" fillId="4" borderId="16" xfId="11" applyNumberFormat="1" applyFont="1" applyFill="1" applyBorder="1" applyAlignment="1" applyProtection="1">
      <alignment horizontal="center" vertical="center"/>
      <protection locked="0"/>
    </xf>
    <xf numFmtId="166" fontId="12" fillId="4" borderId="16" xfId="11" applyNumberFormat="1" applyFont="1" applyFill="1" applyBorder="1" applyAlignment="1" applyProtection="1">
      <alignment horizontal="center" vertical="center"/>
      <protection locked="0"/>
    </xf>
    <xf numFmtId="165" fontId="12" fillId="3" borderId="16" xfId="11" applyNumberFormat="1" applyFont="1" applyFill="1" applyBorder="1" applyAlignment="1">
      <alignment horizontal="center" vertical="center"/>
    </xf>
    <xf numFmtId="0" fontId="12" fillId="0" borderId="7" xfId="11" applyFont="1" applyBorder="1" applyAlignment="1">
      <alignment horizontal="center" vertical="center" wrapText="1"/>
    </xf>
    <xf numFmtId="0" fontId="12" fillId="4" borderId="7" xfId="11" applyFont="1" applyFill="1" applyBorder="1" applyAlignment="1" applyProtection="1">
      <alignment horizontal="center" vertical="center" wrapText="1"/>
      <protection locked="0"/>
    </xf>
    <xf numFmtId="165" fontId="12" fillId="4" borderId="4" xfId="11" applyNumberFormat="1" applyFont="1" applyFill="1" applyBorder="1" applyAlignment="1" applyProtection="1">
      <alignment horizontal="center" vertical="center"/>
      <protection locked="0"/>
    </xf>
    <xf numFmtId="166" fontId="12" fillId="4" borderId="4" xfId="11" applyNumberFormat="1" applyFont="1" applyFill="1" applyBorder="1" applyAlignment="1" applyProtection="1">
      <alignment horizontal="center" vertical="center"/>
      <protection locked="0"/>
    </xf>
    <xf numFmtId="165" fontId="12" fillId="3" borderId="4" xfId="11" applyNumberFormat="1" applyFont="1" applyFill="1" applyBorder="1" applyAlignment="1">
      <alignment horizontal="center" vertical="center"/>
    </xf>
    <xf numFmtId="165" fontId="12" fillId="3" borderId="16" xfId="11" applyNumberFormat="1" applyFont="1" applyFill="1" applyBorder="1" applyAlignment="1" applyProtection="1">
      <alignment horizontal="center" vertical="center"/>
      <protection locked="0"/>
    </xf>
    <xf numFmtId="165" fontId="12" fillId="4" borderId="15" xfId="11" applyNumberFormat="1" applyFont="1" applyFill="1" applyBorder="1" applyAlignment="1" applyProtection="1">
      <alignment horizontal="center" vertical="center"/>
      <protection locked="0"/>
    </xf>
    <xf numFmtId="165" fontId="12" fillId="3" borderId="15" xfId="11" applyNumberFormat="1" applyFont="1" applyFill="1" applyBorder="1" applyAlignment="1">
      <alignment horizontal="center" vertical="center"/>
    </xf>
    <xf numFmtId="0" fontId="4" fillId="0" borderId="0" xfId="11" applyAlignment="1">
      <alignment wrapText="1"/>
    </xf>
    <xf numFmtId="6" fontId="12" fillId="4" borderId="7" xfId="11" applyNumberFormat="1" applyFont="1" applyFill="1" applyBorder="1" applyAlignment="1" applyProtection="1">
      <alignment horizontal="center" vertical="center" wrapText="1"/>
      <protection locked="0"/>
    </xf>
    <xf numFmtId="0" fontId="58" fillId="0" borderId="0" xfId="0" applyFont="1"/>
    <xf numFmtId="0" fontId="28" fillId="0" borderId="0" xfId="2" applyFont="1" applyAlignment="1">
      <alignment horizontal="center" vertical="center"/>
    </xf>
    <xf numFmtId="0" fontId="30" fillId="0" borderId="0" xfId="3" applyAlignment="1" applyProtection="1">
      <alignment horizontal="left"/>
      <protection locked="0"/>
    </xf>
    <xf numFmtId="0" fontId="41" fillId="0" borderId="0" xfId="5" applyFont="1" applyAlignment="1" applyProtection="1">
      <alignment horizontal="left"/>
      <protection locked="0"/>
    </xf>
    <xf numFmtId="0" fontId="59" fillId="0" borderId="13" xfId="0" applyFont="1" applyBorder="1" applyAlignment="1">
      <alignment horizontal="left" vertical="center" wrapText="1"/>
    </xf>
    <xf numFmtId="0" fontId="53" fillId="19" borderId="13" xfId="5" applyFont="1" applyFill="1" applyBorder="1" applyAlignment="1">
      <alignment horizontal="center" vertical="center" wrapText="1"/>
    </xf>
    <xf numFmtId="0" fontId="53" fillId="16" borderId="13" xfId="5" applyFont="1" applyFill="1" applyBorder="1" applyAlignment="1">
      <alignment horizontal="center" vertical="center" wrapText="1"/>
    </xf>
    <xf numFmtId="165" fontId="0" fillId="0" borderId="0" xfId="0" applyNumberFormat="1"/>
    <xf numFmtId="0" fontId="3" fillId="0" borderId="0" xfId="0" applyFont="1"/>
    <xf numFmtId="0" fontId="47" fillId="0" borderId="9" xfId="0" applyFont="1" applyBorder="1" applyAlignment="1">
      <alignment vertical="center"/>
    </xf>
    <xf numFmtId="0" fontId="50" fillId="0" borderId="0" xfId="3" applyFont="1" applyAlignment="1" applyProtection="1">
      <alignment horizontal="left"/>
      <protection locked="0"/>
    </xf>
    <xf numFmtId="0" fontId="42" fillId="20" borderId="46" xfId="5" applyFont="1" applyFill="1" applyBorder="1"/>
    <xf numFmtId="165" fontId="36" fillId="0" borderId="13" xfId="7" applyNumberFormat="1" applyFont="1" applyBorder="1" applyAlignment="1">
      <alignment horizontal="right"/>
    </xf>
    <xf numFmtId="165" fontId="36" fillId="20" borderId="13" xfId="7" applyNumberFormat="1" applyFont="1" applyFill="1" applyBorder="1" applyAlignment="1">
      <alignment horizontal="right"/>
    </xf>
    <xf numFmtId="165" fontId="36" fillId="22" borderId="13" xfId="7" applyNumberFormat="1" applyFont="1" applyFill="1" applyBorder="1" applyAlignment="1">
      <alignment horizontal="right"/>
    </xf>
    <xf numFmtId="165" fontId="36" fillId="23" borderId="13" xfId="7" applyNumberFormat="1" applyFont="1" applyFill="1" applyBorder="1" applyAlignment="1">
      <alignment horizontal="right"/>
    </xf>
    <xf numFmtId="165" fontId="25" fillId="0" borderId="13" xfId="0" applyNumberFormat="1" applyFont="1" applyBorder="1"/>
    <xf numFmtId="0" fontId="42" fillId="20" borderId="13" xfId="5" applyFont="1" applyFill="1" applyBorder="1"/>
    <xf numFmtId="0" fontId="42" fillId="22" borderId="13" xfId="5" applyFont="1" applyFill="1" applyBorder="1"/>
    <xf numFmtId="0" fontId="42" fillId="0" borderId="13" xfId="5" applyFont="1" applyBorder="1"/>
    <xf numFmtId="0" fontId="42" fillId="23" borderId="13" xfId="5" applyFont="1" applyFill="1" applyBorder="1"/>
    <xf numFmtId="0" fontId="53" fillId="16" borderId="59" xfId="5" applyFont="1" applyFill="1" applyBorder="1" applyAlignment="1">
      <alignment horizontal="center" vertical="center" wrapText="1"/>
    </xf>
    <xf numFmtId="0" fontId="53" fillId="16" borderId="60" xfId="5" applyFont="1" applyFill="1" applyBorder="1" applyAlignment="1">
      <alignment horizontal="center" vertical="center" wrapText="1"/>
    </xf>
    <xf numFmtId="165" fontId="25" fillId="3" borderId="13" xfId="0" applyNumberFormat="1" applyFont="1" applyFill="1" applyBorder="1"/>
    <xf numFmtId="4" fontId="42" fillId="20" borderId="61" xfId="5" applyNumberFormat="1" applyFont="1" applyFill="1" applyBorder="1"/>
    <xf numFmtId="4" fontId="42" fillId="20" borderId="46" xfId="5" applyNumberFormat="1" applyFont="1" applyFill="1" applyBorder="1"/>
    <xf numFmtId="4" fontId="42" fillId="0" borderId="61" xfId="5" applyNumberFormat="1" applyFont="1" applyBorder="1"/>
    <xf numFmtId="4" fontId="42" fillId="0" borderId="46" xfId="5" applyNumberFormat="1" applyFont="1" applyBorder="1"/>
    <xf numFmtId="0" fontId="42" fillId="0" borderId="61" xfId="5" applyFont="1" applyBorder="1"/>
    <xf numFmtId="0" fontId="42" fillId="20" borderId="61" xfId="5" applyFont="1" applyFill="1" applyBorder="1"/>
    <xf numFmtId="12" fontId="42" fillId="0" borderId="46" xfId="5" applyNumberFormat="1" applyFont="1" applyBorder="1"/>
    <xf numFmtId="0" fontId="42" fillId="0" borderId="61" xfId="5" applyFont="1" applyBorder="1" applyAlignment="1">
      <alignment horizontal="left"/>
    </xf>
    <xf numFmtId="0" fontId="42" fillId="0" borderId="46" xfId="8" applyFont="1" applyBorder="1"/>
    <xf numFmtId="0" fontId="42" fillId="0" borderId="62" xfId="5" applyFont="1" applyBorder="1"/>
    <xf numFmtId="0" fontId="42" fillId="0" borderId="48" xfId="8" applyFont="1" applyBorder="1"/>
    <xf numFmtId="165" fontId="42" fillId="20" borderId="46" xfId="7" applyNumberFormat="1" applyFont="1" applyFill="1" applyBorder="1" applyAlignment="1">
      <alignment horizontal="right"/>
    </xf>
    <xf numFmtId="165" fontId="42" fillId="0" borderId="46" xfId="7" applyNumberFormat="1" applyFont="1" applyBorder="1" applyAlignment="1">
      <alignment horizontal="right"/>
    </xf>
    <xf numFmtId="165" fontId="42" fillId="0" borderId="48" xfId="6" applyNumberFormat="1" applyFont="1" applyBorder="1" applyAlignment="1">
      <alignment horizontal="right"/>
    </xf>
    <xf numFmtId="165" fontId="42" fillId="20" borderId="46" xfId="7" applyNumberFormat="1" applyFont="1" applyFill="1" applyBorder="1" applyAlignment="1">
      <alignment horizontal="center"/>
    </xf>
    <xf numFmtId="165" fontId="42" fillId="0" borderId="46" xfId="7" applyNumberFormat="1" applyFont="1" applyBorder="1" applyAlignment="1">
      <alignment horizontal="center"/>
    </xf>
    <xf numFmtId="165" fontId="42" fillId="0" borderId="48" xfId="6" applyNumberFormat="1" applyFont="1" applyBorder="1" applyAlignment="1">
      <alignment horizontal="center"/>
    </xf>
    <xf numFmtId="44" fontId="7" fillId="0" borderId="0" xfId="1" applyFont="1"/>
    <xf numFmtId="44" fontId="53" fillId="16" borderId="13" xfId="1" applyFont="1" applyFill="1" applyBorder="1" applyAlignment="1">
      <alignment horizontal="center" vertical="center" wrapText="1"/>
    </xf>
    <xf numFmtId="0" fontId="63" fillId="17" borderId="52" xfId="0" applyFont="1" applyFill="1" applyBorder="1" applyAlignment="1">
      <alignment horizontal="left" vertical="top" wrapText="1"/>
    </xf>
    <xf numFmtId="168" fontId="63" fillId="17" borderId="52" xfId="0" applyNumberFormat="1" applyFont="1" applyFill="1" applyBorder="1" applyAlignment="1">
      <alignment horizontal="left" vertical="top" wrapText="1"/>
    </xf>
    <xf numFmtId="0" fontId="63" fillId="0" borderId="53" xfId="0" applyFont="1" applyBorder="1" applyAlignment="1">
      <alignment horizontal="left" vertical="top" wrapText="1"/>
    </xf>
    <xf numFmtId="168" fontId="63" fillId="0" borderId="53" xfId="0" applyNumberFormat="1" applyFont="1" applyBorder="1" applyAlignment="1">
      <alignment horizontal="left" vertical="top" wrapText="1"/>
    </xf>
    <xf numFmtId="0" fontId="63" fillId="17" borderId="53" xfId="0" applyFont="1" applyFill="1" applyBorder="1" applyAlignment="1">
      <alignment horizontal="left" vertical="top" wrapText="1"/>
    </xf>
    <xf numFmtId="168" fontId="63" fillId="17" borderId="53" xfId="0" applyNumberFormat="1" applyFont="1" applyFill="1" applyBorder="1" applyAlignment="1">
      <alignment horizontal="left" vertical="top" wrapText="1"/>
    </xf>
    <xf numFmtId="0" fontId="63" fillId="17" borderId="54" xfId="0" applyFont="1" applyFill="1" applyBorder="1" applyAlignment="1">
      <alignment horizontal="left" vertical="top" wrapText="1"/>
    </xf>
    <xf numFmtId="0" fontId="63" fillId="17" borderId="55" xfId="0" applyFont="1" applyFill="1" applyBorder="1" applyAlignment="1">
      <alignment horizontal="left" vertical="top" wrapText="1"/>
    </xf>
    <xf numFmtId="0" fontId="50" fillId="17" borderId="53" xfId="0" applyFont="1" applyFill="1" applyBorder="1" applyAlignment="1">
      <alignment horizontal="left" vertical="top" wrapText="1"/>
    </xf>
    <xf numFmtId="0" fontId="50" fillId="17" borderId="56" xfId="0" applyFont="1" applyFill="1" applyBorder="1" applyAlignment="1">
      <alignment horizontal="left" vertical="top" wrapText="1"/>
    </xf>
    <xf numFmtId="0" fontId="63" fillId="0" borderId="57" xfId="0" applyFont="1" applyBorder="1" applyAlignment="1">
      <alignment horizontal="left" vertical="top" wrapText="1"/>
    </xf>
    <xf numFmtId="0" fontId="50" fillId="17" borderId="53" xfId="0" applyFont="1" applyFill="1" applyBorder="1" applyAlignment="1">
      <alignment horizontal="left" wrapText="1"/>
    </xf>
    <xf numFmtId="0" fontId="64" fillId="18" borderId="13" xfId="0" applyFont="1" applyFill="1" applyBorder="1" applyAlignment="1">
      <alignment vertical="top" wrapText="1"/>
    </xf>
    <xf numFmtId="0" fontId="30" fillId="18" borderId="13" xfId="9" applyFont="1" applyFill="1" applyBorder="1" applyAlignment="1">
      <alignment horizontal="left" vertical="top" wrapText="1"/>
    </xf>
    <xf numFmtId="165" fontId="65" fillId="18" borderId="13" xfId="0" applyNumberFormat="1" applyFont="1" applyFill="1" applyBorder="1" applyAlignment="1">
      <alignment horizontal="center" wrapText="1"/>
    </xf>
    <xf numFmtId="0" fontId="50" fillId="0" borderId="13" xfId="0" applyFont="1" applyBorder="1" applyAlignment="1">
      <alignment vertical="top" wrapText="1"/>
    </xf>
    <xf numFmtId="0" fontId="50" fillId="0" borderId="13" xfId="0" applyFont="1" applyBorder="1" applyAlignment="1">
      <alignment horizontal="left" vertical="top" wrapText="1"/>
    </xf>
    <xf numFmtId="165" fontId="50" fillId="0" borderId="13" xfId="0" applyNumberFormat="1" applyFont="1" applyBorder="1" applyAlignment="1">
      <alignment vertical="top" shrinkToFit="1"/>
    </xf>
    <xf numFmtId="0" fontId="56" fillId="0" borderId="13" xfId="0" applyFont="1" applyBorder="1" applyAlignment="1">
      <alignment horizontal="left" vertical="top"/>
    </xf>
    <xf numFmtId="0" fontId="56" fillId="0" borderId="13" xfId="0" applyFont="1" applyBorder="1" applyAlignment="1">
      <alignment horizontal="left" vertical="top" wrapText="1"/>
    </xf>
    <xf numFmtId="165" fontId="56" fillId="0" borderId="13" xfId="0" applyNumberFormat="1" applyFont="1" applyBorder="1" applyAlignment="1">
      <alignment horizontal="right" vertical="top"/>
    </xf>
    <xf numFmtId="165" fontId="56" fillId="0" borderId="13" xfId="0" applyNumberFormat="1" applyFont="1" applyBorder="1" applyAlignment="1">
      <alignment vertical="top" shrinkToFit="1"/>
    </xf>
    <xf numFmtId="0" fontId="64" fillId="18" borderId="13" xfId="0" applyFont="1" applyFill="1" applyBorder="1" applyAlignment="1">
      <alignment horizontal="center" vertical="top" wrapText="1"/>
    </xf>
    <xf numFmtId="165" fontId="64" fillId="18" borderId="13" xfId="0" applyNumberFormat="1" applyFont="1" applyFill="1" applyBorder="1" applyAlignment="1">
      <alignment horizontal="center" vertical="top" wrapText="1"/>
    </xf>
    <xf numFmtId="0" fontId="56" fillId="0" borderId="13" xfId="0" applyFont="1" applyBorder="1" applyAlignment="1">
      <alignment vertical="center"/>
    </xf>
    <xf numFmtId="0" fontId="56" fillId="0" borderId="13" xfId="0" applyFont="1" applyBorder="1" applyAlignment="1">
      <alignment vertical="center" wrapText="1"/>
    </xf>
    <xf numFmtId="8" fontId="56" fillId="21" borderId="13" xfId="0" applyNumberFormat="1" applyFont="1" applyFill="1" applyBorder="1" applyAlignment="1">
      <alignment horizontal="right" vertical="center"/>
    </xf>
    <xf numFmtId="0" fontId="3" fillId="0" borderId="0" xfId="0" applyFont="1" applyAlignment="1">
      <alignment vertical="center"/>
    </xf>
    <xf numFmtId="0" fontId="3" fillId="0" borderId="9" xfId="0" applyFont="1" applyBorder="1" applyAlignment="1">
      <alignment vertical="center" wrapText="1"/>
    </xf>
    <xf numFmtId="8" fontId="56" fillId="0" borderId="4" xfId="0" applyNumberFormat="1" applyFont="1" applyBorder="1" applyAlignment="1">
      <alignment horizontal="center" vertical="center" wrapText="1"/>
    </xf>
    <xf numFmtId="0" fontId="3" fillId="0" borderId="63" xfId="0" applyFont="1" applyBorder="1" applyAlignment="1">
      <alignment vertical="center" wrapText="1"/>
    </xf>
    <xf numFmtId="0" fontId="3" fillId="0" borderId="64" xfId="0" applyFont="1" applyBorder="1" applyAlignment="1">
      <alignment vertical="center" wrapText="1"/>
    </xf>
    <xf numFmtId="0" fontId="56" fillId="0" borderId="7" xfId="0" applyFont="1" applyBorder="1" applyAlignment="1">
      <alignment vertical="center" wrapText="1"/>
    </xf>
    <xf numFmtId="0" fontId="25" fillId="0" borderId="9" xfId="0" applyFont="1" applyBorder="1" applyAlignment="1">
      <alignment vertical="center"/>
    </xf>
    <xf numFmtId="0" fontId="66" fillId="0" borderId="0" xfId="3" applyFont="1" applyBorder="1" applyAlignment="1">
      <alignment horizontal="left" vertical="center" wrapText="1"/>
    </xf>
    <xf numFmtId="0" fontId="67" fillId="0" borderId="0" xfId="0" applyFont="1" applyAlignment="1">
      <alignment vertical="center"/>
    </xf>
    <xf numFmtId="0" fontId="49" fillId="0" borderId="7" xfId="0" applyFont="1" applyBorder="1" applyAlignment="1">
      <alignment horizontal="center" vertical="center" wrapText="1"/>
    </xf>
    <xf numFmtId="0" fontId="49" fillId="0" borderId="3" xfId="0" applyFont="1" applyBorder="1" applyAlignment="1">
      <alignment horizontal="center" vertical="center"/>
    </xf>
    <xf numFmtId="0" fontId="49" fillId="0" borderId="3" xfId="0" applyFont="1" applyBorder="1" applyAlignment="1">
      <alignment horizontal="center" vertical="center" wrapText="1"/>
    </xf>
    <xf numFmtId="0" fontId="3" fillId="0" borderId="4" xfId="0" applyFont="1" applyBorder="1" applyAlignment="1">
      <alignment vertical="center"/>
    </xf>
    <xf numFmtId="6" fontId="3" fillId="0" borderId="4" xfId="0" applyNumberFormat="1" applyFont="1" applyBorder="1" applyAlignment="1">
      <alignment vertical="center"/>
    </xf>
    <xf numFmtId="0" fontId="67" fillId="0" borderId="0" xfId="0" applyFont="1"/>
    <xf numFmtId="0" fontId="69" fillId="0" borderId="0" xfId="0" applyFont="1" applyAlignment="1">
      <alignment vertical="center"/>
    </xf>
    <xf numFmtId="0" fontId="4" fillId="0" borderId="13" xfId="0" applyFont="1" applyBorder="1"/>
    <xf numFmtId="0" fontId="4" fillId="0" borderId="13" xfId="0" applyFont="1" applyBorder="1" applyAlignment="1">
      <alignment vertical="center"/>
    </xf>
    <xf numFmtId="9" fontId="4" fillId="0" borderId="13" xfId="0" applyNumberFormat="1" applyFont="1" applyBorder="1"/>
    <xf numFmtId="6" fontId="4" fillId="0" borderId="13" xfId="0" applyNumberFormat="1" applyFont="1" applyBorder="1"/>
    <xf numFmtId="0" fontId="4" fillId="0" borderId="13" xfId="0" applyFont="1" applyBorder="1" applyAlignment="1">
      <alignment vertical="center" wrapText="1"/>
    </xf>
    <xf numFmtId="0" fontId="7" fillId="0" borderId="13" xfId="12" applyBorder="1"/>
    <xf numFmtId="44" fontId="7" fillId="0" borderId="13" xfId="1" applyFont="1" applyBorder="1"/>
    <xf numFmtId="0" fontId="0" fillId="0" borderId="0" xfId="0" applyAlignment="1">
      <alignment horizontal="center" vertical="center"/>
    </xf>
    <xf numFmtId="0" fontId="70" fillId="24" borderId="17" xfId="0" applyFont="1" applyFill="1" applyBorder="1" applyAlignment="1">
      <alignment vertical="center"/>
    </xf>
    <xf numFmtId="0" fontId="70" fillId="24" borderId="18" xfId="0" applyFont="1" applyFill="1" applyBorder="1" applyAlignment="1">
      <alignment vertical="center"/>
    </xf>
    <xf numFmtId="0" fontId="70" fillId="24" borderId="19" xfId="0" applyFont="1" applyFill="1" applyBorder="1" applyAlignment="1">
      <alignment vertical="center"/>
    </xf>
    <xf numFmtId="0" fontId="71" fillId="25" borderId="23" xfId="0" applyFont="1" applyFill="1" applyBorder="1" applyAlignment="1">
      <alignment vertical="center" wrapText="1"/>
    </xf>
    <xf numFmtId="0" fontId="71" fillId="25" borderId="0" xfId="0" applyFont="1" applyFill="1" applyAlignment="1">
      <alignment vertical="center" wrapText="1"/>
    </xf>
    <xf numFmtId="0" fontId="71" fillId="25" borderId="24" xfId="0" applyFont="1" applyFill="1" applyBorder="1" applyAlignment="1">
      <alignment vertical="center" wrapText="1"/>
    </xf>
    <xf numFmtId="0" fontId="73" fillId="26" borderId="13" xfId="8" applyFont="1" applyFill="1" applyBorder="1" applyAlignment="1">
      <alignment horizontal="center" vertical="center"/>
    </xf>
    <xf numFmtId="167" fontId="73" fillId="26" borderId="13" xfId="8" applyNumberFormat="1" applyFont="1" applyFill="1" applyBorder="1" applyAlignment="1">
      <alignment horizontal="center" vertical="center"/>
    </xf>
    <xf numFmtId="167" fontId="74" fillId="26" borderId="13" xfId="8" applyNumberFormat="1" applyFont="1" applyFill="1" applyBorder="1" applyAlignment="1">
      <alignment horizontal="center" vertical="center" wrapText="1"/>
    </xf>
    <xf numFmtId="0" fontId="59" fillId="0" borderId="13" xfId="0" applyFont="1" applyBorder="1" applyAlignment="1">
      <alignment horizontal="center" vertical="center"/>
    </xf>
    <xf numFmtId="0" fontId="75" fillId="0" borderId="13" xfId="13" applyFont="1" applyBorder="1" applyAlignment="1">
      <alignment horizontal="center" vertical="center"/>
    </xf>
    <xf numFmtId="167" fontId="54" fillId="0" borderId="13" xfId="8" applyNumberFormat="1" applyBorder="1" applyAlignment="1">
      <alignment horizontal="center" vertical="center"/>
    </xf>
    <xf numFmtId="167" fontId="44" fillId="0" borderId="13" xfId="6" applyNumberFormat="1" applyFont="1" applyBorder="1" applyAlignment="1">
      <alignment horizontal="center" vertical="center"/>
    </xf>
    <xf numFmtId="167" fontId="0" fillId="0" borderId="13" xfId="0" applyNumberFormat="1" applyBorder="1"/>
    <xf numFmtId="0" fontId="59" fillId="0" borderId="0" xfId="0" applyFont="1" applyAlignment="1">
      <alignment horizontal="center" vertical="center"/>
    </xf>
    <xf numFmtId="0" fontId="75" fillId="0" borderId="0" xfId="13" applyFont="1" applyAlignment="1">
      <alignment horizontal="center" vertical="center"/>
    </xf>
    <xf numFmtId="167" fontId="54" fillId="0" borderId="0" xfId="8" applyNumberFormat="1" applyAlignment="1">
      <alignment horizontal="center" vertical="center"/>
    </xf>
    <xf numFmtId="167" fontId="44" fillId="0" borderId="0" xfId="6" applyNumberFormat="1" applyFont="1" applyBorder="1" applyAlignment="1">
      <alignment horizontal="center" vertical="center"/>
    </xf>
    <xf numFmtId="167" fontId="0" fillId="0" borderId="0" xfId="0" applyNumberFormat="1"/>
    <xf numFmtId="167" fontId="54" fillId="0" borderId="25" xfId="8" applyNumberFormat="1" applyBorder="1" applyAlignment="1">
      <alignment horizontal="center" vertical="center"/>
    </xf>
    <xf numFmtId="0" fontId="73" fillId="0" borderId="0" xfId="8" applyFont="1" applyAlignment="1">
      <alignment horizontal="center" vertical="center"/>
    </xf>
    <xf numFmtId="0" fontId="73" fillId="26" borderId="25" xfId="8" applyFont="1" applyFill="1" applyBorder="1" applyAlignment="1">
      <alignment horizontal="center" vertical="center"/>
    </xf>
    <xf numFmtId="0" fontId="75" fillId="0" borderId="25" xfId="13" applyFont="1" applyBorder="1" applyAlignment="1">
      <alignment horizontal="center" vertical="center"/>
    </xf>
    <xf numFmtId="167" fontId="74" fillId="0" borderId="0" xfId="8" applyNumberFormat="1" applyFont="1" applyAlignment="1">
      <alignment horizontal="center" vertical="center" wrapText="1"/>
    </xf>
    <xf numFmtId="167" fontId="44" fillId="0" borderId="0" xfId="6" applyNumberFormat="1" applyFont="1" applyFill="1" applyBorder="1" applyAlignment="1">
      <alignment horizontal="center" vertical="center"/>
    </xf>
    <xf numFmtId="0" fontId="73" fillId="26" borderId="25" xfId="8" applyFont="1" applyFill="1" applyBorder="1" applyAlignment="1">
      <alignment horizontal="center" vertical="center" wrapText="1"/>
    </xf>
    <xf numFmtId="0" fontId="0" fillId="0" borderId="0" xfId="0" applyAlignment="1">
      <alignment horizontal="center"/>
    </xf>
    <xf numFmtId="0" fontId="2" fillId="0" borderId="3" xfId="0" applyFont="1" applyBorder="1" applyAlignment="1">
      <alignment vertical="top"/>
    </xf>
    <xf numFmtId="0" fontId="2" fillId="0" borderId="9" xfId="0" applyFont="1" applyBorder="1" applyAlignment="1">
      <alignment vertical="center" wrapText="1"/>
    </xf>
    <xf numFmtId="0" fontId="2" fillId="0" borderId="4" xfId="0" applyFont="1" applyBorder="1" applyAlignment="1">
      <alignment vertical="center" wrapText="1"/>
    </xf>
    <xf numFmtId="8" fontId="2" fillId="0" borderId="4" xfId="0" applyNumberFormat="1" applyFont="1" applyBorder="1" applyAlignment="1">
      <alignment vertical="center"/>
    </xf>
    <xf numFmtId="0" fontId="2" fillId="0" borderId="4" xfId="0" applyFont="1" applyBorder="1" applyAlignment="1">
      <alignment vertical="center"/>
    </xf>
    <xf numFmtId="0" fontId="23" fillId="0" borderId="4" xfId="0" applyFont="1" applyBorder="1" applyAlignment="1">
      <alignment vertical="center"/>
    </xf>
    <xf numFmtId="0" fontId="2" fillId="0" borderId="11" xfId="0" applyFont="1" applyBorder="1" applyAlignment="1">
      <alignment vertical="center" wrapText="1"/>
    </xf>
    <xf numFmtId="0" fontId="2" fillId="0" borderId="10" xfId="0" applyFont="1" applyBorder="1" applyAlignment="1">
      <alignment vertical="center" wrapText="1"/>
    </xf>
    <xf numFmtId="8" fontId="2" fillId="0" borderId="10" xfId="0" applyNumberFormat="1" applyFont="1" applyBorder="1" applyAlignment="1">
      <alignment vertical="center"/>
    </xf>
    <xf numFmtId="0" fontId="23" fillId="0" borderId="9" xfId="0" applyFont="1" applyBorder="1" applyAlignment="1">
      <alignment horizontal="center" vertical="center" wrapText="1"/>
    </xf>
    <xf numFmtId="0" fontId="23" fillId="0" borderId="4" xfId="0" applyFont="1" applyBorder="1" applyAlignment="1">
      <alignment horizontal="center" vertical="center" wrapText="1"/>
    </xf>
    <xf numFmtId="0" fontId="2" fillId="0" borderId="13" xfId="0" applyFont="1" applyBorder="1" applyAlignment="1">
      <alignment vertical="center" wrapText="1"/>
    </xf>
    <xf numFmtId="8" fontId="2" fillId="0" borderId="13" xfId="0" applyNumberFormat="1" applyFont="1" applyBorder="1" applyAlignment="1">
      <alignment vertical="center"/>
    </xf>
    <xf numFmtId="0" fontId="60" fillId="0" borderId="13" xfId="0" applyFont="1" applyBorder="1" applyAlignment="1">
      <alignment horizontal="left" vertical="center" wrapText="1" indent="1"/>
    </xf>
    <xf numFmtId="0" fontId="2" fillId="0" borderId="9" xfId="0" applyFont="1" applyBorder="1" applyAlignment="1">
      <alignment vertical="center"/>
    </xf>
    <xf numFmtId="165" fontId="10" fillId="0" borderId="13" xfId="2" quotePrefix="1" applyNumberFormat="1" applyFont="1" applyBorder="1"/>
    <xf numFmtId="6" fontId="2" fillId="0" borderId="13" xfId="0" applyNumberFormat="1" applyFont="1" applyBorder="1"/>
    <xf numFmtId="0" fontId="62" fillId="16" borderId="28" xfId="0" applyFont="1" applyFill="1" applyBorder="1" applyAlignment="1">
      <alignment horizontal="center" vertical="top" wrapText="1"/>
    </xf>
    <xf numFmtId="0" fontId="76" fillId="0" borderId="0" xfId="14" applyFont="1"/>
    <xf numFmtId="0" fontId="77" fillId="0" borderId="0" xfId="14" applyFont="1"/>
    <xf numFmtId="0" fontId="12" fillId="0" borderId="0" xfId="14" applyFont="1"/>
    <xf numFmtId="0" fontId="1" fillId="0" borderId="0" xfId="14"/>
    <xf numFmtId="0" fontId="14" fillId="0" borderId="0" xfId="14" applyFont="1" applyAlignment="1">
      <alignment horizontal="center" vertical="center"/>
    </xf>
    <xf numFmtId="0" fontId="8" fillId="0" borderId="0" xfId="14" applyFont="1"/>
    <xf numFmtId="164" fontId="8" fillId="3" borderId="4" xfId="15" applyNumberFormat="1" applyFont="1" applyFill="1" applyBorder="1" applyAlignment="1">
      <alignment horizontal="center" vertical="center"/>
    </xf>
    <xf numFmtId="164" fontId="8" fillId="3" borderId="49" xfId="15" applyNumberFormat="1" applyFont="1" applyFill="1" applyBorder="1" applyAlignment="1">
      <alignment horizontal="center" vertical="center"/>
    </xf>
    <xf numFmtId="0" fontId="78" fillId="0" borderId="0" xfId="14" applyFont="1"/>
    <xf numFmtId="0" fontId="20" fillId="0" borderId="0" xfId="14" applyFont="1" applyAlignment="1">
      <alignment horizontal="center" vertical="center" wrapText="1"/>
    </xf>
    <xf numFmtId="164" fontId="12" fillId="3" borderId="4" xfId="15" applyNumberFormat="1" applyFont="1" applyFill="1" applyBorder="1" applyAlignment="1">
      <alignment horizontal="center" vertical="center"/>
    </xf>
    <xf numFmtId="0" fontId="20" fillId="0" borderId="7" xfId="14" applyFont="1" applyBorder="1" applyAlignment="1">
      <alignment horizontal="center" vertical="center" wrapText="1"/>
    </xf>
    <xf numFmtId="0" fontId="20" fillId="0" borderId="7" xfId="14" applyFont="1" applyBorder="1" applyAlignment="1">
      <alignment horizontal="center" vertical="center"/>
    </xf>
    <xf numFmtId="0" fontId="20" fillId="0" borderId="3" xfId="14" applyFont="1" applyBorder="1" applyAlignment="1">
      <alignment horizontal="center" vertical="center" wrapText="1"/>
    </xf>
    <xf numFmtId="0" fontId="20" fillId="0" borderId="8" xfId="14" applyFont="1" applyBorder="1" applyAlignment="1">
      <alignment horizontal="center" vertical="center" wrapText="1"/>
    </xf>
    <xf numFmtId="0" fontId="20" fillId="3" borderId="3" xfId="14" applyFont="1" applyFill="1" applyBorder="1" applyAlignment="1">
      <alignment horizontal="center" vertical="center" wrapText="1"/>
    </xf>
    <xf numFmtId="0" fontId="79" fillId="27" borderId="3" xfId="14" applyFont="1" applyFill="1" applyBorder="1" applyAlignment="1">
      <alignment horizontal="center" vertical="center" wrapText="1"/>
    </xf>
    <xf numFmtId="0" fontId="20" fillId="27" borderId="3" xfId="14" applyFont="1" applyFill="1" applyBorder="1" applyAlignment="1">
      <alignment horizontal="center" vertical="center" wrapText="1"/>
    </xf>
    <xf numFmtId="0" fontId="12" fillId="28" borderId="7" xfId="14" applyFont="1" applyFill="1" applyBorder="1" applyAlignment="1">
      <alignment horizontal="center" vertical="center" wrapText="1"/>
    </xf>
    <xf numFmtId="169" fontId="15" fillId="28" borderId="4" xfId="16" applyNumberFormat="1" applyFont="1" applyFill="1" applyBorder="1" applyAlignment="1">
      <alignment horizontal="center" vertical="center"/>
    </xf>
    <xf numFmtId="0" fontId="12" fillId="28" borderId="7" xfId="14" applyFont="1" applyFill="1" applyBorder="1" applyAlignment="1" applyProtection="1">
      <alignment horizontal="center" vertical="center"/>
      <protection locked="0"/>
    </xf>
    <xf numFmtId="0" fontId="12" fillId="28" borderId="7" xfId="14" applyFont="1" applyFill="1" applyBorder="1" applyAlignment="1" applyProtection="1">
      <alignment horizontal="center" vertical="center" wrapText="1"/>
      <protection locked="0"/>
    </xf>
    <xf numFmtId="165" fontId="12" fillId="28" borderId="4" xfId="14" applyNumberFormat="1" applyFont="1" applyFill="1" applyBorder="1" applyAlignment="1" applyProtection="1">
      <alignment horizontal="right" vertical="center"/>
      <protection locked="0"/>
    </xf>
    <xf numFmtId="164" fontId="12" fillId="28" borderId="4" xfId="15" applyNumberFormat="1" applyFont="1" applyFill="1" applyBorder="1" applyAlignment="1" applyProtection="1">
      <alignment horizontal="center" vertical="center"/>
      <protection locked="0"/>
    </xf>
    <xf numFmtId="164" fontId="80" fillId="28" borderId="4" xfId="15" applyNumberFormat="1" applyFont="1" applyFill="1" applyBorder="1" applyAlignment="1" applyProtection="1">
      <alignment horizontal="right" vertical="center"/>
    </xf>
    <xf numFmtId="44" fontId="80" fillId="28" borderId="4" xfId="15" applyFont="1" applyFill="1" applyBorder="1" applyAlignment="1" applyProtection="1">
      <alignment horizontal="right" vertical="center"/>
    </xf>
    <xf numFmtId="3" fontId="12" fillId="28" borderId="4" xfId="14" applyNumberFormat="1" applyFont="1" applyFill="1" applyBorder="1" applyAlignment="1">
      <alignment horizontal="center" vertical="center"/>
    </xf>
    <xf numFmtId="44" fontId="12" fillId="28" borderId="4" xfId="15" applyFont="1" applyFill="1" applyBorder="1" applyAlignment="1">
      <alignment horizontal="right" vertical="center"/>
    </xf>
    <xf numFmtId="44" fontId="12" fillId="28" borderId="4" xfId="15" applyFont="1" applyFill="1" applyBorder="1" applyAlignment="1" applyProtection="1">
      <alignment horizontal="right" vertical="center"/>
      <protection locked="0"/>
    </xf>
    <xf numFmtId="44" fontId="81" fillId="28" borderId="4" xfId="15" applyFont="1" applyFill="1" applyBorder="1" applyAlignment="1" applyProtection="1">
      <alignment horizontal="right" vertical="center"/>
    </xf>
    <xf numFmtId="0" fontId="1" fillId="28" borderId="0" xfId="14" applyFill="1"/>
    <xf numFmtId="0" fontId="12" fillId="0" borderId="7" xfId="14" applyFont="1" applyBorder="1" applyAlignment="1">
      <alignment horizontal="center" vertical="center"/>
    </xf>
    <xf numFmtId="169" fontId="15" fillId="0" borderId="4" xfId="16" applyNumberFormat="1" applyFont="1" applyBorder="1" applyAlignment="1">
      <alignment horizontal="center" vertical="center"/>
    </xf>
    <xf numFmtId="165" fontId="12" fillId="4" borderId="4" xfId="14" applyNumberFormat="1" applyFont="1" applyFill="1" applyBorder="1" applyAlignment="1" applyProtection="1">
      <alignment horizontal="right" vertical="center"/>
      <protection locked="0"/>
    </xf>
    <xf numFmtId="164" fontId="12" fillId="4" borderId="4" xfId="15" applyNumberFormat="1" applyFont="1" applyFill="1" applyBorder="1" applyAlignment="1" applyProtection="1">
      <alignment horizontal="center" vertical="center"/>
      <protection locked="0"/>
    </xf>
    <xf numFmtId="164" fontId="12" fillId="3" borderId="4" xfId="15" applyNumberFormat="1" applyFont="1" applyFill="1" applyBorder="1" applyAlignment="1" applyProtection="1">
      <alignment horizontal="center" vertical="center"/>
      <protection locked="0"/>
    </xf>
    <xf numFmtId="164" fontId="80" fillId="27" borderId="4" xfId="15" applyNumberFormat="1" applyFont="1" applyFill="1" applyBorder="1" applyAlignment="1" applyProtection="1">
      <alignment horizontal="right" vertical="center"/>
    </xf>
    <xf numFmtId="44" fontId="80" fillId="27" borderId="4" xfId="15" applyFont="1" applyFill="1" applyBorder="1" applyAlignment="1" applyProtection="1">
      <alignment horizontal="right" vertical="center"/>
    </xf>
    <xf numFmtId="3" fontId="12" fillId="0" borderId="4" xfId="14" applyNumberFormat="1" applyFont="1" applyBorder="1" applyAlignment="1">
      <alignment horizontal="center" vertical="center"/>
    </xf>
    <xf numFmtId="44" fontId="12" fillId="27" borderId="4" xfId="15" applyFont="1" applyFill="1" applyBorder="1" applyAlignment="1">
      <alignment horizontal="right" vertical="center"/>
    </xf>
    <xf numFmtId="3" fontId="12" fillId="3" borderId="4" xfId="14" applyNumberFormat="1" applyFont="1" applyFill="1" applyBorder="1" applyAlignment="1">
      <alignment horizontal="center" vertical="center"/>
    </xf>
    <xf numFmtId="164" fontId="12" fillId="3" borderId="4" xfId="15" applyNumberFormat="1" applyFont="1" applyFill="1" applyBorder="1" applyAlignment="1">
      <alignment horizontal="right" vertical="center"/>
    </xf>
    <xf numFmtId="44" fontId="12" fillId="4" borderId="4" xfId="15" applyFont="1" applyFill="1" applyBorder="1" applyAlignment="1" applyProtection="1">
      <alignment horizontal="right" vertical="center"/>
      <protection locked="0"/>
    </xf>
    <xf numFmtId="44" fontId="81" fillId="27" borderId="4" xfId="15" applyFont="1" applyFill="1" applyBorder="1" applyAlignment="1" applyProtection="1">
      <alignment horizontal="right" vertical="center"/>
    </xf>
    <xf numFmtId="0" fontId="12" fillId="0" borderId="4" xfId="14" applyFont="1" applyBorder="1" applyAlignment="1">
      <alignment horizontal="center" vertical="center"/>
    </xf>
    <xf numFmtId="169" fontId="15" fillId="0" borderId="7" xfId="16" applyNumberFormat="1" applyFont="1" applyBorder="1" applyAlignment="1">
      <alignment horizontal="center" vertical="center"/>
    </xf>
    <xf numFmtId="3" fontId="12" fillId="0" borderId="7" xfId="14" applyNumberFormat="1" applyFont="1" applyBorder="1" applyAlignment="1">
      <alignment horizontal="center" vertical="center"/>
    </xf>
    <xf numFmtId="169" fontId="15" fillId="0" borderId="11" xfId="16" applyNumberFormat="1" applyFont="1" applyBorder="1" applyAlignment="1">
      <alignment horizontal="center" vertical="center"/>
    </xf>
    <xf numFmtId="165" fontId="12" fillId="4" borderId="7" xfId="14" applyNumberFormat="1" applyFont="1" applyFill="1" applyBorder="1" applyAlignment="1" applyProtection="1">
      <alignment horizontal="right" vertical="center"/>
      <protection locked="0"/>
    </xf>
    <xf numFmtId="3" fontId="12" fillId="0" borderId="9" xfId="14" applyNumberFormat="1" applyFont="1" applyBorder="1" applyAlignment="1">
      <alignment horizontal="center" vertical="center"/>
    </xf>
    <xf numFmtId="3" fontId="12" fillId="3" borderId="9" xfId="14" applyNumberFormat="1" applyFont="1" applyFill="1" applyBorder="1" applyAlignment="1">
      <alignment horizontal="center" vertical="center"/>
    </xf>
    <xf numFmtId="44" fontId="12" fillId="4" borderId="7" xfId="15" applyFont="1" applyFill="1" applyBorder="1" applyAlignment="1" applyProtection="1">
      <alignment horizontal="right" vertical="center"/>
      <protection locked="0"/>
    </xf>
    <xf numFmtId="0" fontId="12" fillId="0" borderId="1" xfId="14" applyFont="1" applyBorder="1" applyAlignment="1">
      <alignment horizontal="center" vertical="center"/>
    </xf>
    <xf numFmtId="164" fontId="12" fillId="3" borderId="10" xfId="15" applyNumberFormat="1" applyFont="1" applyFill="1" applyBorder="1" applyAlignment="1">
      <alignment horizontal="center" vertical="center"/>
    </xf>
    <xf numFmtId="3" fontId="12" fillId="0" borderId="11" xfId="14" applyNumberFormat="1" applyFont="1" applyBorder="1" applyAlignment="1">
      <alignment horizontal="center" vertical="center"/>
    </xf>
    <xf numFmtId="3" fontId="12" fillId="0" borderId="12" xfId="14" applyNumberFormat="1" applyFont="1" applyBorder="1" applyAlignment="1">
      <alignment horizontal="center" vertical="center"/>
    </xf>
    <xf numFmtId="3" fontId="12" fillId="3" borderId="12" xfId="14" applyNumberFormat="1" applyFont="1" applyFill="1" applyBorder="1" applyAlignment="1">
      <alignment horizontal="center" vertical="center"/>
    </xf>
    <xf numFmtId="169" fontId="15" fillId="0" borderId="9" xfId="16" applyNumberFormat="1" applyFont="1" applyBorder="1" applyAlignment="1">
      <alignment horizontal="center" vertical="center"/>
    </xf>
    <xf numFmtId="0" fontId="11" fillId="0" borderId="0" xfId="14" applyFont="1" applyAlignment="1">
      <alignment horizontal="center" vertical="center"/>
    </xf>
    <xf numFmtId="169" fontId="21" fillId="0" borderId="0" xfId="16" applyNumberFormat="1" applyFont="1" applyFill="1" applyBorder="1" applyAlignment="1">
      <alignment vertical="center"/>
    </xf>
    <xf numFmtId="0" fontId="11" fillId="0" borderId="0" xfId="14" applyFont="1" applyAlignment="1">
      <alignment horizontal="center" vertical="center" wrapText="1"/>
    </xf>
    <xf numFmtId="164" fontId="11" fillId="0" borderId="0" xfId="15" applyNumberFormat="1" applyFont="1" applyFill="1" applyBorder="1" applyAlignment="1">
      <alignment horizontal="center" vertical="center"/>
    </xf>
    <xf numFmtId="165" fontId="11" fillId="0" borderId="0" xfId="14" applyNumberFormat="1" applyFont="1" applyAlignment="1">
      <alignment horizontal="right" vertical="center"/>
    </xf>
    <xf numFmtId="44" fontId="82" fillId="27" borderId="7" xfId="15" applyFont="1" applyFill="1" applyBorder="1" applyAlignment="1" applyProtection="1">
      <alignment horizontal="right" vertical="center"/>
    </xf>
    <xf numFmtId="3" fontId="11" fillId="0" borderId="0" xfId="14" applyNumberFormat="1" applyFont="1" applyAlignment="1">
      <alignment horizontal="center" vertical="center"/>
    </xf>
    <xf numFmtId="44" fontId="11" fillId="0" borderId="0" xfId="15" applyFont="1" applyFill="1" applyBorder="1" applyAlignment="1">
      <alignment horizontal="right" vertical="center"/>
    </xf>
    <xf numFmtId="44" fontId="11" fillId="0" borderId="0" xfId="15" applyFont="1" applyFill="1" applyBorder="1" applyAlignment="1" applyProtection="1">
      <alignment horizontal="right" vertical="center"/>
    </xf>
    <xf numFmtId="0" fontId="83" fillId="0" borderId="0" xfId="14" applyFont="1" applyAlignment="1">
      <alignment horizontal="left" wrapText="1"/>
    </xf>
    <xf numFmtId="0" fontId="84" fillId="0" borderId="0" xfId="14" applyFont="1"/>
    <xf numFmtId="0" fontId="85" fillId="0" borderId="0" xfId="14" applyFont="1"/>
    <xf numFmtId="0" fontId="20" fillId="3" borderId="14" xfId="14" applyFont="1" applyFill="1" applyBorder="1" applyAlignment="1">
      <alignment horizontal="center" vertical="center" wrapText="1"/>
    </xf>
    <xf numFmtId="0" fontId="12" fillId="0" borderId="15" xfId="14" applyFont="1" applyBorder="1" applyAlignment="1">
      <alignment horizontal="center" vertical="center"/>
    </xf>
    <xf numFmtId="0" fontId="12" fillId="4" borderId="7" xfId="14" applyFont="1" applyFill="1" applyBorder="1" applyAlignment="1" applyProtection="1">
      <alignment horizontal="center" vertical="center"/>
      <protection locked="0"/>
    </xf>
    <xf numFmtId="0" fontId="12" fillId="4" borderId="7" xfId="14" applyFont="1" applyFill="1" applyBorder="1" applyAlignment="1" applyProtection="1">
      <alignment horizontal="center" vertical="center" wrapText="1"/>
      <protection locked="0"/>
    </xf>
    <xf numFmtId="164" fontId="12" fillId="3" borderId="16" xfId="15" applyNumberFormat="1" applyFont="1" applyFill="1" applyBorder="1" applyAlignment="1">
      <alignment horizontal="center" vertical="center"/>
    </xf>
    <xf numFmtId="165" fontId="12" fillId="4" borderId="16" xfId="14" applyNumberFormat="1" applyFont="1" applyFill="1" applyBorder="1" applyAlignment="1" applyProtection="1">
      <alignment horizontal="right" vertical="center"/>
      <protection locked="0"/>
    </xf>
    <xf numFmtId="164" fontId="12" fillId="4" borderId="16" xfId="15" applyNumberFormat="1" applyFont="1" applyFill="1" applyBorder="1" applyAlignment="1" applyProtection="1">
      <alignment horizontal="center" vertical="center"/>
      <protection locked="0"/>
    </xf>
    <xf numFmtId="164" fontId="12" fillId="3" borderId="16" xfId="15" applyNumberFormat="1" applyFont="1" applyFill="1" applyBorder="1" applyAlignment="1" applyProtection="1">
      <alignment horizontal="center" vertical="center"/>
      <protection locked="0"/>
    </xf>
    <xf numFmtId="3" fontId="12" fillId="0" borderId="16" xfId="14" applyNumberFormat="1" applyFont="1" applyBorder="1" applyAlignment="1">
      <alignment horizontal="center" vertical="center"/>
    </xf>
    <xf numFmtId="44" fontId="12" fillId="27" borderId="16" xfId="15" applyFont="1" applyFill="1" applyBorder="1" applyAlignment="1">
      <alignment horizontal="right" vertical="center"/>
    </xf>
    <xf numFmtId="3" fontId="12" fillId="3" borderId="16" xfId="14" applyNumberFormat="1" applyFont="1" applyFill="1" applyBorder="1" applyAlignment="1">
      <alignment horizontal="center" vertical="center"/>
    </xf>
    <xf numFmtId="164" fontId="12" fillId="3" borderId="16" xfId="15" applyNumberFormat="1" applyFont="1" applyFill="1" applyBorder="1" applyAlignment="1">
      <alignment horizontal="right" vertical="center"/>
    </xf>
    <xf numFmtId="44" fontId="12" fillId="4" borderId="16" xfId="15" applyFont="1" applyFill="1" applyBorder="1" applyAlignment="1" applyProtection="1">
      <alignment horizontal="right" vertical="center"/>
      <protection locked="0"/>
    </xf>
    <xf numFmtId="44" fontId="81" fillId="27" borderId="49" xfId="15" applyFont="1" applyFill="1" applyBorder="1" applyAlignment="1" applyProtection="1">
      <alignment horizontal="right" vertical="center"/>
    </xf>
    <xf numFmtId="0" fontId="12" fillId="4" borderId="15" xfId="14" applyFont="1" applyFill="1" applyBorder="1" applyAlignment="1" applyProtection="1">
      <alignment horizontal="center" vertical="center" wrapText="1"/>
      <protection locked="0"/>
    </xf>
    <xf numFmtId="0" fontId="12" fillId="0" borderId="8" xfId="14" applyFont="1" applyBorder="1" applyAlignment="1">
      <alignment horizontal="center" vertical="center"/>
    </xf>
    <xf numFmtId="0" fontId="12" fillId="4" borderId="8" xfId="14" applyFont="1" applyFill="1" applyBorder="1" applyAlignment="1" applyProtection="1">
      <alignment horizontal="center" vertical="center"/>
      <protection locked="0"/>
    </xf>
    <xf numFmtId="0" fontId="12" fillId="4" borderId="8" xfId="14" applyFont="1" applyFill="1" applyBorder="1" applyAlignment="1" applyProtection="1">
      <alignment horizontal="center" vertical="center" wrapText="1"/>
      <protection locked="0"/>
    </xf>
    <xf numFmtId="165" fontId="12" fillId="4" borderId="10" xfId="14" applyNumberFormat="1" applyFont="1" applyFill="1" applyBorder="1" applyAlignment="1" applyProtection="1">
      <alignment horizontal="right" vertical="center"/>
      <protection locked="0"/>
    </xf>
    <xf numFmtId="164" fontId="12" fillId="4" borderId="10" xfId="15" applyNumberFormat="1" applyFont="1" applyFill="1" applyBorder="1" applyAlignment="1" applyProtection="1">
      <alignment horizontal="center" vertical="center"/>
      <protection locked="0"/>
    </xf>
    <xf numFmtId="164" fontId="12" fillId="3" borderId="10" xfId="15" applyNumberFormat="1" applyFont="1" applyFill="1" applyBorder="1" applyAlignment="1" applyProtection="1">
      <alignment horizontal="center" vertical="center"/>
      <protection locked="0"/>
    </xf>
    <xf numFmtId="3" fontId="12" fillId="0" borderId="10" xfId="14" applyNumberFormat="1" applyFont="1" applyBorder="1" applyAlignment="1">
      <alignment horizontal="center" vertical="center"/>
    </xf>
    <xf numFmtId="44" fontId="12" fillId="27" borderId="10" xfId="15" applyFont="1" applyFill="1" applyBorder="1" applyAlignment="1">
      <alignment horizontal="right" vertical="center"/>
    </xf>
    <xf numFmtId="3" fontId="12" fillId="3" borderId="10" xfId="14" applyNumberFormat="1" applyFont="1" applyFill="1" applyBorder="1" applyAlignment="1">
      <alignment horizontal="center" vertical="center"/>
    </xf>
    <xf numFmtId="164" fontId="12" fillId="3" borderId="10" xfId="15" applyNumberFormat="1" applyFont="1" applyFill="1" applyBorder="1" applyAlignment="1">
      <alignment horizontal="right" vertical="center"/>
    </xf>
    <xf numFmtId="44" fontId="12" fillId="4" borderId="10" xfId="15" applyFont="1" applyFill="1" applyBorder="1" applyAlignment="1" applyProtection="1">
      <alignment horizontal="right" vertical="center"/>
      <protection locked="0"/>
    </xf>
    <xf numFmtId="0" fontId="12" fillId="0" borderId="16" xfId="14" applyFont="1" applyBorder="1" applyAlignment="1">
      <alignment horizontal="center" vertical="center"/>
    </xf>
    <xf numFmtId="0" fontId="12" fillId="0" borderId="10" xfId="14" applyFont="1" applyBorder="1" applyAlignment="1">
      <alignment horizontal="center" vertical="center"/>
    </xf>
    <xf numFmtId="3" fontId="12" fillId="0" borderId="15" xfId="14" applyNumberFormat="1" applyFont="1" applyBorder="1" applyAlignment="1">
      <alignment horizontal="center" vertical="center"/>
    </xf>
    <xf numFmtId="3" fontId="12" fillId="0" borderId="8" xfId="14" applyNumberFormat="1" applyFont="1" applyBorder="1" applyAlignment="1">
      <alignment horizontal="center" vertical="center"/>
    </xf>
    <xf numFmtId="0" fontId="12" fillId="4" borderId="15" xfId="14" applyFont="1" applyFill="1" applyBorder="1" applyAlignment="1" applyProtection="1">
      <alignment horizontal="center" vertical="center"/>
      <protection locked="0"/>
    </xf>
    <xf numFmtId="165" fontId="12" fillId="4" borderId="15" xfId="14" applyNumberFormat="1" applyFont="1" applyFill="1" applyBorder="1" applyAlignment="1" applyProtection="1">
      <alignment horizontal="right" vertical="center"/>
      <protection locked="0"/>
    </xf>
    <xf numFmtId="3" fontId="12" fillId="3" borderId="15" xfId="14" applyNumberFormat="1" applyFont="1" applyFill="1" applyBorder="1" applyAlignment="1">
      <alignment horizontal="center" vertical="center"/>
    </xf>
    <xf numFmtId="44" fontId="12" fillId="4" borderId="15" xfId="15" applyFont="1" applyFill="1" applyBorder="1" applyAlignment="1" applyProtection="1">
      <alignment horizontal="right" vertical="center"/>
      <protection locked="0"/>
    </xf>
    <xf numFmtId="165" fontId="12" fillId="4" borderId="8" xfId="14" applyNumberFormat="1" applyFont="1" applyFill="1" applyBorder="1" applyAlignment="1" applyProtection="1">
      <alignment horizontal="right" vertical="center"/>
      <protection locked="0"/>
    </xf>
    <xf numFmtId="3" fontId="12" fillId="3" borderId="11" xfId="14" applyNumberFormat="1" applyFont="1" applyFill="1" applyBorder="1" applyAlignment="1">
      <alignment horizontal="center" vertical="center"/>
    </xf>
    <xf numFmtId="44" fontId="12" fillId="4" borderId="8" xfId="15" applyFont="1" applyFill="1" applyBorder="1" applyAlignment="1" applyProtection="1">
      <alignment horizontal="right" vertical="center"/>
      <protection locked="0"/>
    </xf>
    <xf numFmtId="164" fontId="12" fillId="3" borderId="66" xfId="15" applyNumberFormat="1" applyFont="1" applyFill="1" applyBorder="1" applyAlignment="1">
      <alignment horizontal="center" vertical="center"/>
    </xf>
    <xf numFmtId="3" fontId="12" fillId="0" borderId="67" xfId="14" applyNumberFormat="1" applyFont="1" applyBorder="1" applyAlignment="1">
      <alignment horizontal="center" vertical="center"/>
    </xf>
    <xf numFmtId="3" fontId="12" fillId="0" borderId="68" xfId="14" applyNumberFormat="1" applyFont="1" applyBorder="1" applyAlignment="1">
      <alignment horizontal="center" vertical="center"/>
    </xf>
    <xf numFmtId="3" fontId="12" fillId="3" borderId="68" xfId="14" applyNumberFormat="1" applyFont="1" applyFill="1" applyBorder="1" applyAlignment="1">
      <alignment horizontal="center" vertical="center"/>
    </xf>
    <xf numFmtId="3" fontId="12" fillId="3" borderId="8" xfId="14" applyNumberFormat="1" applyFont="1" applyFill="1" applyBorder="1" applyAlignment="1">
      <alignment horizontal="center" vertical="center"/>
    </xf>
    <xf numFmtId="0" fontId="12" fillId="0" borderId="69" xfId="14" applyFont="1" applyBorder="1" applyAlignment="1">
      <alignment horizontal="center" vertical="center"/>
    </xf>
    <xf numFmtId="0" fontId="12" fillId="4" borderId="69" xfId="14" applyFont="1" applyFill="1" applyBorder="1" applyAlignment="1" applyProtection="1">
      <alignment horizontal="center" vertical="center"/>
      <protection locked="0"/>
    </xf>
    <xf numFmtId="0" fontId="12" fillId="4" borderId="69" xfId="14" applyFont="1" applyFill="1" applyBorder="1" applyAlignment="1" applyProtection="1">
      <alignment horizontal="center" vertical="center" wrapText="1"/>
      <protection locked="0"/>
    </xf>
    <xf numFmtId="164" fontId="12" fillId="3" borderId="70" xfId="15" applyNumberFormat="1" applyFont="1" applyFill="1" applyBorder="1" applyAlignment="1">
      <alignment horizontal="center" vertical="center"/>
    </xf>
    <xf numFmtId="165" fontId="12" fillId="4" borderId="69" xfId="14" applyNumberFormat="1" applyFont="1" applyFill="1" applyBorder="1" applyAlignment="1" applyProtection="1">
      <alignment horizontal="right" vertical="center"/>
      <protection locked="0"/>
    </xf>
    <xf numFmtId="164" fontId="12" fillId="4" borderId="70" xfId="15" applyNumberFormat="1" applyFont="1" applyFill="1" applyBorder="1" applyAlignment="1" applyProtection="1">
      <alignment horizontal="center" vertical="center"/>
      <protection locked="0"/>
    </xf>
    <xf numFmtId="3" fontId="12" fillId="0" borderId="69" xfId="14" applyNumberFormat="1" applyFont="1" applyBorder="1" applyAlignment="1">
      <alignment horizontal="center" vertical="center"/>
    </xf>
    <xf numFmtId="44" fontId="12" fillId="27" borderId="70" xfId="15" applyFont="1" applyFill="1" applyBorder="1" applyAlignment="1">
      <alignment horizontal="right" vertical="center"/>
    </xf>
    <xf numFmtId="44" fontId="12" fillId="4" borderId="69" xfId="15" applyFont="1" applyFill="1" applyBorder="1" applyAlignment="1" applyProtection="1">
      <alignment horizontal="right" vertical="center"/>
      <protection locked="0"/>
    </xf>
    <xf numFmtId="0" fontId="12" fillId="0" borderId="0" xfId="14" applyFont="1" applyAlignment="1">
      <alignment horizontal="center" vertical="center"/>
    </xf>
    <xf numFmtId="0" fontId="12" fillId="0" borderId="0" xfId="14" applyFont="1" applyAlignment="1">
      <alignment horizontal="center" vertical="center" wrapText="1"/>
    </xf>
    <xf numFmtId="164" fontId="12" fillId="0" borderId="0" xfId="15" applyNumberFormat="1" applyFont="1" applyFill="1" applyBorder="1" applyAlignment="1">
      <alignment horizontal="center" vertical="center"/>
    </xf>
    <xf numFmtId="165" fontId="12" fillId="0" borderId="0" xfId="14" applyNumberFormat="1" applyFont="1" applyAlignment="1">
      <alignment horizontal="right" vertical="center"/>
    </xf>
    <xf numFmtId="3" fontId="12" fillId="0" borderId="0" xfId="14" applyNumberFormat="1" applyFont="1" applyAlignment="1">
      <alignment horizontal="center" vertical="center"/>
    </xf>
    <xf numFmtId="44" fontId="12" fillId="0" borderId="0" xfId="15" applyFont="1" applyFill="1" applyBorder="1" applyAlignment="1">
      <alignment horizontal="right" vertical="center"/>
    </xf>
    <xf numFmtId="44" fontId="12" fillId="0" borderId="0" xfId="15" applyFont="1" applyFill="1" applyBorder="1" applyAlignment="1" applyProtection="1">
      <alignment horizontal="right" vertical="center"/>
    </xf>
    <xf numFmtId="0" fontId="27" fillId="29" borderId="13" xfId="0" applyFont="1" applyFill="1" applyBorder="1" applyAlignment="1">
      <alignment horizontal="center"/>
    </xf>
    <xf numFmtId="0" fontId="26" fillId="29" borderId="13" xfId="0" applyFont="1" applyFill="1" applyBorder="1" applyAlignment="1">
      <alignment horizontal="left" vertical="top" wrapText="1"/>
    </xf>
    <xf numFmtId="0" fontId="25" fillId="29" borderId="13" xfId="0" applyFont="1" applyFill="1" applyBorder="1"/>
    <xf numFmtId="0" fontId="26" fillId="29" borderId="13" xfId="0" applyFont="1" applyFill="1" applyBorder="1" applyAlignment="1">
      <alignment horizontal="left" vertical="top"/>
    </xf>
    <xf numFmtId="0" fontId="24" fillId="29" borderId="13" xfId="0" applyFont="1" applyFill="1" applyBorder="1" applyAlignment="1">
      <alignment vertical="top" wrapText="1"/>
    </xf>
    <xf numFmtId="165" fontId="24" fillId="29" borderId="13" xfId="0" applyNumberFormat="1" applyFont="1" applyFill="1" applyBorder="1" applyAlignment="1">
      <alignment vertical="top" wrapText="1"/>
    </xf>
    <xf numFmtId="0" fontId="26" fillId="3" borderId="13" xfId="0" applyFont="1" applyFill="1" applyBorder="1" applyAlignment="1">
      <alignment horizontal="left" vertical="top" wrapText="1"/>
    </xf>
    <xf numFmtId="165" fontId="26" fillId="29" borderId="13" xfId="0" applyNumberFormat="1" applyFont="1" applyFill="1" applyBorder="1" applyAlignment="1">
      <alignment vertical="top" wrapText="1"/>
    </xf>
    <xf numFmtId="165" fontId="25" fillId="29" borderId="13" xfId="0" applyNumberFormat="1" applyFont="1" applyFill="1" applyBorder="1"/>
    <xf numFmtId="0" fontId="25" fillId="3" borderId="13" xfId="0" applyFont="1" applyFill="1" applyBorder="1"/>
    <xf numFmtId="165" fontId="27" fillId="29" borderId="13" xfId="0" applyNumberFormat="1" applyFont="1" applyFill="1" applyBorder="1"/>
    <xf numFmtId="165" fontId="26" fillId="3" borderId="13" xfId="0" applyNumberFormat="1" applyFont="1" applyFill="1" applyBorder="1" applyAlignment="1">
      <alignment vertical="top" wrapText="1"/>
    </xf>
    <xf numFmtId="165" fontId="25" fillId="0" borderId="0" xfId="0" applyNumberFormat="1" applyFont="1"/>
    <xf numFmtId="0" fontId="25" fillId="0" borderId="13" xfId="0" applyFont="1" applyBorder="1"/>
    <xf numFmtId="0" fontId="12" fillId="0" borderId="8" xfId="11" applyFont="1" applyBorder="1" applyAlignment="1">
      <alignment horizontal="center" vertical="center" wrapText="1"/>
    </xf>
    <xf numFmtId="0" fontId="12" fillId="4" borderId="7" xfId="10" applyFont="1" applyFill="1" applyBorder="1" applyAlignment="1" applyProtection="1">
      <alignment horizontal="center" vertical="center" wrapText="1"/>
      <protection locked="0"/>
    </xf>
    <xf numFmtId="0" fontId="20" fillId="3" borderId="10" xfId="11" applyFont="1" applyFill="1" applyBorder="1" applyAlignment="1">
      <alignment horizontal="center" vertical="center" wrapText="1"/>
    </xf>
    <xf numFmtId="166" fontId="12" fillId="3" borderId="4" xfId="10" applyNumberFormat="1" applyFont="1" applyFill="1" applyBorder="1" applyAlignment="1" applyProtection="1">
      <alignment horizontal="center" vertical="center"/>
      <protection locked="0"/>
    </xf>
    <xf numFmtId="164" fontId="82" fillId="27" borderId="1" xfId="15" applyNumberFormat="1" applyFont="1" applyFill="1" applyBorder="1" applyAlignment="1" applyProtection="1">
      <alignment horizontal="center" vertical="center" wrapText="1"/>
    </xf>
    <xf numFmtId="164" fontId="82" fillId="27" borderId="3" xfId="15" applyNumberFormat="1" applyFont="1" applyFill="1" applyBorder="1" applyAlignment="1" applyProtection="1">
      <alignment horizontal="center" vertical="center" wrapText="1"/>
    </xf>
    <xf numFmtId="0" fontId="76" fillId="0" borderId="0" xfId="14" applyFont="1" applyAlignment="1">
      <alignment horizontal="center"/>
    </xf>
    <xf numFmtId="0" fontId="14" fillId="6" borderId="1" xfId="14" applyFont="1" applyFill="1" applyBorder="1" applyAlignment="1" applyProtection="1">
      <alignment horizontal="center" vertical="center" shrinkToFit="1"/>
      <protection locked="0"/>
    </xf>
    <xf numFmtId="0" fontId="14" fillId="6" borderId="2" xfId="14" applyFont="1" applyFill="1" applyBorder="1" applyAlignment="1" applyProtection="1">
      <alignment horizontal="center" vertical="center" shrinkToFit="1"/>
      <protection locked="0"/>
    </xf>
    <xf numFmtId="0" fontId="14" fillId="6" borderId="3" xfId="14" applyFont="1" applyFill="1" applyBorder="1" applyAlignment="1" applyProtection="1">
      <alignment horizontal="center" vertical="center" shrinkToFit="1"/>
      <protection locked="0"/>
    </xf>
    <xf numFmtId="0" fontId="14" fillId="0" borderId="0" xfId="14" applyFont="1" applyAlignment="1">
      <alignment horizontal="center" vertical="center"/>
    </xf>
    <xf numFmtId="0" fontId="14" fillId="0" borderId="10" xfId="14" applyFont="1" applyBorder="1" applyAlignment="1">
      <alignment horizontal="center" vertical="center"/>
    </xf>
    <xf numFmtId="0" fontId="9" fillId="2" borderId="1" xfId="14" applyFont="1" applyFill="1" applyBorder="1" applyAlignment="1">
      <alignment horizontal="center" vertical="center"/>
    </xf>
    <xf numFmtId="0" fontId="9" fillId="2" borderId="2" xfId="14" applyFont="1" applyFill="1" applyBorder="1" applyAlignment="1">
      <alignment horizontal="center" vertical="center"/>
    </xf>
    <xf numFmtId="0" fontId="9" fillId="2" borderId="3" xfId="14" applyFont="1" applyFill="1" applyBorder="1" applyAlignment="1">
      <alignment horizontal="center" vertical="center"/>
    </xf>
    <xf numFmtId="0" fontId="9" fillId="2" borderId="5" xfId="14" applyFont="1" applyFill="1" applyBorder="1" applyAlignment="1">
      <alignment horizontal="center" vertical="center" wrapText="1"/>
    </xf>
    <xf numFmtId="0" fontId="9" fillId="2" borderId="6" xfId="14" applyFont="1" applyFill="1" applyBorder="1" applyAlignment="1">
      <alignment horizontal="center" vertical="center" wrapText="1"/>
    </xf>
    <xf numFmtId="0" fontId="9" fillId="2" borderId="65" xfId="14" applyFont="1" applyFill="1" applyBorder="1" applyAlignment="1">
      <alignment horizontal="center" vertical="center" wrapText="1"/>
    </xf>
    <xf numFmtId="0" fontId="20" fillId="0" borderId="1" xfId="14" applyFont="1" applyBorder="1" applyAlignment="1">
      <alignment horizontal="center" vertical="center" wrapText="1"/>
    </xf>
    <xf numFmtId="0" fontId="20" fillId="0" borderId="2" xfId="14" applyFont="1" applyBorder="1" applyAlignment="1">
      <alignment horizontal="center" vertical="center" wrapText="1"/>
    </xf>
    <xf numFmtId="0" fontId="20" fillId="0" borderId="3" xfId="14" applyFont="1" applyBorder="1" applyAlignment="1">
      <alignment horizontal="center" vertical="center" wrapText="1"/>
    </xf>
    <xf numFmtId="0" fontId="79" fillId="0" borderId="1" xfId="14" applyFont="1" applyBorder="1" applyAlignment="1">
      <alignment horizontal="center" vertical="center"/>
    </xf>
    <xf numFmtId="0" fontId="79" fillId="0" borderId="2" xfId="14" applyFont="1" applyBorder="1" applyAlignment="1">
      <alignment horizontal="center" vertical="center"/>
    </xf>
    <xf numFmtId="0" fontId="79" fillId="0" borderId="3" xfId="14" applyFont="1" applyBorder="1" applyAlignment="1">
      <alignment horizontal="center" vertical="center"/>
    </xf>
    <xf numFmtId="0" fontId="83" fillId="0" borderId="0" xfId="14" applyFont="1" applyAlignment="1">
      <alignment horizontal="left" wrapText="1"/>
    </xf>
    <xf numFmtId="0" fontId="9" fillId="2" borderId="1" xfId="14" applyFont="1" applyFill="1" applyBorder="1" applyAlignment="1">
      <alignment horizontal="center" vertical="center" wrapText="1"/>
    </xf>
    <xf numFmtId="0" fontId="9" fillId="2" borderId="2" xfId="14" applyFont="1" applyFill="1" applyBorder="1" applyAlignment="1">
      <alignment horizontal="center" vertical="center" wrapText="1"/>
    </xf>
    <xf numFmtId="0" fontId="9" fillId="2" borderId="3" xfId="14" applyFont="1" applyFill="1" applyBorder="1" applyAlignment="1">
      <alignment horizontal="center" vertical="center" wrapText="1"/>
    </xf>
    <xf numFmtId="0" fontId="12" fillId="0" borderId="23" xfId="0" applyFont="1" applyBorder="1" applyAlignment="1">
      <alignment horizontal="left" vertical="center" wrapText="1"/>
    </xf>
    <xf numFmtId="0" fontId="12" fillId="0" borderId="0" xfId="0" applyFont="1" applyAlignment="1">
      <alignment horizontal="left" vertical="center" wrapText="1"/>
    </xf>
    <xf numFmtId="0" fontId="12" fillId="0" borderId="24" xfId="0" applyFont="1" applyBorder="1" applyAlignment="1">
      <alignment horizontal="left" vertical="center" wrapTex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2" fillId="0" borderId="23" xfId="0" applyFont="1" applyBorder="1" applyAlignment="1">
      <alignment horizontal="justify" vertical="center" wrapText="1"/>
    </xf>
    <xf numFmtId="0" fontId="12" fillId="0" borderId="0" xfId="0" applyFont="1" applyAlignment="1">
      <alignment horizontal="justify" vertical="center" wrapText="1"/>
    </xf>
    <xf numFmtId="0" fontId="12" fillId="0" borderId="24" xfId="0" applyFont="1" applyBorder="1" applyAlignment="1">
      <alignment horizontal="justify" vertical="center" wrapText="1"/>
    </xf>
    <xf numFmtId="0" fontId="16" fillId="0" borderId="23" xfId="0" applyFont="1" applyBorder="1" applyAlignment="1">
      <alignment horizontal="justify" vertical="center" wrapText="1"/>
    </xf>
    <xf numFmtId="0" fontId="16" fillId="0" borderId="0" xfId="0" applyFont="1" applyAlignment="1">
      <alignment horizontal="justify" vertical="center" wrapText="1"/>
    </xf>
    <xf numFmtId="0" fontId="16" fillId="0" borderId="24" xfId="0" applyFont="1" applyBorder="1" applyAlignment="1">
      <alignment horizontal="justify"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6" fillId="0" borderId="23" xfId="0" applyFont="1" applyBorder="1" applyAlignment="1">
      <alignment horizontal="justify" vertical="top" wrapText="1"/>
    </xf>
    <xf numFmtId="0" fontId="16" fillId="0" borderId="0" xfId="0" applyFont="1" applyAlignment="1">
      <alignment horizontal="justify" vertical="top" wrapText="1"/>
    </xf>
    <xf numFmtId="0" fontId="16" fillId="0" borderId="24" xfId="0" applyFont="1" applyBorder="1" applyAlignment="1">
      <alignment horizontal="justify" vertical="top" wrapText="1"/>
    </xf>
    <xf numFmtId="0" fontId="12" fillId="0" borderId="23" xfId="0" applyFont="1" applyBorder="1" applyAlignment="1">
      <alignment horizontal="left" wrapText="1"/>
    </xf>
    <xf numFmtId="0" fontId="12" fillId="0" borderId="0" xfId="0" applyFont="1" applyAlignment="1">
      <alignment horizontal="left" wrapText="1"/>
    </xf>
    <xf numFmtId="0" fontId="12" fillId="0" borderId="24" xfId="0" applyFont="1" applyBorder="1" applyAlignment="1">
      <alignment horizontal="left" wrapText="1"/>
    </xf>
    <xf numFmtId="0" fontId="12" fillId="5" borderId="23" xfId="0" applyFont="1" applyFill="1" applyBorder="1" applyAlignment="1">
      <alignment horizontal="left" wrapText="1"/>
    </xf>
    <xf numFmtId="0" fontId="12" fillId="5" borderId="0" xfId="0" applyFont="1" applyFill="1" applyAlignment="1">
      <alignment horizontal="left" wrapText="1"/>
    </xf>
    <xf numFmtId="0" fontId="12" fillId="5" borderId="24" xfId="0" applyFont="1" applyFill="1" applyBorder="1" applyAlignment="1">
      <alignment horizontal="left" wrapText="1"/>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0" xfId="0" applyFont="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4" fillId="6" borderId="1" xfId="0" applyFont="1" applyFill="1" applyBorder="1" applyAlignment="1" applyProtection="1">
      <alignment horizontal="center" vertical="center" shrinkToFit="1"/>
      <protection locked="0"/>
    </xf>
    <xf numFmtId="0" fontId="14" fillId="6" borderId="2" xfId="0" applyFont="1" applyFill="1" applyBorder="1" applyAlignment="1" applyProtection="1">
      <alignment horizontal="center" vertical="center" shrinkToFit="1"/>
      <protection locked="0"/>
    </xf>
    <xf numFmtId="0" fontId="14" fillId="6" borderId="3" xfId="0" applyFont="1" applyFill="1" applyBorder="1" applyAlignment="1" applyProtection="1">
      <alignment horizontal="center" vertical="center" shrinkToFit="1"/>
      <protection locked="0"/>
    </xf>
    <xf numFmtId="0" fontId="21" fillId="0" borderId="11" xfId="10" applyFont="1" applyBorder="1" applyAlignment="1">
      <alignment horizontal="center" vertical="center" wrapText="1"/>
    </xf>
    <xf numFmtId="0" fontId="21" fillId="0" borderId="9" xfId="10" applyFont="1" applyBorder="1" applyAlignment="1">
      <alignment horizontal="center" vertical="center" wrapText="1"/>
    </xf>
    <xf numFmtId="0" fontId="21" fillId="0" borderId="8" xfId="10" applyFont="1" applyBorder="1" applyAlignment="1">
      <alignment horizontal="center" vertical="center" wrapText="1"/>
    </xf>
    <xf numFmtId="0" fontId="19" fillId="0" borderId="0" xfId="10" applyFont="1" applyAlignment="1">
      <alignment horizontal="center"/>
    </xf>
    <xf numFmtId="0" fontId="14" fillId="0" borderId="0" xfId="10" applyFont="1" applyAlignment="1">
      <alignment horizontal="center" vertical="center"/>
    </xf>
    <xf numFmtId="0" fontId="14" fillId="6" borderId="1" xfId="10" applyFont="1" applyFill="1" applyBorder="1" applyAlignment="1" applyProtection="1">
      <alignment horizontal="center" vertical="center" shrinkToFit="1"/>
      <protection locked="0"/>
    </xf>
    <xf numFmtId="0" fontId="14" fillId="6" borderId="2" xfId="10" applyFont="1" applyFill="1" applyBorder="1" applyAlignment="1" applyProtection="1">
      <alignment horizontal="center" vertical="center" shrinkToFit="1"/>
      <protection locked="0"/>
    </xf>
    <xf numFmtId="0" fontId="14" fillId="6" borderId="3" xfId="10" applyFont="1" applyFill="1" applyBorder="1" applyAlignment="1" applyProtection="1">
      <alignment horizontal="center" vertical="center" shrinkToFit="1"/>
      <protection locked="0"/>
    </xf>
    <xf numFmtId="0" fontId="19" fillId="0" borderId="0" xfId="11" applyFont="1" applyAlignment="1">
      <alignment horizontal="center"/>
    </xf>
    <xf numFmtId="0" fontId="14" fillId="6" borderId="1" xfId="11" applyFont="1" applyFill="1" applyBorder="1" applyAlignment="1" applyProtection="1">
      <alignment horizontal="center" vertical="center" shrinkToFit="1"/>
      <protection locked="0"/>
    </xf>
    <xf numFmtId="0" fontId="14" fillId="6" borderId="2" xfId="11" applyFont="1" applyFill="1" applyBorder="1" applyAlignment="1" applyProtection="1">
      <alignment horizontal="center" vertical="center" shrinkToFit="1"/>
      <protection locked="0"/>
    </xf>
    <xf numFmtId="0" fontId="14" fillId="6" borderId="3" xfId="11" applyFont="1" applyFill="1" applyBorder="1" applyAlignment="1" applyProtection="1">
      <alignment horizontal="center" vertical="center" shrinkToFit="1"/>
      <protection locked="0"/>
    </xf>
    <xf numFmtId="0" fontId="21" fillId="0" borderId="8" xfId="11" applyFont="1" applyBorder="1" applyAlignment="1">
      <alignment horizontal="center" vertical="center" wrapText="1"/>
    </xf>
    <xf numFmtId="0" fontId="21" fillId="0" borderId="11" xfId="11" applyFont="1" applyBorder="1" applyAlignment="1">
      <alignment horizontal="center" vertical="center" wrapText="1"/>
    </xf>
    <xf numFmtId="0" fontId="21" fillId="0" borderId="9" xfId="11" applyFont="1" applyBorder="1" applyAlignment="1">
      <alignment horizontal="center" vertical="center" wrapText="1"/>
    </xf>
    <xf numFmtId="0" fontId="21" fillId="0" borderId="8" xfId="11" applyFont="1" applyBorder="1" applyAlignment="1">
      <alignment horizontal="center" vertical="center"/>
    </xf>
    <xf numFmtId="0" fontId="11" fillId="0" borderId="11" xfId="0" applyFont="1" applyBorder="1" applyAlignment="1">
      <alignment horizontal="center" vertical="center"/>
    </xf>
    <xf numFmtId="0" fontId="11" fillId="0" borderId="9" xfId="0" applyFont="1" applyBorder="1" applyAlignment="1">
      <alignment horizontal="center" vertical="center"/>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23" fillId="18" borderId="13" xfId="0" applyFont="1" applyFill="1" applyBorder="1" applyAlignment="1">
      <alignment vertical="top" wrapText="1"/>
    </xf>
    <xf numFmtId="0" fontId="3" fillId="0" borderId="13" xfId="0" applyFont="1" applyBorder="1" applyAlignment="1">
      <alignment vertical="top" wrapText="1"/>
    </xf>
    <xf numFmtId="0" fontId="64" fillId="18" borderId="25" xfId="0" applyFont="1" applyFill="1" applyBorder="1" applyAlignment="1">
      <alignment horizontal="left" vertical="top" wrapText="1"/>
    </xf>
    <xf numFmtId="0" fontId="3" fillId="0" borderId="58" xfId="0" applyFont="1" applyBorder="1" applyAlignment="1">
      <alignment horizontal="left" vertical="top" wrapText="1"/>
    </xf>
    <xf numFmtId="0" fontId="72" fillId="26" borderId="20" xfId="0" applyFont="1" applyFill="1" applyBorder="1" applyAlignment="1">
      <alignment horizontal="left" vertical="center" wrapText="1"/>
    </xf>
    <xf numFmtId="0" fontId="72" fillId="26" borderId="21" xfId="0" applyFont="1" applyFill="1" applyBorder="1" applyAlignment="1">
      <alignment horizontal="left" vertical="center" wrapText="1"/>
    </xf>
    <xf numFmtId="0" fontId="72" fillId="26" borderId="22" xfId="0" applyFont="1" applyFill="1" applyBorder="1" applyAlignment="1">
      <alignment horizontal="left" vertical="center" wrapText="1"/>
    </xf>
    <xf numFmtId="0" fontId="28" fillId="0" borderId="0" xfId="2" applyFont="1" applyAlignment="1">
      <alignment horizontal="center" vertical="center"/>
    </xf>
    <xf numFmtId="0" fontId="6" fillId="0" borderId="45" xfId="0" applyFont="1" applyBorder="1" applyAlignment="1">
      <alignment vertical="center" wrapText="1"/>
    </xf>
    <xf numFmtId="0" fontId="6" fillId="0" borderId="49" xfId="0" applyFont="1" applyBorder="1" applyAlignment="1">
      <alignment vertical="center" wrapText="1"/>
    </xf>
    <xf numFmtId="8" fontId="6" fillId="0" borderId="8" xfId="0" applyNumberFormat="1" applyFont="1" applyBorder="1" applyAlignment="1">
      <alignment vertical="center"/>
    </xf>
    <xf numFmtId="8" fontId="6" fillId="0" borderId="11" xfId="0" applyNumberFormat="1" applyFont="1" applyBorder="1" applyAlignment="1">
      <alignment vertical="center"/>
    </xf>
    <xf numFmtId="8" fontId="6" fillId="0" borderId="9" xfId="0" applyNumberFormat="1" applyFont="1" applyBorder="1" applyAlignment="1">
      <alignment vertical="center"/>
    </xf>
    <xf numFmtId="0" fontId="6" fillId="0" borderId="51" xfId="0" applyFont="1" applyBorder="1" applyAlignment="1">
      <alignment vertical="center" wrapText="1"/>
    </xf>
    <xf numFmtId="0" fontId="14" fillId="0" borderId="0" xfId="5" applyFont="1" applyAlignment="1" applyProtection="1">
      <alignment horizontal="center"/>
      <protection locked="0"/>
    </xf>
    <xf numFmtId="0" fontId="52" fillId="0" borderId="0" xfId="2" applyFont="1" applyAlignment="1">
      <alignment horizontal="left" vertical="center" wrapText="1"/>
    </xf>
    <xf numFmtId="0" fontId="34" fillId="0" borderId="0" xfId="2" applyFont="1" applyAlignment="1">
      <alignment horizontal="left" vertical="top" wrapText="1"/>
    </xf>
    <xf numFmtId="0" fontId="35" fillId="0" borderId="13" xfId="4" applyFont="1" applyBorder="1" applyAlignment="1">
      <alignment horizontal="center"/>
    </xf>
    <xf numFmtId="0" fontId="29" fillId="0" borderId="0" xfId="2" applyFont="1" applyAlignment="1">
      <alignment horizontal="center" vertical="center"/>
    </xf>
    <xf numFmtId="0" fontId="48" fillId="0" borderId="0" xfId="5" applyFont="1" applyAlignment="1" applyProtection="1">
      <alignment horizontal="center" vertical="center"/>
      <protection locked="0"/>
    </xf>
    <xf numFmtId="0" fontId="7" fillId="0" borderId="0" xfId="2" applyFont="1" applyAlignment="1">
      <alignment horizontal="center" vertical="center" wrapText="1"/>
    </xf>
    <xf numFmtId="0" fontId="23" fillId="2" borderId="1" xfId="2" applyFont="1" applyFill="1" applyBorder="1" applyAlignment="1">
      <alignment horizontal="left" vertical="center"/>
    </xf>
    <xf numFmtId="0" fontId="23" fillId="2" borderId="2" xfId="2" applyFont="1" applyFill="1" applyBorder="1" applyAlignment="1">
      <alignment horizontal="left" vertical="center"/>
    </xf>
    <xf numFmtId="0" fontId="23" fillId="2" borderId="3" xfId="2" applyFont="1" applyFill="1" applyBorder="1" applyAlignment="1">
      <alignment horizontal="left" vertical="center"/>
    </xf>
    <xf numFmtId="0" fontId="23" fillId="0" borderId="1" xfId="2" applyFont="1" applyBorder="1" applyAlignment="1">
      <alignment horizontal="left" vertical="center"/>
    </xf>
    <xf numFmtId="0" fontId="23" fillId="0" borderId="2" xfId="2" applyFont="1" applyBorder="1" applyAlignment="1">
      <alignment horizontal="left" vertical="center"/>
    </xf>
    <xf numFmtId="0" fontId="23" fillId="0" borderId="3" xfId="2" applyFont="1" applyBorder="1" applyAlignment="1">
      <alignment horizontal="left" vertical="center"/>
    </xf>
    <xf numFmtId="0" fontId="29" fillId="0" borderId="0" xfId="2" applyFont="1" applyAlignment="1">
      <alignment horizontal="center"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8" fontId="2" fillId="0" borderId="8" xfId="0" applyNumberFormat="1" applyFont="1" applyBorder="1" applyAlignment="1">
      <alignment vertical="center"/>
    </xf>
    <xf numFmtId="8" fontId="2" fillId="0" borderId="9" xfId="0" applyNumberFormat="1" applyFont="1" applyBorder="1" applyAlignment="1">
      <alignment vertical="center"/>
    </xf>
    <xf numFmtId="0" fontId="23" fillId="0" borderId="2" xfId="0" applyFont="1" applyBorder="1" applyAlignment="1">
      <alignment vertical="center" wrapText="1"/>
    </xf>
    <xf numFmtId="0" fontId="0" fillId="0" borderId="2" xfId="0" applyBorder="1"/>
    <xf numFmtId="0" fontId="0" fillId="0" borderId="3" xfId="0" applyBorder="1"/>
    <xf numFmtId="0" fontId="23" fillId="0" borderId="1" xfId="0" applyFont="1" applyBorder="1" applyAlignment="1">
      <alignment vertical="center" wrapText="1"/>
    </xf>
    <xf numFmtId="0" fontId="23" fillId="0" borderId="3" xfId="0" applyFont="1" applyBorder="1" applyAlignment="1">
      <alignment vertical="center" wrapText="1"/>
    </xf>
    <xf numFmtId="0" fontId="0" fillId="0" borderId="3" xfId="0" applyBorder="1" applyAlignment="1">
      <alignment vertical="center"/>
    </xf>
    <xf numFmtId="0" fontId="23" fillId="0" borderId="1" xfId="0" applyFont="1" applyBorder="1" applyAlignment="1">
      <alignment vertical="center"/>
    </xf>
    <xf numFmtId="0" fontId="0" fillId="0" borderId="2" xfId="0" applyBorder="1" applyAlignment="1">
      <alignment vertical="center"/>
    </xf>
  </cellXfs>
  <cellStyles count="17">
    <cellStyle name="Comma 2" xfId="16" xr:uid="{69C35F94-3C48-42C4-A852-60F9852CCD25}"/>
    <cellStyle name="Currency" xfId="1" builtinId="4"/>
    <cellStyle name="Currency 2" xfId="6" xr:uid="{0755AEA4-E55B-46D8-BF6B-F2D142074D5E}"/>
    <cellStyle name="Currency 2 2" xfId="7" xr:uid="{B8076A8E-35A6-479D-8829-1444E4ADFB13}"/>
    <cellStyle name="Currency 3" xfId="15" xr:uid="{DE53BE9C-E6FA-4222-A9A1-E530D6A71D01}"/>
    <cellStyle name="Hyperlink" xfId="9" builtinId="8"/>
    <cellStyle name="Hyperlink 2" xfId="3" xr:uid="{60C7F26D-13C9-4DF3-8B80-6F0800E6D6D8}"/>
    <cellStyle name="Normal" xfId="0" builtinId="0"/>
    <cellStyle name="Normal 2" xfId="2" xr:uid="{776F6C14-F958-4980-9709-0EE9A6D11CDD}"/>
    <cellStyle name="Normal 2 10" xfId="12" xr:uid="{0F650D7D-B523-4F36-BDEB-1FD187719483}"/>
    <cellStyle name="Normal 2 2" xfId="4" xr:uid="{E781F1C6-F8FC-47F9-B835-D56DEB8F4FAE}"/>
    <cellStyle name="Normal 2 2 2" xfId="5" xr:uid="{CA9A1B4B-E287-4854-B54F-838DF712AEDA}"/>
    <cellStyle name="Normal 2 2 3" xfId="13" xr:uid="{11420F2C-4873-4F75-BB0F-419D1F65F20B}"/>
    <cellStyle name="Normal 3" xfId="8" xr:uid="{2F34484F-6606-456E-8679-C204BD09CB03}"/>
    <cellStyle name="Normal 4" xfId="10" xr:uid="{2B841060-C63F-4BB9-A46F-0BBB93B7758C}"/>
    <cellStyle name="Normal 5" xfId="11" xr:uid="{1D67F588-9866-4B19-856A-38A31D894170}"/>
    <cellStyle name="Normal 6" xfId="14" xr:uid="{8FFFF6E0-BE9F-4C46-A887-DA58A56814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0</xdr:col>
      <xdr:colOff>52917</xdr:colOff>
      <xdr:row>0</xdr:row>
      <xdr:rowOff>42334</xdr:rowOff>
    </xdr:from>
    <xdr:to>
      <xdr:col>0</xdr:col>
      <xdr:colOff>1464344</xdr:colOff>
      <xdr:row>1</xdr:row>
      <xdr:rowOff>187912</xdr:rowOff>
    </xdr:to>
    <xdr:pic>
      <xdr:nvPicPr>
        <xdr:cNvPr id="2" name="Picture 1">
          <a:extLst>
            <a:ext uri="{FF2B5EF4-FFF2-40B4-BE49-F238E27FC236}">
              <a16:creationId xmlns:a16="http://schemas.microsoft.com/office/drawing/2014/main" id="{EA85931D-5B8D-4D2B-A864-58806C0B267F}"/>
            </a:ext>
          </a:extLst>
        </xdr:cNvPr>
        <xdr:cNvPicPr>
          <a:picLocks noChangeAspect="1"/>
        </xdr:cNvPicPr>
      </xdr:nvPicPr>
      <xdr:blipFill>
        <a:blip xmlns:r="http://schemas.openxmlformats.org/officeDocument/2006/relationships" r:embed="rId1"/>
        <a:stretch>
          <a:fillRect/>
        </a:stretch>
      </xdr:blipFill>
      <xdr:spPr>
        <a:xfrm>
          <a:off x="159597" y="42334"/>
          <a:ext cx="1410841" cy="339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1438781</xdr:colOff>
      <xdr:row>1</xdr:row>
      <xdr:rowOff>151865</xdr:rowOff>
    </xdr:to>
    <xdr:pic>
      <xdr:nvPicPr>
        <xdr:cNvPr id="2" name="Picture 1">
          <a:extLst>
            <a:ext uri="{FF2B5EF4-FFF2-40B4-BE49-F238E27FC236}">
              <a16:creationId xmlns:a16="http://schemas.microsoft.com/office/drawing/2014/main" id="{A426E968-0A2F-459E-B4DB-ED7A43F3BA77}"/>
            </a:ext>
          </a:extLst>
        </xdr:cNvPr>
        <xdr:cNvPicPr>
          <a:picLocks noChangeAspect="1"/>
        </xdr:cNvPicPr>
      </xdr:nvPicPr>
      <xdr:blipFill>
        <a:blip xmlns:r="http://schemas.openxmlformats.org/officeDocument/2006/relationships" r:embed="rId1"/>
        <a:stretch>
          <a:fillRect/>
        </a:stretch>
      </xdr:blipFill>
      <xdr:spPr>
        <a:xfrm>
          <a:off x="0" y="0"/>
          <a:ext cx="1438781" cy="3347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10583</xdr:colOff>
      <xdr:row>0</xdr:row>
      <xdr:rowOff>74083</xdr:rowOff>
    </xdr:from>
    <xdr:to>
      <xdr:col>1</xdr:col>
      <xdr:colOff>74236</xdr:colOff>
      <xdr:row>2</xdr:row>
      <xdr:rowOff>31567</xdr:rowOff>
    </xdr:to>
    <xdr:pic>
      <xdr:nvPicPr>
        <xdr:cNvPr id="2" name="Picture 1">
          <a:extLst>
            <a:ext uri="{FF2B5EF4-FFF2-40B4-BE49-F238E27FC236}">
              <a16:creationId xmlns:a16="http://schemas.microsoft.com/office/drawing/2014/main" id="{62638CB9-5108-4CAA-ADBB-C701C84F9D92}"/>
            </a:ext>
          </a:extLst>
        </xdr:cNvPr>
        <xdr:cNvPicPr>
          <a:picLocks noChangeAspect="1"/>
        </xdr:cNvPicPr>
      </xdr:nvPicPr>
      <xdr:blipFill>
        <a:blip xmlns:r="http://schemas.openxmlformats.org/officeDocument/2006/relationships" r:embed="rId1"/>
        <a:stretch>
          <a:fillRect/>
        </a:stretch>
      </xdr:blipFill>
      <xdr:spPr>
        <a:xfrm>
          <a:off x="10583" y="74083"/>
          <a:ext cx="1404773" cy="3384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31750</xdr:colOff>
      <xdr:row>0</xdr:row>
      <xdr:rowOff>31750</xdr:rowOff>
    </xdr:from>
    <xdr:to>
      <xdr:col>0</xdr:col>
      <xdr:colOff>1650607</xdr:colOff>
      <xdr:row>1</xdr:row>
      <xdr:rowOff>170815</xdr:rowOff>
    </xdr:to>
    <xdr:pic>
      <xdr:nvPicPr>
        <xdr:cNvPr id="2" name="Picture 1">
          <a:extLst>
            <a:ext uri="{FF2B5EF4-FFF2-40B4-BE49-F238E27FC236}">
              <a16:creationId xmlns:a16="http://schemas.microsoft.com/office/drawing/2014/main" id="{0ACF91D9-A19E-4AA4-A041-DB4C644068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750" y="31750"/>
          <a:ext cx="1618857" cy="36766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062EA-F8AB-4C9F-ACA7-AC70D1125DE7}">
  <dimension ref="A1:QH42"/>
  <sheetViews>
    <sheetView tabSelected="1" topLeftCell="A14" zoomScale="90" zoomScaleNormal="90" workbookViewId="0">
      <selection activeCell="E20" sqref="E20"/>
    </sheetView>
  </sheetViews>
  <sheetFormatPr defaultColWidth="11" defaultRowHeight="14.4" x14ac:dyDescent="0.3"/>
  <cols>
    <col min="1" max="1" width="24.59765625" style="395" customWidth="1"/>
    <col min="2" max="3" width="21.69921875" style="395" customWidth="1"/>
    <col min="4" max="4" width="23.69921875" style="395" customWidth="1"/>
    <col min="5" max="5" width="73.69921875" style="395" customWidth="1"/>
    <col min="6" max="6" width="2.09765625" style="395" customWidth="1"/>
    <col min="7" max="7" width="29.19921875" style="395" customWidth="1"/>
    <col min="8" max="9" width="26.19921875" style="395" customWidth="1"/>
    <col min="10" max="10" width="2.09765625" style="395" customWidth="1"/>
    <col min="11" max="12" width="24.69921875" style="395" customWidth="1"/>
    <col min="13" max="13" width="28.8984375" style="395" customWidth="1"/>
    <col min="14" max="14" width="2.09765625" style="395" customWidth="1"/>
    <col min="15" max="18" width="29.19921875" style="395" customWidth="1"/>
    <col min="19" max="19" width="37.59765625" style="395" customWidth="1"/>
    <col min="20" max="20" width="36.09765625" style="395" customWidth="1"/>
    <col min="21" max="21" width="2.09765625" style="395" customWidth="1"/>
    <col min="22" max="23" width="24.69921875" style="395" customWidth="1"/>
    <col min="24" max="24" width="29.09765625" style="395" customWidth="1"/>
    <col min="25" max="25" width="2.09765625" style="395" customWidth="1"/>
    <col min="26" max="16384" width="11" style="395"/>
  </cols>
  <sheetData>
    <row r="1" spans="1:450" s="393" customFormat="1" ht="25.8" x14ac:dyDescent="0.5">
      <c r="A1" s="540" t="s">
        <v>2603</v>
      </c>
      <c r="B1" s="540"/>
      <c r="C1" s="540"/>
      <c r="D1" s="540"/>
      <c r="E1" s="540"/>
      <c r="F1" s="540"/>
      <c r="G1" s="540"/>
      <c r="H1" s="540"/>
      <c r="I1" s="540"/>
      <c r="J1" s="540"/>
      <c r="K1" s="540"/>
      <c r="L1" s="540"/>
      <c r="M1" s="540"/>
      <c r="N1" s="540"/>
      <c r="O1" s="540"/>
      <c r="P1" s="540"/>
      <c r="Q1" s="540"/>
      <c r="R1" s="540"/>
      <c r="S1" s="540"/>
      <c r="T1" s="540"/>
      <c r="U1" s="540"/>
      <c r="V1" s="540"/>
      <c r="W1" s="540"/>
      <c r="X1" s="540"/>
      <c r="Y1" s="392"/>
      <c r="Z1" s="392"/>
      <c r="AA1" s="392"/>
    </row>
    <row r="2" spans="1:450" s="393" customFormat="1" ht="25.8" x14ac:dyDescent="0.5">
      <c r="A2" s="540" t="s">
        <v>2604</v>
      </c>
      <c r="B2" s="540"/>
      <c r="C2" s="540"/>
      <c r="D2" s="540"/>
      <c r="E2" s="540"/>
      <c r="F2" s="540"/>
      <c r="G2" s="540"/>
      <c r="H2" s="540"/>
      <c r="I2" s="540"/>
      <c r="J2" s="540"/>
      <c r="K2" s="540"/>
      <c r="L2" s="540"/>
      <c r="M2" s="540"/>
      <c r="N2" s="540"/>
      <c r="O2" s="540"/>
      <c r="P2" s="540"/>
      <c r="Q2" s="540"/>
      <c r="R2" s="540"/>
      <c r="S2" s="540"/>
      <c r="T2" s="540"/>
      <c r="U2" s="540"/>
      <c r="V2" s="540"/>
      <c r="W2" s="540"/>
      <c r="X2" s="540"/>
      <c r="Y2" s="392"/>
      <c r="Z2" s="392"/>
      <c r="AA2" s="392"/>
    </row>
    <row r="3" spans="1:450" ht="16.2" thickBot="1" x14ac:dyDescent="0.35">
      <c r="A3" s="394"/>
      <c r="B3" s="394"/>
      <c r="C3" s="394"/>
      <c r="D3" s="394"/>
      <c r="E3" s="394"/>
    </row>
    <row r="4" spans="1:450" ht="23.4" thickBot="1" x14ac:dyDescent="0.35">
      <c r="A4" s="396" t="s">
        <v>44</v>
      </c>
      <c r="B4" s="541" t="s">
        <v>45</v>
      </c>
      <c r="C4" s="542"/>
      <c r="D4" s="543"/>
    </row>
    <row r="5" spans="1:450" ht="16.2" thickBot="1" x14ac:dyDescent="0.35">
      <c r="A5" s="394"/>
      <c r="B5" s="394"/>
      <c r="C5" s="394"/>
      <c r="D5" s="394"/>
    </row>
    <row r="6" spans="1:450" ht="23.4" thickBot="1" x14ac:dyDescent="0.35">
      <c r="A6" s="544" t="s">
        <v>2605</v>
      </c>
      <c r="B6" s="544"/>
      <c r="C6" s="545"/>
      <c r="D6" s="541" t="s">
        <v>2606</v>
      </c>
      <c r="E6" s="542"/>
      <c r="F6" s="543"/>
    </row>
    <row r="7" spans="1:450" ht="15.6" x14ac:dyDescent="0.3">
      <c r="A7" s="394"/>
      <c r="B7" s="394"/>
      <c r="C7" s="394"/>
    </row>
    <row r="8" spans="1:450" ht="16.2" thickBot="1" x14ac:dyDescent="0.35">
      <c r="A8" s="394"/>
      <c r="B8" s="394"/>
      <c r="C8" s="394"/>
      <c r="D8" s="394"/>
    </row>
    <row r="9" spans="1:450" s="400" customFormat="1" ht="24" thickBot="1" x14ac:dyDescent="0.5">
      <c r="A9" s="397"/>
      <c r="B9" s="397"/>
      <c r="C9" s="546" t="s">
        <v>0</v>
      </c>
      <c r="D9" s="547"/>
      <c r="E9" s="548"/>
      <c r="F9" s="398"/>
      <c r="G9" s="546" t="s">
        <v>1</v>
      </c>
      <c r="H9" s="547"/>
      <c r="I9" s="547"/>
      <c r="J9" s="547"/>
      <c r="K9" s="547"/>
      <c r="L9" s="547"/>
      <c r="M9" s="548"/>
      <c r="N9" s="398"/>
      <c r="O9" s="549" t="s">
        <v>2</v>
      </c>
      <c r="P9" s="550"/>
      <c r="Q9" s="550"/>
      <c r="R9" s="550"/>
      <c r="S9" s="550"/>
      <c r="T9" s="550"/>
      <c r="U9" s="550"/>
      <c r="V9" s="550"/>
      <c r="W9" s="550"/>
      <c r="X9" s="551"/>
      <c r="Y9" s="399"/>
    </row>
    <row r="10" spans="1:450" ht="31.8" thickBot="1" x14ac:dyDescent="0.35">
      <c r="A10" s="401"/>
      <c r="B10" s="401"/>
      <c r="C10" s="552" t="s">
        <v>3</v>
      </c>
      <c r="D10" s="553"/>
      <c r="E10" s="554"/>
      <c r="F10" s="402"/>
      <c r="G10" s="403" t="s">
        <v>4</v>
      </c>
      <c r="H10" s="552" t="s">
        <v>5</v>
      </c>
      <c r="I10" s="554"/>
      <c r="J10" s="402"/>
      <c r="K10" s="555" t="s">
        <v>2607</v>
      </c>
      <c r="L10" s="556"/>
      <c r="M10" s="557"/>
      <c r="N10" s="402"/>
      <c r="O10" s="552" t="s">
        <v>6</v>
      </c>
      <c r="P10" s="553"/>
      <c r="Q10" s="553"/>
      <c r="R10" s="554"/>
      <c r="S10" s="404" t="s">
        <v>7</v>
      </c>
      <c r="T10" s="403" t="s">
        <v>2608</v>
      </c>
      <c r="U10" s="402"/>
      <c r="V10" s="555" t="s">
        <v>2609</v>
      </c>
      <c r="W10" s="556"/>
      <c r="X10" s="557"/>
      <c r="Y10" s="402"/>
    </row>
    <row r="11" spans="1:450" ht="141" thickBot="1" x14ac:dyDescent="0.35">
      <c r="A11" s="403" t="s">
        <v>8</v>
      </c>
      <c r="B11" s="405" t="s">
        <v>2610</v>
      </c>
      <c r="C11" s="403" t="s">
        <v>2611</v>
      </c>
      <c r="D11" s="403" t="s">
        <v>9</v>
      </c>
      <c r="E11" s="406" t="s">
        <v>10</v>
      </c>
      <c r="F11" s="407"/>
      <c r="G11" s="405" t="s">
        <v>11</v>
      </c>
      <c r="H11" s="405" t="s">
        <v>12</v>
      </c>
      <c r="I11" s="405" t="s">
        <v>13</v>
      </c>
      <c r="J11" s="407"/>
      <c r="K11" s="408" t="s">
        <v>2612</v>
      </c>
      <c r="L11" s="408" t="s">
        <v>2613</v>
      </c>
      <c r="M11" s="408" t="s">
        <v>2614</v>
      </c>
      <c r="N11" s="407"/>
      <c r="O11" s="405" t="s">
        <v>14</v>
      </c>
      <c r="P11" s="409" t="s">
        <v>2615</v>
      </c>
      <c r="Q11" s="405" t="s">
        <v>15</v>
      </c>
      <c r="R11" s="409" t="s">
        <v>2616</v>
      </c>
      <c r="S11" s="405" t="s">
        <v>16</v>
      </c>
      <c r="T11" s="409" t="s">
        <v>2617</v>
      </c>
      <c r="U11" s="407"/>
      <c r="V11" s="408" t="s">
        <v>2618</v>
      </c>
      <c r="W11" s="408" t="s">
        <v>2619</v>
      </c>
      <c r="X11" s="408" t="s">
        <v>2620</v>
      </c>
      <c r="Y11" s="407"/>
    </row>
    <row r="12" spans="1:450" s="422" customFormat="1" ht="60.6" thickBot="1" x14ac:dyDescent="0.35">
      <c r="A12" s="410" t="s">
        <v>2621</v>
      </c>
      <c r="B12" s="411">
        <v>1</v>
      </c>
      <c r="C12" s="412" t="s">
        <v>2622</v>
      </c>
      <c r="D12" s="412" t="s">
        <v>2623</v>
      </c>
      <c r="E12" s="413" t="s">
        <v>2624</v>
      </c>
      <c r="F12" s="402"/>
      <c r="G12" s="414">
        <v>1</v>
      </c>
      <c r="H12" s="415">
        <v>1</v>
      </c>
      <c r="I12" s="415">
        <v>1</v>
      </c>
      <c r="J12" s="402"/>
      <c r="K12" s="416">
        <f>((((G12/60+((H12*O12+I12*Q12)))/(O12+Q12))))</f>
        <v>1.0000133333333334</v>
      </c>
      <c r="L12" s="417">
        <f>((((G12)+(H12*O12+I12*Q12)*60)))</f>
        <v>75001</v>
      </c>
      <c r="M12" s="417">
        <f>B12*L12</f>
        <v>75001</v>
      </c>
      <c r="N12" s="402"/>
      <c r="O12" s="418">
        <v>1000</v>
      </c>
      <c r="P12" s="419">
        <f>(O12*H12)</f>
        <v>1000</v>
      </c>
      <c r="Q12" s="418">
        <v>250</v>
      </c>
      <c r="R12" s="419">
        <f>Q12*I12</f>
        <v>250</v>
      </c>
      <c r="S12" s="420">
        <v>1</v>
      </c>
      <c r="T12" s="421">
        <f>((P12+R12+S12))</f>
        <v>1251</v>
      </c>
      <c r="U12" s="402"/>
      <c r="V12" s="416">
        <f>(T12)/(O12+Q12)</f>
        <v>1.0007999999999999</v>
      </c>
      <c r="W12" s="417">
        <f>((T12)*60)</f>
        <v>75060</v>
      </c>
      <c r="X12" s="417">
        <f t="shared" ref="X12:X26" si="0">B12*W12</f>
        <v>75060</v>
      </c>
      <c r="Y12" s="402"/>
      <c r="Z12" s="395"/>
      <c r="AA12" s="395"/>
      <c r="AB12" s="395"/>
      <c r="AC12" s="395"/>
      <c r="AD12" s="395"/>
      <c r="AE12" s="395"/>
      <c r="AF12" s="395"/>
      <c r="AG12" s="395"/>
      <c r="AH12" s="395"/>
      <c r="AI12" s="395"/>
      <c r="AJ12" s="395"/>
      <c r="AK12" s="395"/>
      <c r="AL12" s="395"/>
      <c r="AM12" s="395"/>
      <c r="AN12" s="395"/>
      <c r="AO12" s="395"/>
      <c r="AP12" s="395"/>
      <c r="AQ12" s="395"/>
      <c r="AR12" s="395"/>
      <c r="AS12" s="395"/>
      <c r="AT12" s="395"/>
      <c r="AU12" s="395"/>
      <c r="AV12" s="395"/>
      <c r="AW12" s="395"/>
      <c r="AX12" s="395"/>
      <c r="AY12" s="395"/>
      <c r="AZ12" s="395"/>
      <c r="BA12" s="395"/>
      <c r="BB12" s="395"/>
      <c r="BC12" s="395"/>
      <c r="BD12" s="395"/>
      <c r="BE12" s="395"/>
      <c r="BF12" s="395"/>
      <c r="BG12" s="395"/>
      <c r="BH12" s="395"/>
      <c r="BI12" s="395"/>
      <c r="BJ12" s="395"/>
      <c r="BK12" s="395"/>
      <c r="BL12" s="395"/>
      <c r="BM12" s="395"/>
      <c r="BN12" s="395"/>
      <c r="BO12" s="395"/>
      <c r="BP12" s="395"/>
      <c r="BQ12" s="395"/>
      <c r="BR12" s="395"/>
      <c r="BS12" s="395"/>
      <c r="BT12" s="395"/>
      <c r="BU12" s="395"/>
      <c r="BV12" s="395"/>
      <c r="BW12" s="395"/>
      <c r="BX12" s="395"/>
      <c r="BY12" s="395"/>
      <c r="BZ12" s="395"/>
      <c r="CA12" s="395"/>
      <c r="CB12" s="395"/>
      <c r="CC12" s="395"/>
      <c r="CD12" s="395"/>
      <c r="CE12" s="395"/>
      <c r="CF12" s="395"/>
      <c r="CG12" s="395"/>
      <c r="CH12" s="395"/>
      <c r="CI12" s="395"/>
      <c r="CJ12" s="395"/>
      <c r="CK12" s="395"/>
      <c r="CL12" s="395"/>
      <c r="CM12" s="395"/>
      <c r="CN12" s="395"/>
      <c r="CO12" s="395"/>
      <c r="CP12" s="395"/>
      <c r="CQ12" s="395"/>
      <c r="CR12" s="395"/>
      <c r="CS12" s="395"/>
      <c r="CT12" s="395"/>
      <c r="CU12" s="395"/>
      <c r="CV12" s="395"/>
      <c r="CW12" s="395"/>
      <c r="CX12" s="395"/>
      <c r="CY12" s="395"/>
      <c r="CZ12" s="395"/>
      <c r="DA12" s="395"/>
      <c r="DB12" s="395"/>
      <c r="DC12" s="395"/>
      <c r="DD12" s="395"/>
      <c r="DE12" s="395"/>
      <c r="DF12" s="395"/>
      <c r="DG12" s="395"/>
      <c r="DH12" s="395"/>
      <c r="DI12" s="395"/>
      <c r="DJ12" s="395"/>
      <c r="DK12" s="395"/>
      <c r="DL12" s="395"/>
      <c r="DM12" s="395"/>
      <c r="DN12" s="395"/>
      <c r="DO12" s="395"/>
      <c r="DP12" s="395"/>
      <c r="DQ12" s="395"/>
      <c r="DR12" s="395"/>
      <c r="DS12" s="395"/>
      <c r="DT12" s="395"/>
      <c r="DU12" s="395"/>
      <c r="DV12" s="395"/>
      <c r="DW12" s="395"/>
      <c r="DX12" s="395"/>
      <c r="DY12" s="395"/>
      <c r="DZ12" s="395"/>
      <c r="EA12" s="395"/>
      <c r="EB12" s="395"/>
      <c r="EC12" s="395"/>
      <c r="ED12" s="395"/>
      <c r="EE12" s="395"/>
      <c r="EF12" s="395"/>
      <c r="EG12" s="395"/>
      <c r="EH12" s="395"/>
      <c r="EI12" s="395"/>
      <c r="EJ12" s="395"/>
      <c r="EK12" s="395"/>
      <c r="EL12" s="395"/>
      <c r="EM12" s="395"/>
      <c r="EN12" s="395"/>
      <c r="EO12" s="395"/>
      <c r="EP12" s="395"/>
      <c r="EQ12" s="395"/>
      <c r="ER12" s="395"/>
      <c r="ES12" s="395"/>
      <c r="ET12" s="395"/>
      <c r="EU12" s="395"/>
      <c r="EV12" s="395"/>
      <c r="EW12" s="395"/>
      <c r="EX12" s="395"/>
      <c r="EY12" s="395"/>
      <c r="EZ12" s="395"/>
      <c r="FA12" s="395"/>
      <c r="FB12" s="395"/>
      <c r="FC12" s="395"/>
      <c r="FD12" s="395"/>
      <c r="FE12" s="395"/>
      <c r="FF12" s="395"/>
      <c r="FG12" s="395"/>
      <c r="FH12" s="395"/>
      <c r="FI12" s="395"/>
      <c r="FJ12" s="395"/>
      <c r="FK12" s="395"/>
      <c r="FL12" s="395"/>
      <c r="FM12" s="395"/>
      <c r="FN12" s="395"/>
      <c r="FO12" s="395"/>
      <c r="FP12" s="395"/>
      <c r="FQ12" s="395"/>
      <c r="FR12" s="395"/>
      <c r="FS12" s="395"/>
      <c r="FT12" s="395"/>
      <c r="FU12" s="395"/>
      <c r="FV12" s="395"/>
      <c r="FW12" s="395"/>
      <c r="FX12" s="395"/>
      <c r="FY12" s="395"/>
      <c r="FZ12" s="395"/>
      <c r="GA12" s="395"/>
      <c r="GB12" s="395"/>
      <c r="GC12" s="395"/>
      <c r="GD12" s="395"/>
      <c r="GE12" s="395"/>
      <c r="GF12" s="395"/>
      <c r="GG12" s="395"/>
      <c r="GH12" s="395"/>
      <c r="GI12" s="395"/>
      <c r="GJ12" s="395"/>
      <c r="GK12" s="395"/>
      <c r="GL12" s="395"/>
      <c r="GM12" s="395"/>
      <c r="GN12" s="395"/>
      <c r="GO12" s="395"/>
      <c r="GP12" s="395"/>
      <c r="GQ12" s="395"/>
      <c r="GR12" s="395"/>
      <c r="GS12" s="395"/>
      <c r="GT12" s="395"/>
      <c r="GU12" s="395"/>
      <c r="GV12" s="395"/>
      <c r="GW12" s="395"/>
      <c r="GX12" s="395"/>
      <c r="GY12" s="395"/>
      <c r="GZ12" s="395"/>
      <c r="HA12" s="395"/>
      <c r="HB12" s="395"/>
      <c r="HC12" s="395"/>
      <c r="HD12" s="395"/>
      <c r="HE12" s="395"/>
      <c r="HF12" s="395"/>
      <c r="HG12" s="395"/>
      <c r="HH12" s="395"/>
      <c r="HI12" s="395"/>
      <c r="HJ12" s="395"/>
      <c r="HK12" s="395"/>
      <c r="HL12" s="395"/>
      <c r="HM12" s="395"/>
      <c r="HN12" s="395"/>
      <c r="HO12" s="395"/>
      <c r="HP12" s="395"/>
      <c r="HQ12" s="395"/>
      <c r="HR12" s="395"/>
      <c r="HS12" s="395"/>
      <c r="HT12" s="395"/>
      <c r="HU12" s="395"/>
      <c r="HV12" s="395"/>
      <c r="HW12" s="395"/>
      <c r="HX12" s="395"/>
      <c r="HY12" s="395"/>
      <c r="HZ12" s="395"/>
      <c r="IA12" s="395"/>
      <c r="IB12" s="395"/>
      <c r="IC12" s="395"/>
      <c r="ID12" s="395"/>
      <c r="IE12" s="395"/>
      <c r="IF12" s="395"/>
      <c r="IG12" s="395"/>
      <c r="IH12" s="395"/>
      <c r="II12" s="395"/>
      <c r="IJ12" s="395"/>
      <c r="IK12" s="395"/>
      <c r="IL12" s="395"/>
      <c r="IM12" s="395"/>
      <c r="IN12" s="395"/>
      <c r="IO12" s="395"/>
      <c r="IP12" s="395"/>
      <c r="IQ12" s="395"/>
      <c r="IR12" s="395"/>
      <c r="IS12" s="395"/>
      <c r="IT12" s="395"/>
      <c r="IU12" s="395"/>
      <c r="IV12" s="395"/>
      <c r="IW12" s="395"/>
      <c r="IX12" s="395"/>
      <c r="IY12" s="395"/>
      <c r="IZ12" s="395"/>
      <c r="JA12" s="395"/>
      <c r="JB12" s="395"/>
      <c r="JC12" s="395"/>
      <c r="JD12" s="395"/>
      <c r="JE12" s="395"/>
      <c r="JF12" s="395"/>
      <c r="JG12" s="395"/>
      <c r="JH12" s="395"/>
      <c r="JI12" s="395"/>
      <c r="JJ12" s="395"/>
      <c r="JK12" s="395"/>
      <c r="JL12" s="395"/>
      <c r="JM12" s="395"/>
      <c r="JN12" s="395"/>
      <c r="JO12" s="395"/>
      <c r="JP12" s="395"/>
      <c r="JQ12" s="395"/>
      <c r="JR12" s="395"/>
      <c r="JS12" s="395"/>
      <c r="JT12" s="395"/>
      <c r="JU12" s="395"/>
      <c r="JV12" s="395"/>
      <c r="JW12" s="395"/>
      <c r="JX12" s="395"/>
      <c r="JY12" s="395"/>
      <c r="JZ12" s="395"/>
      <c r="KA12" s="395"/>
      <c r="KB12" s="395"/>
      <c r="KC12" s="395"/>
      <c r="KD12" s="395"/>
      <c r="KE12" s="395"/>
      <c r="KF12" s="395"/>
      <c r="KG12" s="395"/>
      <c r="KH12" s="395"/>
      <c r="KI12" s="395"/>
      <c r="KJ12" s="395"/>
      <c r="KK12" s="395"/>
      <c r="KL12" s="395"/>
      <c r="KM12" s="395"/>
      <c r="KN12" s="395"/>
      <c r="KO12" s="395"/>
      <c r="KP12" s="395"/>
      <c r="KQ12" s="395"/>
      <c r="KR12" s="395"/>
      <c r="KS12" s="395"/>
      <c r="KT12" s="395"/>
      <c r="KU12" s="395"/>
      <c r="KV12" s="395"/>
      <c r="KW12" s="395"/>
      <c r="KX12" s="395"/>
      <c r="KY12" s="395"/>
      <c r="KZ12" s="395"/>
      <c r="LA12" s="395"/>
      <c r="LB12" s="395"/>
      <c r="LC12" s="395"/>
      <c r="LD12" s="395"/>
      <c r="LE12" s="395"/>
      <c r="LF12" s="395"/>
      <c r="LG12" s="395"/>
      <c r="LH12" s="395"/>
      <c r="LI12" s="395"/>
      <c r="LJ12" s="395"/>
      <c r="LK12" s="395"/>
      <c r="LL12" s="395"/>
      <c r="LM12" s="395"/>
      <c r="LN12" s="395"/>
      <c r="LO12" s="395"/>
      <c r="LP12" s="395"/>
      <c r="LQ12" s="395"/>
      <c r="LR12" s="395"/>
      <c r="LS12" s="395"/>
      <c r="LT12" s="395"/>
      <c r="LU12" s="395"/>
      <c r="LV12" s="395"/>
      <c r="LW12" s="395"/>
      <c r="LX12" s="395"/>
      <c r="LY12" s="395"/>
      <c r="LZ12" s="395"/>
      <c r="MA12" s="395"/>
      <c r="MB12" s="395"/>
      <c r="MC12" s="395"/>
      <c r="MD12" s="395"/>
      <c r="ME12" s="395"/>
      <c r="MF12" s="395"/>
      <c r="MG12" s="395"/>
      <c r="MH12" s="395"/>
      <c r="MI12" s="395"/>
      <c r="MJ12" s="395"/>
      <c r="MK12" s="395"/>
      <c r="ML12" s="395"/>
      <c r="MM12" s="395"/>
      <c r="MN12" s="395"/>
      <c r="MO12" s="395"/>
      <c r="MP12" s="395"/>
      <c r="MQ12" s="395"/>
      <c r="MR12" s="395"/>
      <c r="MS12" s="395"/>
      <c r="MT12" s="395"/>
      <c r="MU12" s="395"/>
      <c r="MV12" s="395"/>
      <c r="MW12" s="395"/>
      <c r="MX12" s="395"/>
      <c r="MY12" s="395"/>
      <c r="MZ12" s="395"/>
      <c r="NA12" s="395"/>
      <c r="NB12" s="395"/>
      <c r="NC12" s="395"/>
      <c r="ND12" s="395"/>
      <c r="NE12" s="395"/>
      <c r="NF12" s="395"/>
      <c r="NG12" s="395"/>
      <c r="NH12" s="395"/>
      <c r="NI12" s="395"/>
      <c r="NJ12" s="395"/>
      <c r="NK12" s="395"/>
      <c r="NL12" s="395"/>
      <c r="NM12" s="395"/>
      <c r="NN12" s="395"/>
      <c r="NO12" s="395"/>
      <c r="NP12" s="395"/>
      <c r="NQ12" s="395"/>
      <c r="NR12" s="395"/>
      <c r="NS12" s="395"/>
      <c r="NT12" s="395"/>
      <c r="NU12" s="395"/>
      <c r="NV12" s="395"/>
      <c r="NW12" s="395"/>
      <c r="NX12" s="395"/>
      <c r="NY12" s="395"/>
      <c r="NZ12" s="395"/>
      <c r="OA12" s="395"/>
      <c r="OB12" s="395"/>
      <c r="OC12" s="395"/>
      <c r="OD12" s="395"/>
      <c r="OE12" s="395"/>
      <c r="OF12" s="395"/>
      <c r="OG12" s="395"/>
      <c r="OH12" s="395"/>
      <c r="OI12" s="395"/>
      <c r="OJ12" s="395"/>
      <c r="OK12" s="395"/>
      <c r="OL12" s="395"/>
      <c r="OM12" s="395"/>
      <c r="ON12" s="395"/>
      <c r="OO12" s="395"/>
      <c r="OP12" s="395"/>
      <c r="OQ12" s="395"/>
      <c r="OR12" s="395"/>
      <c r="OS12" s="395"/>
      <c r="OT12" s="395"/>
      <c r="OU12" s="395"/>
      <c r="OV12" s="395"/>
      <c r="OW12" s="395"/>
      <c r="OX12" s="395"/>
      <c r="OY12" s="395"/>
      <c r="OZ12" s="395"/>
      <c r="PA12" s="395"/>
      <c r="PB12" s="395"/>
      <c r="PC12" s="395"/>
      <c r="PD12" s="395"/>
      <c r="PE12" s="395"/>
      <c r="PF12" s="395"/>
      <c r="PG12" s="395"/>
      <c r="PH12" s="395"/>
      <c r="PI12" s="395"/>
      <c r="PJ12" s="395"/>
      <c r="PK12" s="395"/>
      <c r="PL12" s="395"/>
      <c r="PM12" s="395"/>
      <c r="PN12" s="395"/>
      <c r="PO12" s="395"/>
      <c r="PP12" s="395"/>
      <c r="PQ12" s="395"/>
      <c r="PR12" s="395"/>
      <c r="PS12" s="395"/>
      <c r="PT12" s="395"/>
      <c r="PU12" s="395"/>
      <c r="PV12" s="395"/>
      <c r="PW12" s="395"/>
      <c r="PX12" s="395"/>
      <c r="PY12" s="395"/>
      <c r="PZ12" s="395"/>
      <c r="QA12" s="395"/>
      <c r="QB12" s="395"/>
      <c r="QC12" s="395"/>
      <c r="QD12" s="395"/>
      <c r="QE12" s="395"/>
      <c r="QF12" s="395"/>
      <c r="QG12" s="395"/>
      <c r="QH12" s="395"/>
    </row>
    <row r="13" spans="1:450" ht="24" customHeight="1" thickBot="1" x14ac:dyDescent="0.35">
      <c r="A13" s="423">
        <v>1</v>
      </c>
      <c r="B13" s="424">
        <v>71</v>
      </c>
      <c r="C13" s="464" t="s">
        <v>17</v>
      </c>
      <c r="D13" s="464" t="s">
        <v>2641</v>
      </c>
      <c r="E13" s="465" t="s">
        <v>18</v>
      </c>
      <c r="F13" s="402"/>
      <c r="G13" s="425">
        <v>1494</v>
      </c>
      <c r="H13" s="426">
        <v>1.0500000000000001E-2</v>
      </c>
      <c r="I13" s="427"/>
      <c r="J13" s="402"/>
      <c r="K13" s="428">
        <f>((((G13/60+((H13*O13+I13*Q13)))/(O13+Q13))))</f>
        <v>3.5400000000000001E-2</v>
      </c>
      <c r="L13" s="429">
        <f>((((G13)+(H13*O13+I13*Q13)*60)))</f>
        <v>2124</v>
      </c>
      <c r="M13" s="429">
        <f>B13*L13</f>
        <v>150804</v>
      </c>
      <c r="N13" s="402"/>
      <c r="O13" s="430">
        <v>1000</v>
      </c>
      <c r="P13" s="431">
        <f>(O13*H13)</f>
        <v>10.5</v>
      </c>
      <c r="Q13" s="432"/>
      <c r="R13" s="433"/>
      <c r="S13" s="434">
        <v>34.89</v>
      </c>
      <c r="T13" s="435">
        <f>((P13+R13+S13))</f>
        <v>45.39</v>
      </c>
      <c r="U13" s="402"/>
      <c r="V13" s="428">
        <f>(T13)/(O13+Q13)</f>
        <v>4.539E-2</v>
      </c>
      <c r="W13" s="429">
        <f>((T13)*60)</f>
        <v>2723.4</v>
      </c>
      <c r="X13" s="429">
        <f t="shared" si="0"/>
        <v>193361.4</v>
      </c>
      <c r="Y13" s="402"/>
    </row>
    <row r="14" spans="1:450" ht="46.5" customHeight="1" thickBot="1" x14ac:dyDescent="0.35">
      <c r="A14" s="423" t="s">
        <v>19</v>
      </c>
      <c r="B14" s="424">
        <v>52</v>
      </c>
      <c r="C14" s="464" t="s">
        <v>17</v>
      </c>
      <c r="D14" s="464" t="s">
        <v>2642</v>
      </c>
      <c r="E14" s="465" t="s">
        <v>20</v>
      </c>
      <c r="F14" s="402"/>
      <c r="G14" s="425">
        <v>2329</v>
      </c>
      <c r="H14" s="426">
        <v>1.0500000000000001E-2</v>
      </c>
      <c r="I14" s="426">
        <v>5.21E-2</v>
      </c>
      <c r="J14" s="402"/>
      <c r="K14" s="428">
        <f t="shared" ref="K14:K26" si="1">((((G14/60+((H14*O14+I14*Q14)))/(O14+Q14))))</f>
        <v>4.9873333333333332E-2</v>
      </c>
      <c r="L14" s="429">
        <f t="shared" ref="L14:L26" si="2">((((G14)+(H14*O14+I14*Q14)*60)))</f>
        <v>3740.5</v>
      </c>
      <c r="M14" s="429">
        <f t="shared" ref="M14:M26" si="3">B14*L14</f>
        <v>194506</v>
      </c>
      <c r="N14" s="402"/>
      <c r="O14" s="430">
        <v>1000</v>
      </c>
      <c r="P14" s="431">
        <f t="shared" ref="P14:P26" si="4">O14*H14</f>
        <v>10.5</v>
      </c>
      <c r="Q14" s="436">
        <v>250</v>
      </c>
      <c r="R14" s="431">
        <f>Q14*I14</f>
        <v>13.025</v>
      </c>
      <c r="S14" s="434">
        <v>54.4</v>
      </c>
      <c r="T14" s="435">
        <f t="shared" ref="T14:T26" si="5">((P14+R14+S14))</f>
        <v>77.924999999999997</v>
      </c>
      <c r="U14" s="402"/>
      <c r="V14" s="428">
        <f t="shared" ref="V14:V26" si="6">(T14)/(O14+Q14)</f>
        <v>6.234E-2</v>
      </c>
      <c r="W14" s="429">
        <f>((T14)*60)</f>
        <v>4675.5</v>
      </c>
      <c r="X14" s="429">
        <f t="shared" si="0"/>
        <v>243126</v>
      </c>
      <c r="Y14" s="402"/>
    </row>
    <row r="15" spans="1:450" ht="37.5" customHeight="1" thickBot="1" x14ac:dyDescent="0.35">
      <c r="A15" s="423">
        <v>2</v>
      </c>
      <c r="B15" s="424">
        <v>259</v>
      </c>
      <c r="C15" s="464" t="s">
        <v>17</v>
      </c>
      <c r="D15" s="464" t="s">
        <v>2753</v>
      </c>
      <c r="E15" s="465" t="s">
        <v>2775</v>
      </c>
      <c r="F15" s="402"/>
      <c r="G15" s="425">
        <v>3762</v>
      </c>
      <c r="H15" s="426">
        <v>6.3157894736842113E-3</v>
      </c>
      <c r="I15" s="427"/>
      <c r="J15" s="402"/>
      <c r="K15" s="428">
        <f t="shared" si="1"/>
        <v>3.7665789473684215E-2</v>
      </c>
      <c r="L15" s="429">
        <f t="shared" si="2"/>
        <v>4519.894736842105</v>
      </c>
      <c r="M15" s="429">
        <f t="shared" si="3"/>
        <v>1170652.7368421052</v>
      </c>
      <c r="N15" s="402"/>
      <c r="O15" s="430">
        <v>2000</v>
      </c>
      <c r="P15" s="431">
        <f t="shared" si="4"/>
        <v>12.631578947368423</v>
      </c>
      <c r="Q15" s="432"/>
      <c r="R15" s="433"/>
      <c r="S15" s="434">
        <v>87.88</v>
      </c>
      <c r="T15" s="435">
        <f t="shared" si="5"/>
        <v>100.51157894736842</v>
      </c>
      <c r="U15" s="402"/>
      <c r="V15" s="428">
        <f t="shared" si="6"/>
        <v>5.0255789473684212E-2</v>
      </c>
      <c r="W15" s="429">
        <f t="shared" ref="W15:W26" si="7">((T15)*60)</f>
        <v>6030.6947368421052</v>
      </c>
      <c r="X15" s="429">
        <f t="shared" si="0"/>
        <v>1561949.9368421054</v>
      </c>
      <c r="Y15" s="402"/>
    </row>
    <row r="16" spans="1:450" ht="39" customHeight="1" thickBot="1" x14ac:dyDescent="0.35">
      <c r="A16" s="423" t="s">
        <v>21</v>
      </c>
      <c r="B16" s="424">
        <v>159</v>
      </c>
      <c r="C16" s="464" t="s">
        <v>17</v>
      </c>
      <c r="D16" s="464" t="s">
        <v>2754</v>
      </c>
      <c r="E16" s="465" t="s">
        <v>2775</v>
      </c>
      <c r="F16" s="402"/>
      <c r="G16" s="425">
        <v>4579</v>
      </c>
      <c r="H16" s="426">
        <v>7.3684210526315796E-3</v>
      </c>
      <c r="I16" s="426">
        <v>4.4200000000000003E-2</v>
      </c>
      <c r="J16" s="402"/>
      <c r="K16" s="428">
        <f t="shared" si="1"/>
        <v>4.5261403508771926E-2</v>
      </c>
      <c r="L16" s="429">
        <f t="shared" si="2"/>
        <v>6789.21052631579</v>
      </c>
      <c r="M16" s="429">
        <f t="shared" si="3"/>
        <v>1079484.4736842106</v>
      </c>
      <c r="N16" s="402"/>
      <c r="O16" s="430">
        <v>2000</v>
      </c>
      <c r="P16" s="431">
        <f t="shared" si="4"/>
        <v>14.736842105263159</v>
      </c>
      <c r="Q16" s="436">
        <v>500</v>
      </c>
      <c r="R16" s="431">
        <f>Q16*I16</f>
        <v>22.1</v>
      </c>
      <c r="S16" s="434">
        <v>106.96</v>
      </c>
      <c r="T16" s="435">
        <f t="shared" si="5"/>
        <v>143.79684210526315</v>
      </c>
      <c r="U16" s="402"/>
      <c r="V16" s="428">
        <f t="shared" si="6"/>
        <v>5.7518736842105261E-2</v>
      </c>
      <c r="W16" s="429">
        <f t="shared" si="7"/>
        <v>8627.8105263157886</v>
      </c>
      <c r="X16" s="429">
        <f t="shared" si="0"/>
        <v>1371821.8736842105</v>
      </c>
      <c r="Y16" s="402"/>
    </row>
    <row r="17" spans="1:27" ht="16.2" thickBot="1" x14ac:dyDescent="0.35">
      <c r="A17" s="423">
        <v>3</v>
      </c>
      <c r="B17" s="424">
        <v>228</v>
      </c>
      <c r="C17" s="464" t="s">
        <v>17</v>
      </c>
      <c r="D17" s="464" t="s">
        <v>2755</v>
      </c>
      <c r="E17" s="465" t="s">
        <v>2776</v>
      </c>
      <c r="F17" s="402"/>
      <c r="G17" s="425">
        <v>4339</v>
      </c>
      <c r="H17" s="426">
        <v>4.9473684210526317E-3</v>
      </c>
      <c r="I17" s="427"/>
      <c r="J17" s="402"/>
      <c r="K17" s="428">
        <f t="shared" si="1"/>
        <v>2.5609273182957394E-2</v>
      </c>
      <c r="L17" s="429">
        <f t="shared" si="2"/>
        <v>5377.9473684210525</v>
      </c>
      <c r="M17" s="429">
        <f t="shared" si="3"/>
        <v>1226172</v>
      </c>
      <c r="N17" s="402"/>
      <c r="O17" s="430">
        <v>3500</v>
      </c>
      <c r="P17" s="431">
        <f t="shared" si="4"/>
        <v>17.315789473684212</v>
      </c>
      <c r="Q17" s="432"/>
      <c r="R17" s="433"/>
      <c r="S17" s="434">
        <v>101.35999999999999</v>
      </c>
      <c r="T17" s="435">
        <f t="shared" si="5"/>
        <v>118.6757894736842</v>
      </c>
      <c r="U17" s="402"/>
      <c r="V17" s="428">
        <f t="shared" si="6"/>
        <v>3.390736842105263E-2</v>
      </c>
      <c r="W17" s="429">
        <f t="shared" si="7"/>
        <v>7120.5473684210519</v>
      </c>
      <c r="X17" s="429">
        <f t="shared" si="0"/>
        <v>1623484.7999999998</v>
      </c>
      <c r="Y17" s="402"/>
    </row>
    <row r="18" spans="1:27" ht="31.5" customHeight="1" thickBot="1" x14ac:dyDescent="0.35">
      <c r="A18" s="423" t="s">
        <v>22</v>
      </c>
      <c r="B18" s="437">
        <v>115</v>
      </c>
      <c r="C18" s="464" t="s">
        <v>17</v>
      </c>
      <c r="D18" s="464" t="s">
        <v>2756</v>
      </c>
      <c r="E18" s="465" t="s">
        <v>2776</v>
      </c>
      <c r="F18" s="402"/>
      <c r="G18" s="425">
        <v>5032</v>
      </c>
      <c r="H18" s="426">
        <v>5.2631578947368429E-3</v>
      </c>
      <c r="I18" s="426">
        <v>4.4200000000000003E-2</v>
      </c>
      <c r="J18" s="402"/>
      <c r="K18" s="428">
        <f t="shared" si="1"/>
        <v>3.255282651072125E-2</v>
      </c>
      <c r="L18" s="429">
        <f t="shared" si="2"/>
        <v>8789.2631578947367</v>
      </c>
      <c r="M18" s="429">
        <f t="shared" si="3"/>
        <v>1010765.2631578947</v>
      </c>
      <c r="N18" s="402"/>
      <c r="O18" s="438">
        <v>3500</v>
      </c>
      <c r="P18" s="431">
        <f t="shared" si="4"/>
        <v>18.421052631578949</v>
      </c>
      <c r="Q18" s="438">
        <v>1000</v>
      </c>
      <c r="R18" s="431">
        <f>Q18*I18</f>
        <v>44.2</v>
      </c>
      <c r="S18" s="434">
        <v>117.55</v>
      </c>
      <c r="T18" s="435">
        <f t="shared" si="5"/>
        <v>180.17105263157896</v>
      </c>
      <c r="U18" s="402"/>
      <c r="V18" s="428">
        <f t="shared" si="6"/>
        <v>4.0038011695906435E-2</v>
      </c>
      <c r="W18" s="429">
        <f t="shared" si="7"/>
        <v>10810.263157894737</v>
      </c>
      <c r="X18" s="429">
        <f t="shared" si="0"/>
        <v>1243180.2631578946</v>
      </c>
      <c r="Y18" s="402"/>
    </row>
    <row r="19" spans="1:27" ht="16.2" thickBot="1" x14ac:dyDescent="0.35">
      <c r="A19" s="423" t="s">
        <v>23</v>
      </c>
      <c r="B19" s="439">
        <v>463</v>
      </c>
      <c r="C19" s="464" t="s">
        <v>17</v>
      </c>
      <c r="D19" s="464" t="s">
        <v>2757</v>
      </c>
      <c r="E19" s="465" t="s">
        <v>2777</v>
      </c>
      <c r="F19" s="402"/>
      <c r="G19" s="440">
        <v>4526</v>
      </c>
      <c r="H19" s="426">
        <v>4.9473684210526317E-3</v>
      </c>
      <c r="I19" s="427"/>
      <c r="J19" s="402"/>
      <c r="K19" s="428">
        <f t="shared" si="1"/>
        <v>1.4376535087719298E-2</v>
      </c>
      <c r="L19" s="429">
        <f t="shared" si="2"/>
        <v>6900.7368421052633</v>
      </c>
      <c r="M19" s="429">
        <f t="shared" si="3"/>
        <v>3195041.1578947371</v>
      </c>
      <c r="N19" s="402"/>
      <c r="O19" s="441">
        <v>8000</v>
      </c>
      <c r="P19" s="431">
        <f t="shared" si="4"/>
        <v>39.578947368421055</v>
      </c>
      <c r="Q19" s="442"/>
      <c r="R19" s="433"/>
      <c r="S19" s="443">
        <v>105.72</v>
      </c>
      <c r="T19" s="435">
        <f t="shared" si="5"/>
        <v>145.29894736842107</v>
      </c>
      <c r="U19" s="402"/>
      <c r="V19" s="428">
        <f t="shared" si="6"/>
        <v>1.8162368421052632E-2</v>
      </c>
      <c r="W19" s="429">
        <f t="shared" si="7"/>
        <v>8717.9368421052641</v>
      </c>
      <c r="X19" s="429">
        <f t="shared" si="0"/>
        <v>4036404.7578947372</v>
      </c>
      <c r="Y19" s="402"/>
    </row>
    <row r="20" spans="1:27" ht="16.2" thickBot="1" x14ac:dyDescent="0.35">
      <c r="A20" s="444" t="s">
        <v>24</v>
      </c>
      <c r="B20" s="437">
        <v>348</v>
      </c>
      <c r="C20" s="464" t="s">
        <v>17</v>
      </c>
      <c r="D20" s="464" t="s">
        <v>2758</v>
      </c>
      <c r="E20" s="465" t="s">
        <v>2777</v>
      </c>
      <c r="F20" s="445"/>
      <c r="G20" s="440">
        <v>5920</v>
      </c>
      <c r="H20" s="426">
        <v>5.2631578947368429E-3</v>
      </c>
      <c r="I20" s="426">
        <v>4.2099999999999999E-2</v>
      </c>
      <c r="J20" s="445"/>
      <c r="K20" s="428">
        <f t="shared" si="1"/>
        <v>2.0907776197249883E-2</v>
      </c>
      <c r="L20" s="429">
        <f t="shared" si="2"/>
        <v>11603.815789473683</v>
      </c>
      <c r="M20" s="429">
        <f t="shared" si="3"/>
        <v>4038127.8947368418</v>
      </c>
      <c r="N20" s="445"/>
      <c r="O20" s="446">
        <v>8000</v>
      </c>
      <c r="P20" s="431">
        <f t="shared" si="4"/>
        <v>42.10526315789474</v>
      </c>
      <c r="Q20" s="446">
        <v>1250</v>
      </c>
      <c r="R20" s="431">
        <f>Q20*I20</f>
        <v>52.625</v>
      </c>
      <c r="S20" s="443">
        <v>138.28999999999996</v>
      </c>
      <c r="T20" s="435">
        <f t="shared" si="5"/>
        <v>233.0202631578947</v>
      </c>
      <c r="U20" s="445"/>
      <c r="V20" s="428">
        <f t="shared" si="6"/>
        <v>2.5191379800853481E-2</v>
      </c>
      <c r="W20" s="429">
        <f t="shared" si="7"/>
        <v>13981.215789473683</v>
      </c>
      <c r="X20" s="429">
        <f t="shared" si="0"/>
        <v>4865463.0947368415</v>
      </c>
      <c r="Y20" s="445"/>
    </row>
    <row r="21" spans="1:27" ht="30.6" thickBot="1" x14ac:dyDescent="0.35">
      <c r="A21" s="444" t="s">
        <v>25</v>
      </c>
      <c r="B21" s="437">
        <v>1392</v>
      </c>
      <c r="C21" s="464" t="s">
        <v>17</v>
      </c>
      <c r="D21" s="464" t="s">
        <v>2759</v>
      </c>
      <c r="E21" s="465" t="s">
        <v>27</v>
      </c>
      <c r="F21" s="402"/>
      <c r="G21" s="440">
        <v>6136</v>
      </c>
      <c r="H21" s="426">
        <v>4.9473684210526317E-3</v>
      </c>
      <c r="I21" s="427"/>
      <c r="J21" s="402"/>
      <c r="K21" s="428">
        <f t="shared" si="1"/>
        <v>1.2252130325814539E-2</v>
      </c>
      <c r="L21" s="429">
        <f t="shared" si="2"/>
        <v>10291.78947368421</v>
      </c>
      <c r="M21" s="429">
        <f t="shared" si="3"/>
        <v>14326170.947368421</v>
      </c>
      <c r="N21" s="402"/>
      <c r="O21" s="441">
        <v>14000</v>
      </c>
      <c r="P21" s="431">
        <f t="shared" si="4"/>
        <v>69.26315789473685</v>
      </c>
      <c r="Q21" s="442"/>
      <c r="R21" s="433"/>
      <c r="S21" s="443">
        <v>143.32999999999998</v>
      </c>
      <c r="T21" s="435">
        <f t="shared" si="5"/>
        <v>212.59315789473683</v>
      </c>
      <c r="U21" s="402"/>
      <c r="V21" s="428">
        <f t="shared" si="6"/>
        <v>1.5185225563909773E-2</v>
      </c>
      <c r="W21" s="429">
        <f t="shared" si="7"/>
        <v>12755.589473684209</v>
      </c>
      <c r="X21" s="429">
        <f t="shared" si="0"/>
        <v>17755780.547368418</v>
      </c>
      <c r="Y21" s="402"/>
    </row>
    <row r="22" spans="1:27" ht="30.6" thickBot="1" x14ac:dyDescent="0.35">
      <c r="A22" s="423" t="s">
        <v>26</v>
      </c>
      <c r="B22" s="439">
        <v>1047</v>
      </c>
      <c r="C22" s="464" t="s">
        <v>17</v>
      </c>
      <c r="D22" s="464" t="s">
        <v>2760</v>
      </c>
      <c r="E22" s="465" t="s">
        <v>27</v>
      </c>
      <c r="F22" s="445"/>
      <c r="G22" s="440">
        <v>7842</v>
      </c>
      <c r="H22" s="426">
        <v>5.2631578947368429E-3</v>
      </c>
      <c r="I22" s="426">
        <v>4.2099999999999999E-2</v>
      </c>
      <c r="J22" s="445"/>
      <c r="K22" s="428">
        <f t="shared" si="1"/>
        <v>1.945201238390093E-2</v>
      </c>
      <c r="L22" s="429">
        <f t="shared" si="2"/>
        <v>19841.052631578947</v>
      </c>
      <c r="M22" s="429">
        <f t="shared" si="3"/>
        <v>20773582.105263159</v>
      </c>
      <c r="N22" s="445"/>
      <c r="O22" s="446">
        <v>14000</v>
      </c>
      <c r="P22" s="431">
        <f t="shared" si="4"/>
        <v>73.684210526315795</v>
      </c>
      <c r="Q22" s="446">
        <v>3000</v>
      </c>
      <c r="R22" s="431">
        <f>Q22*I22</f>
        <v>126.3</v>
      </c>
      <c r="S22" s="443">
        <v>183.17999999999998</v>
      </c>
      <c r="T22" s="435">
        <f t="shared" si="5"/>
        <v>383.16421052631574</v>
      </c>
      <c r="U22" s="445"/>
      <c r="V22" s="428">
        <f t="shared" si="6"/>
        <v>2.2539071207430338E-2</v>
      </c>
      <c r="W22" s="429">
        <f t="shared" si="7"/>
        <v>22989.852631578946</v>
      </c>
      <c r="X22" s="429">
        <f t="shared" si="0"/>
        <v>24070375.705263156</v>
      </c>
      <c r="Y22" s="445"/>
    </row>
    <row r="23" spans="1:27" ht="16.2" thickBot="1" x14ac:dyDescent="0.35">
      <c r="A23" s="423">
        <v>5</v>
      </c>
      <c r="B23" s="437">
        <v>62</v>
      </c>
      <c r="C23" s="464" t="s">
        <v>17</v>
      </c>
      <c r="D23" s="464" t="s">
        <v>28</v>
      </c>
      <c r="E23" s="465" t="s">
        <v>29</v>
      </c>
      <c r="F23" s="445"/>
      <c r="G23" s="440">
        <v>9346</v>
      </c>
      <c r="H23" s="426">
        <v>4.2105263157894736E-3</v>
      </c>
      <c r="I23" s="427"/>
      <c r="J23" s="445"/>
      <c r="K23" s="428">
        <f t="shared" si="1"/>
        <v>1.0441192982456141E-2</v>
      </c>
      <c r="L23" s="429">
        <f t="shared" si="2"/>
        <v>15661.78947368421</v>
      </c>
      <c r="M23" s="429">
        <f t="shared" si="3"/>
        <v>971030.94736842101</v>
      </c>
      <c r="N23" s="445"/>
      <c r="O23" s="447">
        <v>25000</v>
      </c>
      <c r="P23" s="431">
        <f t="shared" si="4"/>
        <v>105.26315789473684</v>
      </c>
      <c r="Q23" s="448"/>
      <c r="R23" s="433"/>
      <c r="S23" s="443">
        <v>218.32</v>
      </c>
      <c r="T23" s="435">
        <f t="shared" si="5"/>
        <v>323.58315789473681</v>
      </c>
      <c r="U23" s="445"/>
      <c r="V23" s="428">
        <f t="shared" si="6"/>
        <v>1.2943326315789472E-2</v>
      </c>
      <c r="W23" s="429">
        <f t="shared" si="7"/>
        <v>19414.989473684211</v>
      </c>
      <c r="X23" s="429">
        <f t="shared" si="0"/>
        <v>1203729.347368421</v>
      </c>
      <c r="Y23" s="445"/>
    </row>
    <row r="24" spans="1:27" ht="30.6" thickBot="1" x14ac:dyDescent="0.35">
      <c r="A24" s="423" t="s">
        <v>30</v>
      </c>
      <c r="B24" s="449">
        <v>24</v>
      </c>
      <c r="C24" s="464" t="s">
        <v>17</v>
      </c>
      <c r="D24" s="464" t="s">
        <v>2761</v>
      </c>
      <c r="E24" s="465" t="s">
        <v>2601</v>
      </c>
      <c r="F24" s="402"/>
      <c r="G24" s="440">
        <v>12583</v>
      </c>
      <c r="H24" s="426">
        <v>5.2631578947368429E-3</v>
      </c>
      <c r="I24" s="426">
        <v>0.04</v>
      </c>
      <c r="J24" s="402"/>
      <c r="K24" s="428">
        <f t="shared" si="1"/>
        <v>1.8043187134502925E-2</v>
      </c>
      <c r="L24" s="429">
        <f t="shared" si="2"/>
        <v>32477.736842105263</v>
      </c>
      <c r="M24" s="429">
        <f t="shared" si="3"/>
        <v>779465.68421052629</v>
      </c>
      <c r="N24" s="402"/>
      <c r="O24" s="441">
        <v>25000</v>
      </c>
      <c r="P24" s="431">
        <f t="shared" si="4"/>
        <v>131.57894736842107</v>
      </c>
      <c r="Q24" s="441">
        <v>5000</v>
      </c>
      <c r="R24" s="431">
        <f>Q24*I24</f>
        <v>200</v>
      </c>
      <c r="S24" s="443">
        <v>293.95</v>
      </c>
      <c r="T24" s="435">
        <f t="shared" si="5"/>
        <v>625.52894736842109</v>
      </c>
      <c r="U24" s="402"/>
      <c r="V24" s="428">
        <f t="shared" si="6"/>
        <v>2.0850964912280702E-2</v>
      </c>
      <c r="W24" s="429">
        <f t="shared" si="7"/>
        <v>37531.736842105267</v>
      </c>
      <c r="X24" s="429">
        <f t="shared" si="0"/>
        <v>900761.68421052641</v>
      </c>
      <c r="Y24" s="402"/>
    </row>
    <row r="25" spans="1:27" ht="30.6" thickBot="1" x14ac:dyDescent="0.35">
      <c r="A25" s="423">
        <v>6</v>
      </c>
      <c r="B25" s="449">
        <v>14</v>
      </c>
      <c r="C25" s="464" t="s">
        <v>17</v>
      </c>
      <c r="D25" s="464" t="s">
        <v>31</v>
      </c>
      <c r="E25" s="465" t="s">
        <v>32</v>
      </c>
      <c r="F25" s="402"/>
      <c r="G25" s="440">
        <v>30341</v>
      </c>
      <c r="H25" s="426">
        <v>4.2105263157894736E-3</v>
      </c>
      <c r="I25" s="427"/>
      <c r="J25" s="402"/>
      <c r="K25" s="428">
        <f t="shared" si="1"/>
        <v>1.0952970760233917E-2</v>
      </c>
      <c r="L25" s="429">
        <f t="shared" si="2"/>
        <v>49288.368421052626</v>
      </c>
      <c r="M25" s="429">
        <f t="shared" si="3"/>
        <v>690037.15789473674</v>
      </c>
      <c r="N25" s="402"/>
      <c r="O25" s="441">
        <v>75000</v>
      </c>
      <c r="P25" s="431">
        <f t="shared" si="4"/>
        <v>315.78947368421052</v>
      </c>
      <c r="Q25" s="442"/>
      <c r="R25" s="433"/>
      <c r="S25" s="443">
        <v>708.76</v>
      </c>
      <c r="T25" s="435">
        <f t="shared" si="5"/>
        <v>1024.5494736842106</v>
      </c>
      <c r="U25" s="402"/>
      <c r="V25" s="428">
        <f t="shared" si="6"/>
        <v>1.3660659649122808E-2</v>
      </c>
      <c r="W25" s="429">
        <f t="shared" si="7"/>
        <v>61472.968421052639</v>
      </c>
      <c r="X25" s="429">
        <f t="shared" si="0"/>
        <v>860621.55789473699</v>
      </c>
      <c r="Y25" s="402"/>
    </row>
    <row r="26" spans="1:27" ht="30.6" thickBot="1" x14ac:dyDescent="0.35">
      <c r="A26" s="423" t="s">
        <v>33</v>
      </c>
      <c r="B26" s="437">
        <v>1</v>
      </c>
      <c r="C26" s="464" t="s">
        <v>17</v>
      </c>
      <c r="D26" s="464" t="s">
        <v>2643</v>
      </c>
      <c r="E26" s="465" t="s">
        <v>2652</v>
      </c>
      <c r="F26" s="402"/>
      <c r="G26" s="440">
        <v>34594</v>
      </c>
      <c r="H26" s="426">
        <v>6.3157894736842113E-3</v>
      </c>
      <c r="I26" s="426">
        <v>3.7900000000000003E-2</v>
      </c>
      <c r="J26" s="402"/>
      <c r="K26" s="428">
        <f t="shared" si="1"/>
        <v>1.9977508771929824E-2</v>
      </c>
      <c r="L26" s="429">
        <f t="shared" si="2"/>
        <v>119865.05263157895</v>
      </c>
      <c r="M26" s="429">
        <f t="shared" si="3"/>
        <v>119865.05263157895</v>
      </c>
      <c r="N26" s="402"/>
      <c r="O26" s="438">
        <v>75000</v>
      </c>
      <c r="P26" s="431">
        <f t="shared" si="4"/>
        <v>473.68421052631584</v>
      </c>
      <c r="Q26" s="438">
        <v>25000</v>
      </c>
      <c r="R26" s="431">
        <f>Q26*I26</f>
        <v>947.50000000000011</v>
      </c>
      <c r="S26" s="443">
        <v>808.12</v>
      </c>
      <c r="T26" s="435">
        <f t="shared" si="5"/>
        <v>2229.3042105263157</v>
      </c>
      <c r="U26" s="402"/>
      <c r="V26" s="428">
        <f t="shared" si="6"/>
        <v>2.2293042105263158E-2</v>
      </c>
      <c r="W26" s="429">
        <f t="shared" si="7"/>
        <v>133758.25263157894</v>
      </c>
      <c r="X26" s="429">
        <f t="shared" si="0"/>
        <v>133758.25263157894</v>
      </c>
      <c r="Y26" s="402"/>
    </row>
    <row r="27" spans="1:27" s="393" customFormat="1" ht="26.4" thickBot="1" x14ac:dyDescent="0.55000000000000004">
      <c r="A27" s="450"/>
      <c r="B27" s="451"/>
      <c r="C27" s="450"/>
      <c r="D27" s="450"/>
      <c r="E27" s="452"/>
      <c r="F27" s="453"/>
      <c r="G27" s="454"/>
      <c r="H27" s="453"/>
      <c r="I27" s="453"/>
      <c r="J27" s="402"/>
      <c r="K27" s="538" t="s">
        <v>2625</v>
      </c>
      <c r="L27" s="539"/>
      <c r="M27" s="455">
        <f>SUM(M13:M26)</f>
        <v>49725705.421052627</v>
      </c>
      <c r="N27" s="402"/>
      <c r="O27" s="456"/>
      <c r="P27" s="457"/>
      <c r="Q27" s="456"/>
      <c r="R27" s="457"/>
      <c r="S27" s="458"/>
      <c r="T27" s="458"/>
      <c r="U27" s="402"/>
      <c r="V27" s="538" t="s">
        <v>2626</v>
      </c>
      <c r="W27" s="539"/>
      <c r="X27" s="455">
        <f>SUM(X13:X26)</f>
        <v>60063819.221052624</v>
      </c>
      <c r="Y27" s="402"/>
    </row>
    <row r="28" spans="1:27" s="460" customFormat="1" ht="19.8" x14ac:dyDescent="0.5">
      <c r="A28" s="558" t="s">
        <v>2627</v>
      </c>
      <c r="B28" s="558"/>
      <c r="C28" s="558"/>
      <c r="D28" s="558"/>
      <c r="E28" s="558"/>
      <c r="F28" s="558"/>
      <c r="G28" s="558"/>
      <c r="H28" s="558"/>
      <c r="I28" s="558"/>
      <c r="J28" s="558"/>
      <c r="K28" s="558"/>
      <c r="L28" s="558"/>
      <c r="M28" s="558"/>
      <c r="N28" s="558"/>
      <c r="O28" s="558"/>
      <c r="P28" s="558"/>
      <c r="Q28" s="558"/>
      <c r="R28" s="558"/>
      <c r="S28" s="558"/>
      <c r="T28" s="558"/>
      <c r="U28" s="558"/>
      <c r="V28" s="558"/>
      <c r="W28" s="558"/>
      <c r="X28" s="558"/>
      <c r="Y28" s="558"/>
      <c r="Z28" s="459"/>
    </row>
    <row r="29" spans="1:27" s="460" customFormat="1" ht="19.8" x14ac:dyDescent="0.5">
      <c r="A29" s="558" t="s">
        <v>2628</v>
      </c>
      <c r="B29" s="558"/>
      <c r="C29" s="558"/>
      <c r="D29" s="558"/>
      <c r="E29" s="558"/>
      <c r="F29" s="558"/>
      <c r="G29" s="558"/>
      <c r="H29" s="558"/>
      <c r="I29" s="558"/>
      <c r="J29" s="558"/>
      <c r="K29" s="558"/>
      <c r="L29" s="558"/>
      <c r="M29" s="558"/>
      <c r="N29" s="558"/>
      <c r="O29" s="558"/>
      <c r="P29" s="558"/>
      <c r="Q29" s="558"/>
      <c r="R29" s="558"/>
      <c r="S29" s="558"/>
      <c r="T29" s="558"/>
      <c r="U29" s="558"/>
      <c r="V29" s="558"/>
      <c r="W29" s="558"/>
      <c r="X29" s="558"/>
      <c r="Y29" s="558"/>
      <c r="Z29" s="459"/>
    </row>
    <row r="30" spans="1:27" s="460" customFormat="1" ht="19.8" x14ac:dyDescent="0.5">
      <c r="A30" s="558" t="s">
        <v>2629</v>
      </c>
      <c r="B30" s="558"/>
      <c r="C30" s="558"/>
      <c r="D30" s="558"/>
      <c r="E30" s="558"/>
      <c r="F30" s="558"/>
      <c r="G30" s="558"/>
      <c r="H30" s="558"/>
      <c r="I30" s="558"/>
      <c r="J30" s="558"/>
      <c r="K30" s="558"/>
      <c r="L30" s="558"/>
      <c r="M30" s="558"/>
      <c r="N30" s="558"/>
      <c r="O30" s="558"/>
      <c r="P30" s="558"/>
      <c r="Q30" s="558"/>
      <c r="R30" s="558"/>
      <c r="S30" s="558"/>
      <c r="T30" s="558"/>
      <c r="U30" s="558"/>
      <c r="V30" s="558"/>
      <c r="W30" s="558"/>
      <c r="X30" s="558"/>
      <c r="Y30" s="558"/>
      <c r="Z30" s="459"/>
    </row>
    <row r="31" spans="1:27" s="461" customFormat="1" ht="18.600000000000001" x14ac:dyDescent="0.45">
      <c r="A31" s="558" t="s">
        <v>2630</v>
      </c>
      <c r="B31" s="558"/>
      <c r="C31" s="558"/>
      <c r="D31" s="558"/>
      <c r="E31" s="558"/>
      <c r="F31" s="558"/>
      <c r="G31" s="558"/>
      <c r="H31" s="558"/>
      <c r="I31" s="558"/>
      <c r="J31" s="558"/>
      <c r="K31" s="558"/>
      <c r="L31" s="558"/>
      <c r="M31" s="558"/>
      <c r="N31" s="558"/>
      <c r="O31" s="558"/>
      <c r="P31" s="558"/>
      <c r="Q31" s="558"/>
      <c r="R31" s="558"/>
      <c r="S31" s="558"/>
      <c r="T31" s="558"/>
      <c r="U31" s="558"/>
      <c r="V31" s="558"/>
      <c r="W31" s="558"/>
      <c r="X31" s="558"/>
      <c r="Y31" s="558"/>
      <c r="Z31" s="459"/>
    </row>
    <row r="32" spans="1:27" s="461" customFormat="1" ht="18.600000000000001" x14ac:dyDescent="0.45">
      <c r="A32" s="558" t="s">
        <v>2631</v>
      </c>
      <c r="B32" s="558"/>
      <c r="C32" s="558"/>
      <c r="D32" s="558"/>
      <c r="E32" s="558"/>
      <c r="F32" s="558"/>
      <c r="G32" s="558"/>
      <c r="H32" s="558"/>
      <c r="I32" s="558"/>
      <c r="J32" s="558"/>
      <c r="K32" s="558"/>
      <c r="L32" s="558"/>
      <c r="M32" s="558"/>
      <c r="N32" s="558"/>
      <c r="O32" s="558"/>
      <c r="P32" s="558"/>
      <c r="Q32" s="558"/>
      <c r="R32" s="558"/>
      <c r="S32" s="558"/>
      <c r="T32" s="558"/>
      <c r="U32" s="558"/>
      <c r="V32" s="558"/>
      <c r="W32" s="558"/>
      <c r="X32" s="558"/>
      <c r="Y32" s="558"/>
      <c r="Z32" s="459"/>
      <c r="AA32" s="459"/>
    </row>
    <row r="33" spans="1:26" s="461" customFormat="1" ht="18.600000000000001" x14ac:dyDescent="0.45">
      <c r="A33" s="558" t="s">
        <v>2632</v>
      </c>
      <c r="B33" s="558"/>
      <c r="C33" s="558"/>
      <c r="D33" s="558"/>
      <c r="E33" s="558"/>
      <c r="F33" s="558"/>
      <c r="G33" s="558"/>
      <c r="H33" s="558"/>
      <c r="I33" s="558"/>
      <c r="J33" s="558"/>
      <c r="K33" s="558"/>
      <c r="L33" s="558"/>
      <c r="M33" s="558"/>
      <c r="N33" s="558"/>
      <c r="O33" s="558"/>
      <c r="P33" s="558"/>
      <c r="Q33" s="558"/>
      <c r="R33" s="558"/>
      <c r="S33" s="558"/>
      <c r="T33" s="558"/>
      <c r="U33" s="558"/>
      <c r="V33" s="558"/>
      <c r="W33" s="558"/>
      <c r="X33" s="558"/>
      <c r="Y33" s="558"/>
      <c r="Z33" s="459"/>
    </row>
    <row r="34" spans="1:26" s="461" customFormat="1" ht="18.600000000000001" x14ac:dyDescent="0.45">
      <c r="A34" s="558" t="s">
        <v>2633</v>
      </c>
      <c r="B34" s="558"/>
      <c r="C34" s="558"/>
      <c r="D34" s="558"/>
      <c r="E34" s="558"/>
      <c r="F34" s="558"/>
      <c r="G34" s="558"/>
      <c r="H34" s="558"/>
      <c r="I34" s="558"/>
      <c r="J34" s="558"/>
      <c r="K34" s="558"/>
      <c r="L34" s="558"/>
      <c r="M34" s="558"/>
      <c r="N34" s="558"/>
      <c r="O34" s="558"/>
      <c r="P34" s="558"/>
      <c r="Q34" s="558"/>
      <c r="R34" s="558"/>
      <c r="S34" s="558"/>
      <c r="T34" s="558"/>
      <c r="U34" s="558"/>
      <c r="V34" s="558"/>
      <c r="W34" s="558"/>
      <c r="X34" s="558"/>
      <c r="Y34" s="558"/>
      <c r="Z34" s="459"/>
    </row>
    <row r="35" spans="1:26" s="461" customFormat="1" ht="18.600000000000001" x14ac:dyDescent="0.45">
      <c r="A35" s="558" t="s">
        <v>2634</v>
      </c>
      <c r="B35" s="558"/>
      <c r="C35" s="558"/>
      <c r="D35" s="558"/>
      <c r="E35" s="558"/>
      <c r="F35" s="558"/>
      <c r="G35" s="558"/>
      <c r="H35" s="558"/>
      <c r="I35" s="558"/>
      <c r="J35" s="558"/>
      <c r="K35" s="558"/>
      <c r="L35" s="558"/>
      <c r="M35" s="558"/>
      <c r="N35" s="558"/>
      <c r="O35" s="558"/>
      <c r="P35" s="558"/>
      <c r="Q35" s="558"/>
      <c r="R35" s="558"/>
      <c r="S35" s="558"/>
      <c r="T35" s="558"/>
      <c r="U35" s="558"/>
      <c r="V35" s="558"/>
      <c r="W35" s="558"/>
      <c r="X35" s="558"/>
      <c r="Y35" s="558"/>
      <c r="Z35" s="459"/>
    </row>
    <row r="36" spans="1:26" s="461" customFormat="1" ht="18.600000000000001" x14ac:dyDescent="0.45">
      <c r="A36" s="558" t="s">
        <v>2635</v>
      </c>
      <c r="B36" s="558"/>
      <c r="C36" s="558"/>
      <c r="D36" s="558"/>
      <c r="E36" s="558"/>
      <c r="F36" s="558"/>
      <c r="G36" s="558"/>
      <c r="H36" s="558"/>
      <c r="I36" s="558"/>
      <c r="J36" s="558"/>
      <c r="K36" s="558"/>
      <c r="L36" s="558"/>
      <c r="M36" s="558"/>
      <c r="N36" s="558"/>
      <c r="O36" s="558"/>
      <c r="P36" s="558"/>
      <c r="Q36" s="558"/>
      <c r="R36" s="558"/>
      <c r="S36" s="558"/>
      <c r="T36" s="558"/>
      <c r="U36" s="558"/>
      <c r="V36" s="558"/>
      <c r="W36" s="558"/>
      <c r="X36" s="558"/>
      <c r="Y36" s="558"/>
      <c r="Z36" s="459"/>
    </row>
    <row r="42" spans="1:26" ht="20.25" customHeight="1" x14ac:dyDescent="0.3"/>
  </sheetData>
  <mergeCells count="24">
    <mergeCell ref="A34:Y34"/>
    <mergeCell ref="A35:Y35"/>
    <mergeCell ref="A36:Y36"/>
    <mergeCell ref="A28:Y28"/>
    <mergeCell ref="A29:Y29"/>
    <mergeCell ref="A30:Y30"/>
    <mergeCell ref="A31:Y31"/>
    <mergeCell ref="A32:Y32"/>
    <mergeCell ref="A33:Y33"/>
    <mergeCell ref="K27:L27"/>
    <mergeCell ref="V27:W27"/>
    <mergeCell ref="A1:X1"/>
    <mergeCell ref="A2:X2"/>
    <mergeCell ref="B4:D4"/>
    <mergeCell ref="A6:C6"/>
    <mergeCell ref="D6:F6"/>
    <mergeCell ref="C9:E9"/>
    <mergeCell ref="G9:M9"/>
    <mergeCell ref="O9:X9"/>
    <mergeCell ref="C10:E10"/>
    <mergeCell ref="H10:I10"/>
    <mergeCell ref="K10:M10"/>
    <mergeCell ref="O10:R10"/>
    <mergeCell ref="V10:X10"/>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1B49B-2BBF-431A-A73F-80729F320B92}">
  <dimension ref="A2:F141"/>
  <sheetViews>
    <sheetView showGridLines="0" topLeftCell="A123" zoomScale="110" zoomScaleNormal="110" workbookViewId="0">
      <selection activeCell="D141" sqref="D141"/>
    </sheetView>
  </sheetViews>
  <sheetFormatPr defaultColWidth="8" defaultRowHeight="15" customHeight="1" x14ac:dyDescent="0.25"/>
  <cols>
    <col min="1" max="1" width="42.3984375" style="19" bestFit="1" customWidth="1"/>
    <col min="2" max="2" width="41.69921875" style="19" bestFit="1" customWidth="1"/>
    <col min="3" max="3" width="15.3984375" style="44" bestFit="1" customWidth="1"/>
    <col min="4" max="4" width="10.19921875" style="19" bestFit="1" customWidth="1"/>
    <col min="5" max="5" width="15" style="19" bestFit="1" customWidth="1"/>
    <col min="6" max="16384" width="8" style="19"/>
  </cols>
  <sheetData>
    <row r="2" spans="1:5" ht="15" customHeight="1" x14ac:dyDescent="0.25">
      <c r="A2" s="623" t="s">
        <v>452</v>
      </c>
      <c r="B2" s="623"/>
      <c r="C2" s="623"/>
      <c r="D2" s="623"/>
      <c r="E2" s="623"/>
    </row>
    <row r="3" spans="1:5" s="20" customFormat="1" ht="15" customHeight="1" x14ac:dyDescent="0.35">
      <c r="A3" s="623" t="s">
        <v>453</v>
      </c>
      <c r="B3" s="623"/>
      <c r="C3" s="623"/>
      <c r="D3" s="623"/>
      <c r="E3" s="623"/>
    </row>
    <row r="4" spans="1:5" s="20" customFormat="1" ht="15" customHeight="1" x14ac:dyDescent="0.35">
      <c r="A4" s="623"/>
      <c r="B4" s="623"/>
      <c r="C4" s="623"/>
      <c r="D4" s="623"/>
      <c r="E4" s="623"/>
    </row>
    <row r="5" spans="1:5" s="20" customFormat="1" ht="15" customHeight="1" x14ac:dyDescent="0.35">
      <c r="A5" s="331" t="s">
        <v>2173</v>
      </c>
      <c r="B5"/>
      <c r="C5"/>
      <c r="D5" s="254"/>
      <c r="E5" s="254"/>
    </row>
    <row r="6" spans="1:5" s="20" customFormat="1" ht="15" customHeight="1" thickBot="1" x14ac:dyDescent="0.4">
      <c r="A6" s="338" t="s">
        <v>2157</v>
      </c>
      <c r="B6" s="261"/>
      <c r="C6" s="261"/>
      <c r="D6" s="254"/>
      <c r="E6" s="254"/>
    </row>
    <row r="7" spans="1:5" s="20" customFormat="1" ht="15" customHeight="1" thickBot="1" x14ac:dyDescent="0.4">
      <c r="A7" s="201" t="s">
        <v>438</v>
      </c>
      <c r="B7" s="202" t="s">
        <v>1535</v>
      </c>
      <c r="C7" s="202" t="s">
        <v>1543</v>
      </c>
      <c r="D7" s="254"/>
      <c r="E7" s="254"/>
    </row>
    <row r="8" spans="1:5" s="20" customFormat="1" ht="15" customHeight="1" thickBot="1" x14ac:dyDescent="0.4">
      <c r="A8" s="324" t="s">
        <v>2158</v>
      </c>
      <c r="B8" s="325">
        <v>75.27</v>
      </c>
      <c r="C8" s="188">
        <v>0.1613</v>
      </c>
      <c r="D8" s="254"/>
      <c r="E8" s="254"/>
    </row>
    <row r="9" spans="1:5" s="20" customFormat="1" ht="15" customHeight="1" thickBot="1" x14ac:dyDescent="0.4">
      <c r="A9" s="324" t="s">
        <v>2159</v>
      </c>
      <c r="B9" s="325">
        <v>150.54</v>
      </c>
      <c r="C9" s="188">
        <v>0.129</v>
      </c>
      <c r="D9" s="254"/>
      <c r="E9" s="254"/>
    </row>
    <row r="10" spans="1:5" s="20" customFormat="1" ht="15" customHeight="1" thickBot="1" x14ac:dyDescent="0.4">
      <c r="A10" s="324" t="s">
        <v>2160</v>
      </c>
      <c r="B10" s="325">
        <v>258.06</v>
      </c>
      <c r="C10" s="188">
        <v>0.129</v>
      </c>
      <c r="D10" s="254"/>
      <c r="E10" s="254"/>
    </row>
    <row r="11" spans="1:5" s="20" customFormat="1" ht="15" customHeight="1" thickBot="1" x14ac:dyDescent="0.4">
      <c r="A11" s="324" t="s">
        <v>2161</v>
      </c>
      <c r="B11" s="325">
        <v>365.59</v>
      </c>
      <c r="C11" s="188">
        <v>0.1183</v>
      </c>
      <c r="D11" s="254"/>
      <c r="E11" s="254"/>
    </row>
    <row r="12" spans="1:5" s="20" customFormat="1" ht="15" customHeight="1" thickBot="1" x14ac:dyDescent="0.4">
      <c r="A12" s="324" t="s">
        <v>2162</v>
      </c>
      <c r="B12" s="325">
        <v>473.12</v>
      </c>
      <c r="C12" s="188">
        <v>0.1183</v>
      </c>
      <c r="D12" s="254"/>
      <c r="E12" s="254"/>
    </row>
    <row r="13" spans="1:5" s="20" customFormat="1" ht="15" customHeight="1" thickBot="1" x14ac:dyDescent="0.4">
      <c r="A13" s="324" t="s">
        <v>2163</v>
      </c>
      <c r="B13" s="325">
        <v>580.65</v>
      </c>
      <c r="C13" s="188">
        <v>0.1075</v>
      </c>
      <c r="D13" s="254"/>
      <c r="E13" s="254"/>
    </row>
    <row r="14" spans="1:5" s="20" customFormat="1" ht="15" customHeight="1" thickBot="1" x14ac:dyDescent="0.4">
      <c r="A14" s="324" t="s">
        <v>2164</v>
      </c>
      <c r="B14" s="325">
        <v>688.17</v>
      </c>
      <c r="C14" s="188">
        <v>0.1075</v>
      </c>
      <c r="D14" s="254"/>
      <c r="E14" s="254"/>
    </row>
    <row r="15" spans="1:5" s="20" customFormat="1" ht="15" customHeight="1" thickBot="1" x14ac:dyDescent="0.4">
      <c r="A15" s="324" t="s">
        <v>2165</v>
      </c>
      <c r="B15" s="325">
        <v>795.7</v>
      </c>
      <c r="C15" s="188">
        <v>0.1075</v>
      </c>
      <c r="D15" s="254"/>
      <c r="E15" s="254"/>
    </row>
    <row r="16" spans="1:5" s="20" customFormat="1" ht="15" customHeight="1" thickBot="1" x14ac:dyDescent="0.4">
      <c r="A16" s="324" t="s">
        <v>2166</v>
      </c>
      <c r="B16" s="325">
        <v>903.23</v>
      </c>
      <c r="C16" s="188">
        <v>0.1075</v>
      </c>
      <c r="D16" s="254"/>
      <c r="E16" s="254"/>
    </row>
    <row r="17" spans="1:5" s="20" customFormat="1" ht="15" customHeight="1" thickBot="1" x14ac:dyDescent="0.4">
      <c r="A17" s="324" t="s">
        <v>2167</v>
      </c>
      <c r="B17" s="325">
        <v>1010.75</v>
      </c>
      <c r="C17" s="188">
        <v>0.1075</v>
      </c>
      <c r="D17" s="254"/>
      <c r="E17" s="254"/>
    </row>
    <row r="18" spans="1:5" s="20" customFormat="1" ht="15" customHeight="1" thickBot="1" x14ac:dyDescent="0.4">
      <c r="A18" s="324" t="s">
        <v>2168</v>
      </c>
      <c r="B18" s="325">
        <v>1118.28</v>
      </c>
      <c r="C18" s="188">
        <v>0.1075</v>
      </c>
      <c r="D18" s="254"/>
      <c r="E18" s="254"/>
    </row>
    <row r="19" spans="1:5" s="20" customFormat="1" ht="15" customHeight="1" thickBot="1" x14ac:dyDescent="0.4">
      <c r="A19" s="324" t="s">
        <v>2169</v>
      </c>
      <c r="B19" s="325">
        <v>1225.81</v>
      </c>
      <c r="C19" s="188">
        <v>8.5999999999999993E-2</v>
      </c>
      <c r="D19" s="254"/>
      <c r="E19" s="254"/>
    </row>
    <row r="20" spans="1:5" s="20" customFormat="1" ht="15" customHeight="1" thickBot="1" x14ac:dyDescent="0.4">
      <c r="A20" s="324" t="s">
        <v>2170</v>
      </c>
      <c r="B20" s="325">
        <v>1333.33</v>
      </c>
      <c r="C20" s="188">
        <v>8.5999999999999993E-2</v>
      </c>
      <c r="D20" s="254"/>
      <c r="E20" s="254"/>
    </row>
    <row r="21" spans="1:5" s="20" customFormat="1" ht="15" customHeight="1" thickBot="1" x14ac:dyDescent="0.4">
      <c r="A21" s="324" t="s">
        <v>2171</v>
      </c>
      <c r="B21" s="325">
        <v>1440.86</v>
      </c>
      <c r="C21" s="188">
        <v>7.5300000000000006E-2</v>
      </c>
      <c r="D21" s="254"/>
      <c r="E21" s="254"/>
    </row>
    <row r="22" spans="1:5" s="20" customFormat="1" ht="15" customHeight="1" thickBot="1" x14ac:dyDescent="0.4">
      <c r="A22" s="326" t="s">
        <v>2174</v>
      </c>
      <c r="B22" s="203">
        <v>4.3</v>
      </c>
      <c r="C22" s="261"/>
      <c r="D22" s="254"/>
      <c r="E22" s="254"/>
    </row>
    <row r="23" spans="1:5" s="20" customFormat="1" ht="15" customHeight="1" thickBot="1" x14ac:dyDescent="0.4">
      <c r="A23" s="326" t="s">
        <v>2175</v>
      </c>
      <c r="B23" s="203">
        <v>5.38</v>
      </c>
      <c r="C23" s="261"/>
      <c r="D23" s="254"/>
      <c r="E23" s="254"/>
    </row>
    <row r="24" spans="1:5" s="20" customFormat="1" ht="15" customHeight="1" thickBot="1" x14ac:dyDescent="0.4">
      <c r="A24" s="327" t="s">
        <v>2176</v>
      </c>
      <c r="B24" s="203">
        <v>25</v>
      </c>
      <c r="C24" s="261"/>
      <c r="D24" s="254"/>
      <c r="E24" s="254"/>
    </row>
    <row r="25" spans="1:5" s="20" customFormat="1" ht="15" customHeight="1" thickBot="1" x14ac:dyDescent="0.4">
      <c r="A25" s="328" t="s">
        <v>1544</v>
      </c>
      <c r="B25" s="203">
        <v>430.11</v>
      </c>
      <c r="C25" s="261"/>
      <c r="D25" s="254"/>
      <c r="E25" s="254"/>
    </row>
    <row r="26" spans="1:5" s="20" customFormat="1" ht="15" customHeight="1" thickBot="1" x14ac:dyDescent="0.4">
      <c r="A26" s="324" t="s">
        <v>2172</v>
      </c>
      <c r="B26" s="203">
        <v>215.05</v>
      </c>
      <c r="C26" s="261"/>
      <c r="D26" s="254"/>
      <c r="E26" s="254"/>
    </row>
    <row r="27" spans="1:5" s="20" customFormat="1" ht="15" customHeight="1" x14ac:dyDescent="0.35">
      <c r="A27" s="261"/>
      <c r="B27" s="261"/>
      <c r="C27" s="261"/>
      <c r="D27" s="254"/>
      <c r="E27" s="254"/>
    </row>
    <row r="28" spans="1:5" s="20" customFormat="1" ht="15" customHeight="1" thickBot="1" x14ac:dyDescent="0.4">
      <c r="A28" s="338" t="s">
        <v>1534</v>
      </c>
      <c r="B28" s="261"/>
      <c r="C28" s="261"/>
      <c r="D28" s="254"/>
      <c r="E28" s="254"/>
    </row>
    <row r="29" spans="1:5" s="20" customFormat="1" ht="15" customHeight="1" thickBot="1" x14ac:dyDescent="0.4">
      <c r="A29" s="201" t="s">
        <v>438</v>
      </c>
      <c r="B29" s="202" t="s">
        <v>1535</v>
      </c>
      <c r="C29" s="261"/>
      <c r="D29" s="254"/>
      <c r="E29" s="254"/>
    </row>
    <row r="30" spans="1:5" s="20" customFormat="1" ht="15" customHeight="1" thickBot="1" x14ac:dyDescent="0.4">
      <c r="A30" s="262" t="s">
        <v>1536</v>
      </c>
      <c r="B30" s="203">
        <v>2298</v>
      </c>
      <c r="C30" s="261"/>
      <c r="D30" s="254"/>
      <c r="E30" s="254"/>
    </row>
    <row r="31" spans="1:5" s="20" customFormat="1" ht="15" customHeight="1" thickBot="1" x14ac:dyDescent="0.4">
      <c r="A31" s="262" t="s">
        <v>1537</v>
      </c>
      <c r="B31" s="203">
        <v>3763.44</v>
      </c>
      <c r="C31" s="261"/>
      <c r="D31" s="254"/>
      <c r="E31" s="254"/>
    </row>
    <row r="32" spans="1:5" s="20" customFormat="1" ht="15" customHeight="1" thickBot="1" x14ac:dyDescent="0.4">
      <c r="A32" s="262" t="s">
        <v>1538</v>
      </c>
      <c r="B32" s="203">
        <v>915.51</v>
      </c>
      <c r="C32" s="261"/>
      <c r="D32" s="254"/>
      <c r="E32" s="254"/>
    </row>
    <row r="33" spans="1:6" s="20" customFormat="1" ht="15" customHeight="1" thickBot="1" x14ac:dyDescent="0.4">
      <c r="A33" s="262" t="s">
        <v>1539</v>
      </c>
      <c r="B33" s="203">
        <v>913.98</v>
      </c>
      <c r="C33" s="261"/>
      <c r="D33" s="254"/>
      <c r="E33" s="254"/>
    </row>
    <row r="34" spans="1:6" s="20" customFormat="1" ht="15" customHeight="1" thickBot="1" x14ac:dyDescent="0.4">
      <c r="A34" s="329" t="s">
        <v>1540</v>
      </c>
      <c r="B34" s="203">
        <v>1894.01</v>
      </c>
      <c r="C34" s="261"/>
      <c r="D34" s="254"/>
      <c r="E34" s="254"/>
    </row>
    <row r="35" spans="1:6" s="20" customFormat="1" ht="15" customHeight="1" thickBot="1" x14ac:dyDescent="0.4">
      <c r="A35" s="262" t="s">
        <v>1477</v>
      </c>
      <c r="B35" s="203">
        <v>1145.93</v>
      </c>
      <c r="C35" s="261"/>
      <c r="D35" s="254"/>
      <c r="E35" s="254"/>
    </row>
    <row r="36" spans="1:6" s="20" customFormat="1" ht="15" customHeight="1" thickBot="1" x14ac:dyDescent="0.4">
      <c r="A36" s="262" t="s">
        <v>2595</v>
      </c>
      <c r="B36" s="203">
        <v>25</v>
      </c>
      <c r="C36" s="261"/>
      <c r="D36" s="254"/>
      <c r="E36" s="254"/>
    </row>
    <row r="37" spans="1:6" s="20" customFormat="1" ht="15" customHeight="1" x14ac:dyDescent="0.35">
      <c r="A37" s="323"/>
      <c r="B37"/>
      <c r="C37"/>
      <c r="D37" s="254"/>
      <c r="E37" s="254"/>
    </row>
    <row r="38" spans="1:6" ht="15" customHeight="1" thickBot="1" x14ac:dyDescent="0.3">
      <c r="A38" s="330" t="s">
        <v>1843</v>
      </c>
      <c r="B38" s="21"/>
      <c r="C38" s="21"/>
      <c r="D38" s="21"/>
      <c r="E38" s="21"/>
    </row>
    <row r="39" spans="1:6" s="20" customFormat="1" ht="15" customHeight="1" thickBot="1" x14ac:dyDescent="0.4">
      <c r="A39" s="23" t="s">
        <v>454</v>
      </c>
      <c r="B39" s="24" t="s">
        <v>438</v>
      </c>
      <c r="C39" s="25"/>
      <c r="D39" s="26" t="s">
        <v>1483</v>
      </c>
      <c r="E39" s="27" t="s">
        <v>455</v>
      </c>
    </row>
    <row r="40" spans="1:6" s="33" customFormat="1" ht="15" customHeight="1" x14ac:dyDescent="0.25">
      <c r="A40" s="28" t="s">
        <v>456</v>
      </c>
      <c r="B40" s="29"/>
      <c r="C40" s="30"/>
      <c r="D40" s="31"/>
      <c r="E40" s="32"/>
    </row>
    <row r="41" spans="1:6" ht="15" customHeight="1" x14ac:dyDescent="0.25">
      <c r="A41" s="34" t="s">
        <v>457</v>
      </c>
      <c r="B41" s="35" t="s">
        <v>458</v>
      </c>
      <c r="C41" s="36"/>
      <c r="D41" s="389">
        <v>90</v>
      </c>
      <c r="E41" s="37" t="s">
        <v>459</v>
      </c>
      <c r="F41" s="38"/>
    </row>
    <row r="42" spans="1:6" ht="15" customHeight="1" x14ac:dyDescent="0.25">
      <c r="A42" s="34" t="s">
        <v>460</v>
      </c>
      <c r="B42" s="35" t="s">
        <v>461</v>
      </c>
      <c r="C42" s="39"/>
      <c r="D42" s="389">
        <v>792</v>
      </c>
      <c r="E42" s="37" t="s">
        <v>459</v>
      </c>
    </row>
    <row r="43" spans="1:6" ht="15" customHeight="1" x14ac:dyDescent="0.25">
      <c r="A43" s="34" t="s">
        <v>462</v>
      </c>
      <c r="B43" s="35" t="s">
        <v>463</v>
      </c>
      <c r="C43" s="39"/>
      <c r="D43" s="389">
        <v>900</v>
      </c>
      <c r="E43" s="37" t="s">
        <v>459</v>
      </c>
    </row>
    <row r="44" spans="1:6" ht="15" customHeight="1" x14ac:dyDescent="0.25">
      <c r="A44" s="34" t="s">
        <v>464</v>
      </c>
      <c r="B44" s="35" t="s">
        <v>465</v>
      </c>
      <c r="C44" s="39"/>
      <c r="D44" s="389">
        <v>129</v>
      </c>
      <c r="E44" s="37" t="s">
        <v>459</v>
      </c>
    </row>
    <row r="45" spans="1:6" ht="15" customHeight="1" x14ac:dyDescent="0.25">
      <c r="A45" s="34" t="s">
        <v>466</v>
      </c>
      <c r="B45" s="35" t="s">
        <v>467</v>
      </c>
      <c r="C45" s="39"/>
      <c r="D45" s="389">
        <v>1030</v>
      </c>
      <c r="E45" s="37" t="s">
        <v>459</v>
      </c>
    </row>
    <row r="46" spans="1:6" ht="15" customHeight="1" x14ac:dyDescent="0.25">
      <c r="A46" s="34" t="s">
        <v>468</v>
      </c>
      <c r="B46" s="35" t="s">
        <v>469</v>
      </c>
      <c r="C46" s="39"/>
      <c r="D46" s="389">
        <v>158</v>
      </c>
      <c r="E46" s="37" t="s">
        <v>459</v>
      </c>
    </row>
    <row r="47" spans="1:6" ht="15" customHeight="1" x14ac:dyDescent="0.25">
      <c r="A47" s="34" t="s">
        <v>470</v>
      </c>
      <c r="B47" s="35" t="s">
        <v>471</v>
      </c>
      <c r="C47" s="39"/>
      <c r="D47" s="389">
        <v>1188</v>
      </c>
      <c r="E47" s="37" t="s">
        <v>459</v>
      </c>
    </row>
    <row r="48" spans="1:6" ht="15" customHeight="1" x14ac:dyDescent="0.25">
      <c r="A48" s="34" t="s">
        <v>472</v>
      </c>
      <c r="B48" s="35" t="s">
        <v>473</v>
      </c>
      <c r="C48" s="39"/>
      <c r="D48" s="389">
        <v>238</v>
      </c>
      <c r="E48" s="37" t="s">
        <v>459</v>
      </c>
    </row>
    <row r="49" spans="1:5" ht="15" customHeight="1" x14ac:dyDescent="0.25">
      <c r="A49" s="34" t="s">
        <v>474</v>
      </c>
      <c r="B49" s="35" t="s">
        <v>475</v>
      </c>
      <c r="C49" s="39"/>
      <c r="D49" s="389">
        <v>317</v>
      </c>
      <c r="E49" s="37" t="s">
        <v>459</v>
      </c>
    </row>
    <row r="50" spans="1:5" ht="15" customHeight="1" x14ac:dyDescent="0.25">
      <c r="A50" s="34" t="s">
        <v>476</v>
      </c>
      <c r="B50" s="35" t="s">
        <v>477</v>
      </c>
      <c r="C50" s="39"/>
      <c r="D50" s="389">
        <v>54</v>
      </c>
      <c r="E50" s="37" t="s">
        <v>459</v>
      </c>
    </row>
    <row r="51" spans="1:5" ht="15" customHeight="1" x14ac:dyDescent="0.25">
      <c r="A51" s="34" t="s">
        <v>478</v>
      </c>
      <c r="B51" s="35" t="s">
        <v>479</v>
      </c>
      <c r="C51" s="39"/>
      <c r="D51" s="389">
        <v>396</v>
      </c>
      <c r="E51" s="37" t="s">
        <v>459</v>
      </c>
    </row>
    <row r="52" spans="1:5" ht="15" customHeight="1" x14ac:dyDescent="0.25">
      <c r="A52" s="34" t="s">
        <v>480</v>
      </c>
      <c r="B52" s="35" t="s">
        <v>481</v>
      </c>
      <c r="C52" s="39"/>
      <c r="D52" s="389">
        <v>475</v>
      </c>
      <c r="E52" s="37" t="s">
        <v>459</v>
      </c>
    </row>
    <row r="53" spans="1:5" ht="15" customHeight="1" x14ac:dyDescent="0.25">
      <c r="A53" s="34" t="s">
        <v>482</v>
      </c>
      <c r="B53" s="35" t="s">
        <v>483</v>
      </c>
      <c r="C53" s="39"/>
      <c r="D53" s="389">
        <v>554</v>
      </c>
      <c r="E53" s="37" t="s">
        <v>459</v>
      </c>
    </row>
    <row r="54" spans="1:5" ht="15" customHeight="1" x14ac:dyDescent="0.25">
      <c r="A54" s="34" t="s">
        <v>484</v>
      </c>
      <c r="B54" s="35" t="s">
        <v>485</v>
      </c>
      <c r="C54" s="39"/>
      <c r="D54" s="389">
        <v>69</v>
      </c>
      <c r="E54" s="37" t="s">
        <v>459</v>
      </c>
    </row>
    <row r="55" spans="1:5" ht="15" customHeight="1" x14ac:dyDescent="0.25">
      <c r="A55" s="34" t="s">
        <v>486</v>
      </c>
      <c r="B55" s="35" t="s">
        <v>487</v>
      </c>
      <c r="C55" s="39"/>
      <c r="D55" s="389">
        <v>634</v>
      </c>
      <c r="E55" s="37" t="s">
        <v>459</v>
      </c>
    </row>
    <row r="56" spans="1:5" ht="15" customHeight="1" x14ac:dyDescent="0.25">
      <c r="A56" s="34" t="s">
        <v>488</v>
      </c>
      <c r="B56" s="35" t="s">
        <v>489</v>
      </c>
      <c r="C56" s="39"/>
      <c r="D56" s="389">
        <v>713</v>
      </c>
      <c r="E56" s="37" t="s">
        <v>459</v>
      </c>
    </row>
    <row r="57" spans="1:5" ht="15" customHeight="1" x14ac:dyDescent="0.25">
      <c r="A57" s="34" t="s">
        <v>490</v>
      </c>
      <c r="B57" s="35" t="s">
        <v>491</v>
      </c>
      <c r="C57" s="39"/>
      <c r="D57" s="389">
        <v>2</v>
      </c>
      <c r="E57" s="37" t="s">
        <v>459</v>
      </c>
    </row>
    <row r="58" spans="1:5" ht="15" customHeight="1" x14ac:dyDescent="0.25">
      <c r="A58" s="34" t="s">
        <v>492</v>
      </c>
      <c r="B58" s="35" t="s">
        <v>493</v>
      </c>
      <c r="C58" s="39"/>
      <c r="D58" s="389">
        <v>3</v>
      </c>
      <c r="E58" s="37" t="s">
        <v>459</v>
      </c>
    </row>
    <row r="59" spans="1:5" ht="15" customHeight="1" x14ac:dyDescent="0.25">
      <c r="A59" s="34" t="s">
        <v>494</v>
      </c>
      <c r="B59" s="35" t="s">
        <v>495</v>
      </c>
      <c r="C59" s="39"/>
      <c r="D59" s="389">
        <v>18</v>
      </c>
      <c r="E59" s="37" t="s">
        <v>496</v>
      </c>
    </row>
    <row r="60" spans="1:5" ht="15" customHeight="1" x14ac:dyDescent="0.25">
      <c r="A60" s="34" t="s">
        <v>497</v>
      </c>
      <c r="B60" s="35" t="s">
        <v>498</v>
      </c>
      <c r="C60" s="39"/>
      <c r="D60" s="389">
        <v>27</v>
      </c>
      <c r="E60" s="37" t="s">
        <v>496</v>
      </c>
    </row>
    <row r="61" spans="1:5" ht="15" customHeight="1" x14ac:dyDescent="0.25">
      <c r="A61" s="40" t="s">
        <v>499</v>
      </c>
      <c r="B61" s="41"/>
      <c r="C61" s="42"/>
      <c r="D61" s="42"/>
      <c r="E61" s="43"/>
    </row>
    <row r="62" spans="1:5" ht="15" customHeight="1" x14ac:dyDescent="0.25">
      <c r="A62" s="34" t="s">
        <v>500</v>
      </c>
      <c r="B62" s="35" t="s">
        <v>458</v>
      </c>
      <c r="C62" s="36"/>
      <c r="D62" s="389">
        <v>90</v>
      </c>
      <c r="E62" s="37" t="s">
        <v>501</v>
      </c>
    </row>
    <row r="63" spans="1:5" ht="15" customHeight="1" x14ac:dyDescent="0.25">
      <c r="A63" s="34" t="s">
        <v>502</v>
      </c>
      <c r="B63" s="35" t="s">
        <v>503</v>
      </c>
      <c r="C63" s="39"/>
      <c r="D63" s="389">
        <v>792</v>
      </c>
      <c r="E63" s="37" t="s">
        <v>501</v>
      </c>
    </row>
    <row r="64" spans="1:5" ht="15" customHeight="1" x14ac:dyDescent="0.25">
      <c r="A64" s="34" t="s">
        <v>504</v>
      </c>
      <c r="B64" s="35" t="s">
        <v>505</v>
      </c>
      <c r="C64" s="39"/>
      <c r="D64" s="389">
        <v>900</v>
      </c>
      <c r="E64" s="37" t="s">
        <v>501</v>
      </c>
    </row>
    <row r="65" spans="1:5" ht="15" customHeight="1" x14ac:dyDescent="0.25">
      <c r="A65" s="34" t="s">
        <v>506</v>
      </c>
      <c r="B65" s="35" t="s">
        <v>507</v>
      </c>
      <c r="C65" s="39"/>
      <c r="D65" s="389">
        <v>129</v>
      </c>
      <c r="E65" s="37" t="s">
        <v>501</v>
      </c>
    </row>
    <row r="66" spans="1:5" ht="15" customHeight="1" x14ac:dyDescent="0.25">
      <c r="A66" s="34" t="s">
        <v>508</v>
      </c>
      <c r="B66" s="35" t="s">
        <v>467</v>
      </c>
      <c r="C66" s="39"/>
      <c r="D66" s="389">
        <v>1030</v>
      </c>
      <c r="E66" s="37" t="s">
        <v>501</v>
      </c>
    </row>
    <row r="67" spans="1:5" ht="15" customHeight="1" x14ac:dyDescent="0.25">
      <c r="A67" s="34" t="s">
        <v>509</v>
      </c>
      <c r="B67" s="35" t="s">
        <v>469</v>
      </c>
      <c r="C67" s="39"/>
      <c r="D67" s="389">
        <v>158</v>
      </c>
      <c r="E67" s="37" t="s">
        <v>501</v>
      </c>
    </row>
    <row r="68" spans="1:5" ht="15" customHeight="1" x14ac:dyDescent="0.25">
      <c r="A68" s="34" t="s">
        <v>510</v>
      </c>
      <c r="B68" s="35" t="s">
        <v>511</v>
      </c>
      <c r="C68" s="39"/>
      <c r="D68" s="389">
        <v>1188</v>
      </c>
      <c r="E68" s="37" t="s">
        <v>501</v>
      </c>
    </row>
    <row r="69" spans="1:5" ht="15" customHeight="1" x14ac:dyDescent="0.25">
      <c r="A69" s="34" t="s">
        <v>512</v>
      </c>
      <c r="B69" s="35" t="s">
        <v>473</v>
      </c>
      <c r="C69" s="39"/>
      <c r="D69" s="389">
        <v>238</v>
      </c>
      <c r="E69" s="37" t="s">
        <v>501</v>
      </c>
    </row>
    <row r="70" spans="1:5" ht="15" customHeight="1" x14ac:dyDescent="0.25">
      <c r="A70" s="34" t="s">
        <v>513</v>
      </c>
      <c r="B70" s="35" t="s">
        <v>514</v>
      </c>
      <c r="C70" s="39"/>
      <c r="D70" s="389">
        <v>317</v>
      </c>
      <c r="E70" s="37" t="s">
        <v>501</v>
      </c>
    </row>
    <row r="71" spans="1:5" ht="15" customHeight="1" x14ac:dyDescent="0.25">
      <c r="A71" s="34" t="s">
        <v>515</v>
      </c>
      <c r="B71" s="35" t="s">
        <v>477</v>
      </c>
      <c r="C71" s="39"/>
      <c r="D71" s="389">
        <v>54</v>
      </c>
      <c r="E71" s="37" t="s">
        <v>501</v>
      </c>
    </row>
    <row r="72" spans="1:5" ht="15" customHeight="1" x14ac:dyDescent="0.25">
      <c r="A72" s="34" t="s">
        <v>516</v>
      </c>
      <c r="B72" s="35" t="s">
        <v>517</v>
      </c>
      <c r="C72" s="39"/>
      <c r="D72" s="389">
        <v>396</v>
      </c>
      <c r="E72" s="37" t="s">
        <v>501</v>
      </c>
    </row>
    <row r="73" spans="1:5" ht="15" customHeight="1" x14ac:dyDescent="0.25">
      <c r="A73" s="34" t="s">
        <v>518</v>
      </c>
      <c r="B73" s="35" t="s">
        <v>519</v>
      </c>
      <c r="C73" s="39"/>
      <c r="D73" s="389">
        <v>475</v>
      </c>
      <c r="E73" s="37" t="s">
        <v>501</v>
      </c>
    </row>
    <row r="74" spans="1:5" ht="15" customHeight="1" x14ac:dyDescent="0.25">
      <c r="A74" s="34" t="s">
        <v>520</v>
      </c>
      <c r="B74" s="35" t="s">
        <v>521</v>
      </c>
      <c r="C74" s="39"/>
      <c r="D74" s="389">
        <v>554</v>
      </c>
      <c r="E74" s="37" t="s">
        <v>501</v>
      </c>
    </row>
    <row r="75" spans="1:5" ht="15" customHeight="1" x14ac:dyDescent="0.25">
      <c r="A75" s="34" t="s">
        <v>522</v>
      </c>
      <c r="B75" s="35" t="s">
        <v>485</v>
      </c>
      <c r="C75" s="39"/>
      <c r="D75" s="389">
        <v>69</v>
      </c>
      <c r="E75" s="37" t="s">
        <v>501</v>
      </c>
    </row>
    <row r="76" spans="1:5" ht="15" customHeight="1" x14ac:dyDescent="0.25">
      <c r="A76" s="34" t="s">
        <v>523</v>
      </c>
      <c r="B76" s="35" t="s">
        <v>524</v>
      </c>
      <c r="C76" s="39"/>
      <c r="D76" s="389">
        <v>634</v>
      </c>
      <c r="E76" s="37" t="s">
        <v>501</v>
      </c>
    </row>
    <row r="77" spans="1:5" ht="15" customHeight="1" x14ac:dyDescent="0.25">
      <c r="A77" s="34" t="s">
        <v>525</v>
      </c>
      <c r="B77" s="35" t="s">
        <v>489</v>
      </c>
      <c r="C77" s="39"/>
      <c r="D77" s="389">
        <v>713</v>
      </c>
      <c r="E77" s="37" t="s">
        <v>501</v>
      </c>
    </row>
    <row r="78" spans="1:5" ht="15" customHeight="1" x14ac:dyDescent="0.25">
      <c r="A78" s="34" t="s">
        <v>526</v>
      </c>
      <c r="B78" s="35" t="s">
        <v>491</v>
      </c>
      <c r="C78" s="39"/>
      <c r="D78" s="389">
        <v>2</v>
      </c>
      <c r="E78" s="37" t="s">
        <v>501</v>
      </c>
    </row>
    <row r="79" spans="1:5" ht="15" customHeight="1" x14ac:dyDescent="0.25">
      <c r="A79" s="34" t="s">
        <v>527</v>
      </c>
      <c r="B79" s="35" t="s">
        <v>493</v>
      </c>
      <c r="C79" s="39"/>
      <c r="D79" s="389">
        <v>3</v>
      </c>
      <c r="E79" s="37" t="s">
        <v>501</v>
      </c>
    </row>
    <row r="80" spans="1:5" ht="15" customHeight="1" x14ac:dyDescent="0.25">
      <c r="A80" s="34" t="s">
        <v>528</v>
      </c>
      <c r="B80" s="35" t="s">
        <v>529</v>
      </c>
      <c r="C80" s="39"/>
      <c r="D80" s="389">
        <v>18</v>
      </c>
      <c r="E80" s="37" t="s">
        <v>496</v>
      </c>
    </row>
    <row r="81" spans="1:6" ht="15" customHeight="1" x14ac:dyDescent="0.25">
      <c r="A81" s="34" t="s">
        <v>530</v>
      </c>
      <c r="B81" s="35" t="s">
        <v>531</v>
      </c>
      <c r="C81" s="39"/>
      <c r="D81" s="389">
        <v>27</v>
      </c>
      <c r="E81" s="37" t="s">
        <v>496</v>
      </c>
    </row>
    <row r="82" spans="1:6" ht="15" customHeight="1" x14ac:dyDescent="0.25">
      <c r="A82" s="40" t="s">
        <v>532</v>
      </c>
      <c r="B82" s="41" t="s">
        <v>36</v>
      </c>
      <c r="C82" s="42"/>
      <c r="D82" s="42"/>
      <c r="E82" s="43"/>
    </row>
    <row r="83" spans="1:6" ht="15" customHeight="1" x14ac:dyDescent="0.25">
      <c r="A83" s="34" t="s">
        <v>533</v>
      </c>
      <c r="B83" s="35" t="s">
        <v>534</v>
      </c>
      <c r="C83" s="36"/>
      <c r="D83" s="389">
        <v>90</v>
      </c>
      <c r="E83" s="37" t="s">
        <v>501</v>
      </c>
    </row>
    <row r="84" spans="1:6" ht="15" customHeight="1" x14ac:dyDescent="0.25">
      <c r="A84" s="34" t="s">
        <v>535</v>
      </c>
      <c r="B84" s="35" t="s">
        <v>536</v>
      </c>
      <c r="C84" s="39"/>
      <c r="D84" s="389">
        <v>792</v>
      </c>
      <c r="E84" s="37" t="s">
        <v>501</v>
      </c>
    </row>
    <row r="85" spans="1:6" ht="15" customHeight="1" x14ac:dyDescent="0.25">
      <c r="A85" s="34" t="s">
        <v>537</v>
      </c>
      <c r="B85" s="35" t="s">
        <v>538</v>
      </c>
      <c r="C85" s="39"/>
      <c r="D85" s="389">
        <v>900</v>
      </c>
      <c r="E85" s="37" t="s">
        <v>501</v>
      </c>
    </row>
    <row r="86" spans="1:6" ht="15" customHeight="1" x14ac:dyDescent="0.25">
      <c r="A86" s="34" t="s">
        <v>539</v>
      </c>
      <c r="B86" s="35" t="s">
        <v>540</v>
      </c>
      <c r="C86" s="39"/>
      <c r="D86" s="389">
        <v>129</v>
      </c>
      <c r="E86" s="37" t="s">
        <v>501</v>
      </c>
      <c r="F86" s="44"/>
    </row>
    <row r="87" spans="1:6" ht="15" customHeight="1" x14ac:dyDescent="0.25">
      <c r="A87" s="34" t="s">
        <v>541</v>
      </c>
      <c r="B87" s="35" t="s">
        <v>542</v>
      </c>
      <c r="C87" s="39"/>
      <c r="D87" s="389">
        <v>1030</v>
      </c>
      <c r="E87" s="37" t="s">
        <v>501</v>
      </c>
      <c r="F87" s="44"/>
    </row>
    <row r="88" spans="1:6" ht="15" customHeight="1" x14ac:dyDescent="0.25">
      <c r="A88" s="34" t="s">
        <v>543</v>
      </c>
      <c r="B88" s="35" t="s">
        <v>544</v>
      </c>
      <c r="C88" s="39"/>
      <c r="D88" s="389">
        <v>158</v>
      </c>
      <c r="E88" s="37" t="s">
        <v>501</v>
      </c>
      <c r="F88" s="44"/>
    </row>
    <row r="89" spans="1:6" ht="15" customHeight="1" x14ac:dyDescent="0.25">
      <c r="A89" s="34" t="s">
        <v>545</v>
      </c>
      <c r="B89" s="35" t="s">
        <v>546</v>
      </c>
      <c r="C89" s="39"/>
      <c r="D89" s="389">
        <v>1188</v>
      </c>
      <c r="E89" s="37" t="s">
        <v>501</v>
      </c>
      <c r="F89" s="44"/>
    </row>
    <row r="90" spans="1:6" ht="15" customHeight="1" x14ac:dyDescent="0.25">
      <c r="A90" s="34" t="s">
        <v>547</v>
      </c>
      <c r="B90" s="35" t="s">
        <v>548</v>
      </c>
      <c r="C90" s="39"/>
      <c r="D90" s="389">
        <v>238</v>
      </c>
      <c r="E90" s="37" t="s">
        <v>501</v>
      </c>
      <c r="F90" s="44"/>
    </row>
    <row r="91" spans="1:6" ht="15" customHeight="1" x14ac:dyDescent="0.25">
      <c r="A91" s="34" t="s">
        <v>549</v>
      </c>
      <c r="B91" s="35" t="s">
        <v>550</v>
      </c>
      <c r="C91" s="39"/>
      <c r="D91" s="389">
        <v>317</v>
      </c>
      <c r="E91" s="37" t="s">
        <v>501</v>
      </c>
      <c r="F91" s="44"/>
    </row>
    <row r="92" spans="1:6" ht="15" customHeight="1" x14ac:dyDescent="0.25">
      <c r="A92" s="34" t="s">
        <v>551</v>
      </c>
      <c r="B92" s="35" t="s">
        <v>552</v>
      </c>
      <c r="C92" s="39"/>
      <c r="D92" s="389">
        <v>54</v>
      </c>
      <c r="E92" s="37" t="s">
        <v>501</v>
      </c>
    </row>
    <row r="93" spans="1:6" ht="15" customHeight="1" x14ac:dyDescent="0.25">
      <c r="A93" s="34" t="s">
        <v>553</v>
      </c>
      <c r="B93" s="35" t="s">
        <v>554</v>
      </c>
      <c r="C93" s="39"/>
      <c r="D93" s="389">
        <v>396</v>
      </c>
      <c r="E93" s="37" t="s">
        <v>501</v>
      </c>
    </row>
    <row r="94" spans="1:6" ht="15" customHeight="1" x14ac:dyDescent="0.25">
      <c r="A94" s="34" t="s">
        <v>555</v>
      </c>
      <c r="B94" s="35" t="s">
        <v>556</v>
      </c>
      <c r="C94" s="39"/>
      <c r="D94" s="389">
        <v>475</v>
      </c>
      <c r="E94" s="37" t="s">
        <v>501</v>
      </c>
    </row>
    <row r="95" spans="1:6" ht="15" customHeight="1" x14ac:dyDescent="0.25">
      <c r="A95" s="34" t="s">
        <v>557</v>
      </c>
      <c r="B95" s="35" t="s">
        <v>558</v>
      </c>
      <c r="C95" s="39"/>
      <c r="D95" s="389">
        <v>554</v>
      </c>
      <c r="E95" s="37" t="s">
        <v>501</v>
      </c>
    </row>
    <row r="96" spans="1:6" ht="15" customHeight="1" x14ac:dyDescent="0.25">
      <c r="A96" s="34" t="s">
        <v>559</v>
      </c>
      <c r="B96" s="35" t="s">
        <v>560</v>
      </c>
      <c r="C96" s="39"/>
      <c r="D96" s="389">
        <v>69</v>
      </c>
      <c r="E96" s="37" t="s">
        <v>501</v>
      </c>
    </row>
    <row r="97" spans="1:5" ht="15" customHeight="1" x14ac:dyDescent="0.25">
      <c r="A97" s="34" t="s">
        <v>561</v>
      </c>
      <c r="B97" s="35" t="s">
        <v>562</v>
      </c>
      <c r="C97" s="39"/>
      <c r="D97" s="389">
        <v>634</v>
      </c>
      <c r="E97" s="37" t="s">
        <v>501</v>
      </c>
    </row>
    <row r="98" spans="1:5" ht="15" customHeight="1" x14ac:dyDescent="0.25">
      <c r="A98" s="34" t="s">
        <v>563</v>
      </c>
      <c r="B98" s="35" t="s">
        <v>564</v>
      </c>
      <c r="C98" s="39"/>
      <c r="D98" s="389">
        <v>713</v>
      </c>
      <c r="E98" s="37" t="s">
        <v>501</v>
      </c>
    </row>
    <row r="99" spans="1:5" ht="15" customHeight="1" x14ac:dyDescent="0.25">
      <c r="A99" s="34" t="s">
        <v>565</v>
      </c>
      <c r="B99" s="35" t="s">
        <v>491</v>
      </c>
      <c r="C99" s="39"/>
      <c r="D99" s="389">
        <v>2</v>
      </c>
      <c r="E99" s="37" t="s">
        <v>501</v>
      </c>
    </row>
    <row r="100" spans="1:5" ht="15" customHeight="1" x14ac:dyDescent="0.25">
      <c r="A100" s="34" t="s">
        <v>566</v>
      </c>
      <c r="B100" s="35" t="s">
        <v>493</v>
      </c>
      <c r="C100" s="39"/>
      <c r="D100" s="389">
        <v>3</v>
      </c>
      <c r="E100" s="37" t="s">
        <v>501</v>
      </c>
    </row>
    <row r="101" spans="1:5" ht="15" customHeight="1" x14ac:dyDescent="0.25">
      <c r="A101" s="34" t="s">
        <v>567</v>
      </c>
      <c r="B101" s="35" t="s">
        <v>568</v>
      </c>
      <c r="C101" s="39"/>
      <c r="D101" s="389">
        <v>18</v>
      </c>
      <c r="E101" s="37" t="s">
        <v>496</v>
      </c>
    </row>
    <row r="102" spans="1:5" ht="15" customHeight="1" x14ac:dyDescent="0.25">
      <c r="A102" s="34" t="s">
        <v>569</v>
      </c>
      <c r="B102" s="35" t="s">
        <v>570</v>
      </c>
      <c r="C102" s="39"/>
      <c r="D102" s="389">
        <v>27</v>
      </c>
      <c r="E102" s="37" t="s">
        <v>496</v>
      </c>
    </row>
    <row r="103" spans="1:5" ht="15" customHeight="1" x14ac:dyDescent="0.25">
      <c r="A103" s="40" t="s">
        <v>571</v>
      </c>
      <c r="B103" s="41"/>
      <c r="C103" s="42"/>
      <c r="D103" s="42"/>
      <c r="E103" s="43"/>
    </row>
    <row r="104" spans="1:5" ht="15" customHeight="1" x14ac:dyDescent="0.25">
      <c r="A104" s="34" t="s">
        <v>572</v>
      </c>
      <c r="B104" s="35" t="s">
        <v>573</v>
      </c>
      <c r="C104" s="36"/>
      <c r="D104" s="389">
        <v>90</v>
      </c>
      <c r="E104" s="37" t="s">
        <v>501</v>
      </c>
    </row>
    <row r="105" spans="1:5" ht="15" customHeight="1" x14ac:dyDescent="0.25">
      <c r="A105" s="34" t="s">
        <v>574</v>
      </c>
      <c r="B105" s="35" t="s">
        <v>461</v>
      </c>
      <c r="C105" s="39"/>
      <c r="D105" s="389">
        <v>792</v>
      </c>
      <c r="E105" s="37" t="s">
        <v>501</v>
      </c>
    </row>
    <row r="106" spans="1:5" ht="15" customHeight="1" x14ac:dyDescent="0.25">
      <c r="A106" s="34" t="s">
        <v>575</v>
      </c>
      <c r="B106" s="35" t="s">
        <v>463</v>
      </c>
      <c r="C106" s="39"/>
      <c r="D106" s="389">
        <v>900</v>
      </c>
      <c r="E106" s="37" t="s">
        <v>501</v>
      </c>
    </row>
    <row r="107" spans="1:5" ht="15" customHeight="1" x14ac:dyDescent="0.25">
      <c r="A107" s="34" t="s">
        <v>576</v>
      </c>
      <c r="B107" s="35" t="s">
        <v>507</v>
      </c>
      <c r="C107" s="39"/>
      <c r="D107" s="389">
        <v>129</v>
      </c>
      <c r="E107" s="37" t="s">
        <v>501</v>
      </c>
    </row>
    <row r="108" spans="1:5" ht="15" customHeight="1" x14ac:dyDescent="0.25">
      <c r="A108" s="34" t="s">
        <v>577</v>
      </c>
      <c r="B108" s="35" t="s">
        <v>467</v>
      </c>
      <c r="C108" s="39"/>
      <c r="D108" s="389">
        <v>1030</v>
      </c>
      <c r="E108" s="37" t="s">
        <v>501</v>
      </c>
    </row>
    <row r="109" spans="1:5" ht="15" customHeight="1" x14ac:dyDescent="0.25">
      <c r="A109" s="34" t="s">
        <v>578</v>
      </c>
      <c r="B109" s="35" t="s">
        <v>469</v>
      </c>
      <c r="C109" s="39"/>
      <c r="D109" s="389">
        <v>158</v>
      </c>
      <c r="E109" s="37" t="s">
        <v>501</v>
      </c>
    </row>
    <row r="110" spans="1:5" ht="15" customHeight="1" x14ac:dyDescent="0.25">
      <c r="A110" s="34" t="s">
        <v>579</v>
      </c>
      <c r="B110" s="35" t="s">
        <v>471</v>
      </c>
      <c r="C110" s="39"/>
      <c r="D110" s="389">
        <v>1188</v>
      </c>
      <c r="E110" s="37" t="s">
        <v>501</v>
      </c>
    </row>
    <row r="111" spans="1:5" ht="15" customHeight="1" x14ac:dyDescent="0.25">
      <c r="A111" s="34" t="s">
        <v>580</v>
      </c>
      <c r="B111" s="35" t="s">
        <v>581</v>
      </c>
      <c r="C111" s="39"/>
      <c r="D111" s="389">
        <v>238</v>
      </c>
      <c r="E111" s="37" t="s">
        <v>501</v>
      </c>
    </row>
    <row r="112" spans="1:5" ht="15" customHeight="1" x14ac:dyDescent="0.25">
      <c r="A112" s="34" t="s">
        <v>582</v>
      </c>
      <c r="B112" s="35" t="s">
        <v>475</v>
      </c>
      <c r="C112" s="39"/>
      <c r="D112" s="389">
        <v>317</v>
      </c>
      <c r="E112" s="37" t="s">
        <v>501</v>
      </c>
    </row>
    <row r="113" spans="1:5" ht="15" customHeight="1" x14ac:dyDescent="0.25">
      <c r="A113" s="34" t="s">
        <v>583</v>
      </c>
      <c r="B113" s="35" t="s">
        <v>477</v>
      </c>
      <c r="C113" s="39"/>
      <c r="D113" s="389">
        <v>54</v>
      </c>
      <c r="E113" s="37" t="s">
        <v>501</v>
      </c>
    </row>
    <row r="114" spans="1:5" ht="15" customHeight="1" x14ac:dyDescent="0.25">
      <c r="A114" s="34" t="s">
        <v>584</v>
      </c>
      <c r="B114" s="35" t="s">
        <v>517</v>
      </c>
      <c r="C114" s="39"/>
      <c r="D114" s="389">
        <v>396</v>
      </c>
      <c r="E114" s="37" t="s">
        <v>501</v>
      </c>
    </row>
    <row r="115" spans="1:5" ht="15" customHeight="1" x14ac:dyDescent="0.25">
      <c r="A115" s="34" t="s">
        <v>585</v>
      </c>
      <c r="B115" s="35" t="s">
        <v>519</v>
      </c>
      <c r="C115" s="39"/>
      <c r="D115" s="389">
        <v>475</v>
      </c>
      <c r="E115" s="37" t="s">
        <v>501</v>
      </c>
    </row>
    <row r="116" spans="1:5" ht="15" customHeight="1" x14ac:dyDescent="0.25">
      <c r="A116" s="34" t="s">
        <v>586</v>
      </c>
      <c r="B116" s="35" t="s">
        <v>483</v>
      </c>
      <c r="C116" s="39"/>
      <c r="D116" s="389">
        <v>554</v>
      </c>
      <c r="E116" s="37" t="s">
        <v>501</v>
      </c>
    </row>
    <row r="117" spans="1:5" ht="15" customHeight="1" x14ac:dyDescent="0.25">
      <c r="A117" s="34" t="s">
        <v>587</v>
      </c>
      <c r="B117" s="35" t="s">
        <v>485</v>
      </c>
      <c r="C117" s="39"/>
      <c r="D117" s="389">
        <v>69</v>
      </c>
      <c r="E117" s="37" t="s">
        <v>501</v>
      </c>
    </row>
    <row r="118" spans="1:5" ht="15" customHeight="1" x14ac:dyDescent="0.25">
      <c r="A118" s="34" t="s">
        <v>588</v>
      </c>
      <c r="B118" s="35" t="s">
        <v>524</v>
      </c>
      <c r="C118" s="39"/>
      <c r="D118" s="389">
        <v>634</v>
      </c>
      <c r="E118" s="37" t="s">
        <v>501</v>
      </c>
    </row>
    <row r="119" spans="1:5" ht="15" customHeight="1" x14ac:dyDescent="0.25">
      <c r="A119" s="35" t="s">
        <v>589</v>
      </c>
      <c r="B119" s="35" t="s">
        <v>590</v>
      </c>
      <c r="C119" s="39"/>
      <c r="D119" s="389">
        <v>713</v>
      </c>
      <c r="E119" s="176" t="s">
        <v>501</v>
      </c>
    </row>
    <row r="120" spans="1:5" ht="15" customHeight="1" x14ac:dyDescent="0.25">
      <c r="A120" s="35" t="s">
        <v>591</v>
      </c>
      <c r="B120" s="35" t="s">
        <v>592</v>
      </c>
      <c r="C120" s="39"/>
      <c r="D120" s="389">
        <v>2</v>
      </c>
      <c r="E120" s="176" t="s">
        <v>501</v>
      </c>
    </row>
    <row r="121" spans="1:5" ht="15" customHeight="1" x14ac:dyDescent="0.25">
      <c r="A121" s="35" t="s">
        <v>593</v>
      </c>
      <c r="B121" s="35" t="s">
        <v>491</v>
      </c>
      <c r="C121" s="39"/>
      <c r="D121" s="389">
        <v>3</v>
      </c>
      <c r="E121" s="176" t="s">
        <v>501</v>
      </c>
    </row>
    <row r="122" spans="1:5" ht="15" customHeight="1" x14ac:dyDescent="0.25">
      <c r="A122" s="35" t="s">
        <v>594</v>
      </c>
      <c r="B122" s="35" t="s">
        <v>595</v>
      </c>
      <c r="C122" s="39"/>
      <c r="D122" s="389">
        <v>18</v>
      </c>
      <c r="E122" s="176" t="s">
        <v>496</v>
      </c>
    </row>
    <row r="123" spans="1:5" ht="15" customHeight="1" x14ac:dyDescent="0.25">
      <c r="A123" s="35" t="s">
        <v>596</v>
      </c>
      <c r="B123" s="35" t="s">
        <v>597</v>
      </c>
      <c r="C123" s="39"/>
      <c r="D123" s="389">
        <v>27</v>
      </c>
      <c r="E123" s="176" t="s">
        <v>496</v>
      </c>
    </row>
    <row r="124" spans="1:5" ht="15" customHeight="1" x14ac:dyDescent="0.25">
      <c r="A124" s="40"/>
      <c r="B124" s="41"/>
      <c r="C124" s="42"/>
      <c r="D124" s="42"/>
      <c r="E124" s="43"/>
    </row>
    <row r="125" spans="1:5" ht="15" customHeight="1" x14ac:dyDescent="0.25">
      <c r="A125" s="177" t="s">
        <v>1472</v>
      </c>
      <c r="B125" s="177" t="s">
        <v>1473</v>
      </c>
      <c r="C125" s="178"/>
      <c r="D125" s="179">
        <v>21850</v>
      </c>
      <c r="E125" s="176" t="s">
        <v>496</v>
      </c>
    </row>
    <row r="126" spans="1:5" ht="15" customHeight="1" x14ac:dyDescent="0.25">
      <c r="A126" s="177" t="s">
        <v>1474</v>
      </c>
      <c r="B126" s="177" t="s">
        <v>1475</v>
      </c>
      <c r="C126" s="178"/>
      <c r="D126" s="177"/>
      <c r="E126" s="180" t="s">
        <v>1478</v>
      </c>
    </row>
    <row r="127" spans="1:5" ht="15" customHeight="1" x14ac:dyDescent="0.25">
      <c r="A127" s="177" t="s">
        <v>1476</v>
      </c>
      <c r="B127" s="177" t="s">
        <v>1477</v>
      </c>
      <c r="C127" s="178"/>
      <c r="D127" s="177"/>
      <c r="E127" s="180" t="s">
        <v>1478</v>
      </c>
    </row>
    <row r="128" spans="1:5" ht="15" customHeight="1" x14ac:dyDescent="0.25">
      <c r="A128" s="177" t="s">
        <v>1479</v>
      </c>
      <c r="B128" s="177" t="s">
        <v>1480</v>
      </c>
      <c r="C128" s="178"/>
      <c r="D128" s="177"/>
      <c r="E128" s="180" t="s">
        <v>1478</v>
      </c>
    </row>
    <row r="129" spans="1:5" ht="15" customHeight="1" x14ac:dyDescent="0.25">
      <c r="A129" s="177" t="s">
        <v>1481</v>
      </c>
      <c r="B129" s="177" t="s">
        <v>1482</v>
      </c>
      <c r="C129" s="178"/>
      <c r="D129" s="179">
        <v>2975</v>
      </c>
      <c r="E129" s="177"/>
    </row>
    <row r="130" spans="1:5" ht="15" customHeight="1" x14ac:dyDescent="0.25">
      <c r="A130" s="177"/>
      <c r="B130" s="177"/>
      <c r="C130" s="178"/>
      <c r="D130" s="177"/>
      <c r="E130" s="177"/>
    </row>
    <row r="131" spans="1:5" ht="15" customHeight="1" x14ac:dyDescent="0.25">
      <c r="A131" s="177" t="s">
        <v>1485</v>
      </c>
      <c r="B131" s="177" t="s">
        <v>1484</v>
      </c>
      <c r="C131" s="178"/>
      <c r="D131" s="181">
        <v>5940</v>
      </c>
      <c r="E131" s="177"/>
    </row>
    <row r="132" spans="1:5" ht="15" customHeight="1" x14ac:dyDescent="0.25">
      <c r="A132" s="177" t="s">
        <v>1487</v>
      </c>
      <c r="B132" s="177" t="s">
        <v>1486</v>
      </c>
      <c r="C132" s="178"/>
      <c r="D132" s="181">
        <v>8930</v>
      </c>
      <c r="E132" s="177"/>
    </row>
    <row r="133" spans="1:5" ht="15" customHeight="1" x14ac:dyDescent="0.25">
      <c r="A133" s="177" t="s">
        <v>1489</v>
      </c>
      <c r="B133" s="177" t="s">
        <v>1488</v>
      </c>
      <c r="C133" s="178"/>
      <c r="D133" s="181">
        <v>11920</v>
      </c>
      <c r="E133" s="177"/>
    </row>
    <row r="134" spans="1:5" ht="15" customHeight="1" x14ac:dyDescent="0.25">
      <c r="A134" s="177" t="s">
        <v>1491</v>
      </c>
      <c r="B134" s="177" t="s">
        <v>1490</v>
      </c>
      <c r="C134" s="178"/>
      <c r="D134" s="181">
        <v>14910</v>
      </c>
      <c r="E134" s="177"/>
    </row>
    <row r="135" spans="1:5" ht="15" customHeight="1" x14ac:dyDescent="0.25">
      <c r="A135" s="177" t="s">
        <v>1493</v>
      </c>
      <c r="B135" s="177" t="s">
        <v>1492</v>
      </c>
      <c r="C135" s="178"/>
      <c r="D135" s="181">
        <v>20900</v>
      </c>
      <c r="E135" s="177"/>
    </row>
    <row r="136" spans="1:5" ht="15" customHeight="1" x14ac:dyDescent="0.25">
      <c r="A136" s="177" t="s">
        <v>1495</v>
      </c>
      <c r="B136" s="177" t="s">
        <v>1494</v>
      </c>
      <c r="C136" s="178"/>
      <c r="D136" s="181">
        <v>23890</v>
      </c>
      <c r="E136" s="177"/>
    </row>
    <row r="137" spans="1:5" ht="15" customHeight="1" x14ac:dyDescent="0.25">
      <c r="A137" s="177" t="s">
        <v>1497</v>
      </c>
      <c r="B137" s="177" t="s">
        <v>1496</v>
      </c>
      <c r="C137" s="178"/>
      <c r="D137" s="181">
        <v>29820</v>
      </c>
      <c r="E137" s="177"/>
    </row>
    <row r="138" spans="1:5" ht="15" customHeight="1" x14ac:dyDescent="0.25">
      <c r="A138" s="177" t="s">
        <v>1499</v>
      </c>
      <c r="B138" s="177" t="s">
        <v>1498</v>
      </c>
      <c r="C138" s="178"/>
      <c r="D138" s="181">
        <v>35800</v>
      </c>
      <c r="E138" s="177"/>
    </row>
    <row r="139" spans="1:5" ht="15" customHeight="1" x14ac:dyDescent="0.25">
      <c r="A139" s="177" t="s">
        <v>1501</v>
      </c>
      <c r="B139" s="177" t="s">
        <v>1500</v>
      </c>
      <c r="C139" s="178"/>
      <c r="D139" s="181">
        <v>41714</v>
      </c>
      <c r="E139" s="177"/>
    </row>
    <row r="140" spans="1:5" ht="15" customHeight="1" x14ac:dyDescent="0.25">
      <c r="A140" s="177" t="s">
        <v>1503</v>
      </c>
      <c r="B140" s="177" t="s">
        <v>1502</v>
      </c>
      <c r="C140" s="178"/>
      <c r="D140" s="181">
        <v>52290</v>
      </c>
      <c r="E140" s="177"/>
    </row>
    <row r="141" spans="1:5" ht="15" customHeight="1" x14ac:dyDescent="0.25">
      <c r="A141" s="177" t="s">
        <v>1476</v>
      </c>
      <c r="B141" s="177" t="s">
        <v>1504</v>
      </c>
      <c r="C141" s="178"/>
      <c r="D141" s="181">
        <v>1000</v>
      </c>
      <c r="E141" s="177"/>
    </row>
  </sheetData>
  <mergeCells count="3">
    <mergeCell ref="A2:E2"/>
    <mergeCell ref="A3:E3"/>
    <mergeCell ref="A4:E4"/>
  </mergeCells>
  <printOptions horizontalCentered="1"/>
  <pageMargins left="0.25" right="0.25" top="0.25" bottom="0.5" header="0.3" footer="0.3"/>
  <pageSetup scale="85" orientation="portrait" r:id="rId1"/>
  <headerFooter>
    <oddFooter>&amp;C Page &amp;P of &amp;N&amp;R&amp;"Arial,Bold"&amp;8&amp;D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829EC-237B-41D0-87AE-0FFAA8B03B51}">
  <dimension ref="A1:C33"/>
  <sheetViews>
    <sheetView topLeftCell="A17" workbookViewId="0">
      <selection activeCell="D24" sqref="D24"/>
    </sheetView>
  </sheetViews>
  <sheetFormatPr defaultRowHeight="15.6" x14ac:dyDescent="0.3"/>
  <cols>
    <col min="1" max="1" width="54.3984375" customWidth="1"/>
    <col min="2" max="2" width="8.59765625" bestFit="1" customWidth="1"/>
    <col min="3" max="3" width="13.3984375" customWidth="1"/>
  </cols>
  <sheetData>
    <row r="1" spans="1:3" ht="16.2" thickBot="1" x14ac:dyDescent="0.35">
      <c r="A1" s="191" t="s">
        <v>1541</v>
      </c>
    </row>
    <row r="2" spans="1:3" ht="16.2" thickBot="1" x14ac:dyDescent="0.35">
      <c r="A2" s="204" t="s">
        <v>1542</v>
      </c>
      <c r="B2" s="624"/>
      <c r="C2" s="625"/>
    </row>
    <row r="3" spans="1:3" ht="29.4" thickBot="1" x14ac:dyDescent="0.35">
      <c r="A3" s="193" t="s">
        <v>438</v>
      </c>
      <c r="B3" s="194" t="s">
        <v>1508</v>
      </c>
      <c r="C3" s="194" t="s">
        <v>1543</v>
      </c>
    </row>
    <row r="4" spans="1:3" ht="16.2" thickBot="1" x14ac:dyDescent="0.35">
      <c r="A4" s="195" t="s">
        <v>552</v>
      </c>
      <c r="B4" s="205">
        <v>53.76</v>
      </c>
      <c r="C4" s="198">
        <v>0.1613</v>
      </c>
    </row>
    <row r="5" spans="1:3" ht="16.2" thickBot="1" x14ac:dyDescent="0.35">
      <c r="A5" s="195" t="s">
        <v>534</v>
      </c>
      <c r="B5" s="205">
        <v>96.77</v>
      </c>
      <c r="C5" s="198">
        <v>0.129</v>
      </c>
    </row>
    <row r="6" spans="1:3" ht="16.2" thickBot="1" x14ac:dyDescent="0.35">
      <c r="A6" s="195" t="s">
        <v>544</v>
      </c>
      <c r="B6" s="205">
        <v>172.04</v>
      </c>
      <c r="C6" s="198">
        <v>0.129</v>
      </c>
    </row>
    <row r="7" spans="1:3" ht="16.2" thickBot="1" x14ac:dyDescent="0.35">
      <c r="A7" s="195" t="s">
        <v>548</v>
      </c>
      <c r="B7" s="205">
        <v>241.94</v>
      </c>
      <c r="C7" s="198">
        <v>0.1183</v>
      </c>
    </row>
    <row r="8" spans="1:3" ht="16.2" thickBot="1" x14ac:dyDescent="0.35">
      <c r="A8" s="195" t="s">
        <v>550</v>
      </c>
      <c r="B8" s="205">
        <v>301.08</v>
      </c>
      <c r="C8" s="198">
        <v>0.1183</v>
      </c>
    </row>
    <row r="9" spans="1:3" ht="16.2" thickBot="1" x14ac:dyDescent="0.35">
      <c r="A9" s="195" t="s">
        <v>554</v>
      </c>
      <c r="B9" s="205">
        <v>349.46</v>
      </c>
      <c r="C9" s="198">
        <v>0.1075</v>
      </c>
    </row>
    <row r="10" spans="1:3" ht="16.2" thickBot="1" x14ac:dyDescent="0.35">
      <c r="A10" s="195" t="s">
        <v>556</v>
      </c>
      <c r="B10" s="205">
        <v>412.9</v>
      </c>
      <c r="C10" s="198">
        <v>0.1075</v>
      </c>
    </row>
    <row r="11" spans="1:3" ht="16.2" thickBot="1" x14ac:dyDescent="0.35">
      <c r="A11" s="195" t="s">
        <v>558</v>
      </c>
      <c r="B11" s="205">
        <v>474.19</v>
      </c>
      <c r="C11" s="198">
        <v>0.1075</v>
      </c>
    </row>
    <row r="12" spans="1:3" ht="16.2" thickBot="1" x14ac:dyDescent="0.35">
      <c r="A12" s="195" t="s">
        <v>562</v>
      </c>
      <c r="B12" s="205">
        <v>533.33000000000004</v>
      </c>
      <c r="C12" s="198">
        <v>0.1075</v>
      </c>
    </row>
    <row r="13" spans="1:3" ht="16.2" thickBot="1" x14ac:dyDescent="0.35">
      <c r="A13" s="195" t="s">
        <v>564</v>
      </c>
      <c r="B13" s="205">
        <v>601.08000000000004</v>
      </c>
      <c r="C13" s="198">
        <v>0.1075</v>
      </c>
    </row>
    <row r="14" spans="1:3" ht="16.2" thickBot="1" x14ac:dyDescent="0.35">
      <c r="A14" s="195" t="s">
        <v>536</v>
      </c>
      <c r="B14" s="205">
        <v>645.16</v>
      </c>
      <c r="C14" s="198">
        <v>0.1075</v>
      </c>
    </row>
    <row r="15" spans="1:3" ht="16.2" thickBot="1" x14ac:dyDescent="0.35">
      <c r="A15" s="195" t="s">
        <v>538</v>
      </c>
      <c r="B15" s="205">
        <v>838.71</v>
      </c>
      <c r="C15" s="198">
        <v>8.5999999999999993E-2</v>
      </c>
    </row>
    <row r="16" spans="1:3" ht="16.2" thickBot="1" x14ac:dyDescent="0.35">
      <c r="A16" s="195" t="s">
        <v>542</v>
      </c>
      <c r="B16" s="205">
        <v>989.25</v>
      </c>
      <c r="C16" s="198">
        <v>8.5999999999999993E-2</v>
      </c>
    </row>
    <row r="17" spans="1:3" ht="16.2" thickBot="1" x14ac:dyDescent="0.35">
      <c r="A17" s="195" t="s">
        <v>546</v>
      </c>
      <c r="B17" s="205">
        <v>1182.8</v>
      </c>
      <c r="C17" s="198">
        <v>7.5300000000000006E-2</v>
      </c>
    </row>
    <row r="18" spans="1:3" ht="16.2" thickBot="1" x14ac:dyDescent="0.35">
      <c r="A18" s="326" t="s">
        <v>2174</v>
      </c>
      <c r="B18" s="205">
        <v>4.3</v>
      </c>
      <c r="C18" s="199"/>
    </row>
    <row r="19" spans="1:3" ht="16.2" thickBot="1" x14ac:dyDescent="0.35">
      <c r="A19" s="326" t="s">
        <v>2175</v>
      </c>
      <c r="B19" s="205">
        <v>5.38</v>
      </c>
      <c r="C19" s="199"/>
    </row>
    <row r="20" spans="1:3" ht="16.2" thickBot="1" x14ac:dyDescent="0.35">
      <c r="A20" s="327" t="s">
        <v>2176</v>
      </c>
      <c r="B20" s="205">
        <v>25</v>
      </c>
      <c r="C20" s="199"/>
    </row>
    <row r="21" spans="1:3" ht="16.2" thickBot="1" x14ac:dyDescent="0.35">
      <c r="A21" s="328" t="s">
        <v>1544</v>
      </c>
      <c r="B21" s="196">
        <v>430.11</v>
      </c>
      <c r="C21" s="199"/>
    </row>
    <row r="22" spans="1:3" ht="16.2" thickBot="1" x14ac:dyDescent="0.35">
      <c r="A22" s="206"/>
      <c r="B22" s="197"/>
      <c r="C22" s="199"/>
    </row>
    <row r="23" spans="1:3" ht="16.2" thickBot="1" x14ac:dyDescent="0.35">
      <c r="A23" s="207" t="s">
        <v>1545</v>
      </c>
      <c r="B23" s="197"/>
      <c r="C23" s="199"/>
    </row>
    <row r="24" spans="1:3" ht="29.4" thickBot="1" x14ac:dyDescent="0.35">
      <c r="A24" s="193" t="s">
        <v>438</v>
      </c>
      <c r="B24" s="194" t="s">
        <v>1535</v>
      </c>
      <c r="C24" s="199"/>
    </row>
    <row r="25" spans="1:3" x14ac:dyDescent="0.3">
      <c r="A25" s="200" t="s">
        <v>1546</v>
      </c>
      <c r="B25" s="626">
        <v>2298</v>
      </c>
      <c r="C25" s="629"/>
    </row>
    <row r="26" spans="1:3" ht="28.8" x14ac:dyDescent="0.3">
      <c r="A26" s="200" t="s">
        <v>1547</v>
      </c>
      <c r="B26" s="627"/>
      <c r="C26" s="629"/>
    </row>
    <row r="27" spans="1:3" ht="28.8" x14ac:dyDescent="0.3">
      <c r="A27" s="200" t="s">
        <v>1548</v>
      </c>
      <c r="B27" s="627"/>
      <c r="C27" s="629"/>
    </row>
    <row r="28" spans="1:3" ht="16.2" thickBot="1" x14ac:dyDescent="0.35">
      <c r="A28" s="195" t="s">
        <v>1549</v>
      </c>
      <c r="B28" s="628"/>
      <c r="C28" s="629"/>
    </row>
    <row r="29" spans="1:3" ht="16.2" thickBot="1" x14ac:dyDescent="0.35">
      <c r="A29" s="208" t="s">
        <v>1550</v>
      </c>
      <c r="B29" s="196">
        <v>915.51</v>
      </c>
      <c r="C29" s="199"/>
    </row>
    <row r="30" spans="1:3" ht="16.2" thickBot="1" x14ac:dyDescent="0.35">
      <c r="A30" s="208" t="s">
        <v>1551</v>
      </c>
      <c r="B30" s="196">
        <v>913.98</v>
      </c>
      <c r="C30" s="199"/>
    </row>
    <row r="31" spans="1:3" ht="16.2" thickBot="1" x14ac:dyDescent="0.35">
      <c r="A31" s="208" t="s">
        <v>1552</v>
      </c>
      <c r="B31" s="196">
        <v>2304.15</v>
      </c>
      <c r="C31" s="199"/>
    </row>
    <row r="32" spans="1:3" ht="16.2" thickBot="1" x14ac:dyDescent="0.35">
      <c r="A32" s="208" t="s">
        <v>1553</v>
      </c>
      <c r="B32" s="196">
        <v>1145.93</v>
      </c>
      <c r="C32" s="199"/>
    </row>
    <row r="33" spans="1:3" ht="16.2" thickBot="1" x14ac:dyDescent="0.35">
      <c r="A33" s="388" t="s">
        <v>2596</v>
      </c>
      <c r="B33" s="196">
        <v>25</v>
      </c>
      <c r="C33" s="199"/>
    </row>
  </sheetData>
  <mergeCells count="3">
    <mergeCell ref="B2:C2"/>
    <mergeCell ref="B25:B28"/>
    <mergeCell ref="C25:C2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5EE59-A45C-4362-82DC-68AB8850E409}">
  <dimension ref="A1:E272"/>
  <sheetViews>
    <sheetView showGridLines="0" topLeftCell="A5" zoomScale="120" zoomScaleNormal="120" zoomScaleSheetLayoutView="100" workbookViewId="0">
      <selection activeCell="A6" sqref="A6"/>
    </sheetView>
  </sheetViews>
  <sheetFormatPr defaultColWidth="8.09765625" defaultRowHeight="14.4" x14ac:dyDescent="0.3"/>
  <cols>
    <col min="1" max="1" width="20.69921875" style="170" customWidth="1"/>
    <col min="2" max="2" width="60.69921875" style="175" bestFit="1" customWidth="1"/>
    <col min="3" max="3" width="14.69921875" style="170" customWidth="1"/>
    <col min="4" max="4" width="18.09765625" style="171" customWidth="1"/>
    <col min="5" max="5" width="12.5" style="170" customWidth="1"/>
    <col min="6" max="6" width="13.19921875" style="170" customWidth="1"/>
    <col min="7" max="16384" width="8.09765625" style="170"/>
  </cols>
  <sheetData>
    <row r="1" spans="1:5" x14ac:dyDescent="0.3">
      <c r="B1" s="170"/>
    </row>
    <row r="2" spans="1:5" ht="22.8" x14ac:dyDescent="0.4">
      <c r="A2" s="630" t="s">
        <v>452</v>
      </c>
      <c r="B2" s="630"/>
      <c r="C2" s="630"/>
      <c r="D2" s="630"/>
    </row>
    <row r="3" spans="1:5" ht="21" x14ac:dyDescent="0.3">
      <c r="A3" s="623" t="s">
        <v>979</v>
      </c>
      <c r="B3" s="623"/>
      <c r="C3" s="623"/>
      <c r="D3" s="623"/>
    </row>
    <row r="4" spans="1:5" x14ac:dyDescent="0.3">
      <c r="A4" s="631"/>
      <c r="B4" s="631"/>
      <c r="C4" s="631"/>
      <c r="D4" s="631"/>
    </row>
    <row r="5" spans="1:5" x14ac:dyDescent="0.3">
      <c r="A5" s="255"/>
      <c r="B5" s="256"/>
      <c r="C5" s="256"/>
      <c r="D5" s="256"/>
    </row>
    <row r="6" spans="1:5" x14ac:dyDescent="0.3">
      <c r="A6" s="263" t="s">
        <v>2195</v>
      </c>
      <c r="B6" s="256"/>
      <c r="C6" s="256"/>
      <c r="D6" s="256"/>
    </row>
    <row r="7" spans="1:5" ht="15.6" x14ac:dyDescent="0.3">
      <c r="A7" s="258" t="s">
        <v>1844</v>
      </c>
      <c r="B7"/>
      <c r="D7" s="256"/>
    </row>
    <row r="8" spans="1:5" ht="93.6" x14ac:dyDescent="0.3">
      <c r="A8" s="258" t="s">
        <v>1817</v>
      </c>
      <c r="B8" s="259" t="s">
        <v>980</v>
      </c>
      <c r="C8" s="259" t="s">
        <v>1852</v>
      </c>
      <c r="D8" s="259" t="s">
        <v>1854</v>
      </c>
      <c r="E8" s="259" t="s">
        <v>1853</v>
      </c>
    </row>
    <row r="9" spans="1:5" x14ac:dyDescent="0.3">
      <c r="A9" s="270" t="s">
        <v>1845</v>
      </c>
      <c r="B9" s="270" t="s">
        <v>1846</v>
      </c>
      <c r="C9" s="266">
        <v>978.6592741935483</v>
      </c>
      <c r="D9" s="266">
        <v>1064.6807795698924</v>
      </c>
      <c r="E9" s="266">
        <v>5.376344086021505</v>
      </c>
    </row>
    <row r="10" spans="1:5" x14ac:dyDescent="0.3">
      <c r="A10" s="271" t="s">
        <v>1847</v>
      </c>
      <c r="B10" s="271" t="s">
        <v>1855</v>
      </c>
      <c r="C10" s="265">
        <v>675.16129032258061</v>
      </c>
      <c r="D10" s="265">
        <v>761.18279569892468</v>
      </c>
      <c r="E10" s="265">
        <v>5.376344086021505</v>
      </c>
    </row>
    <row r="11" spans="1:5" x14ac:dyDescent="0.3">
      <c r="A11" s="270" t="s">
        <v>1819</v>
      </c>
      <c r="B11" s="270" t="s">
        <v>1820</v>
      </c>
      <c r="C11" s="266">
        <v>582.65120967741939</v>
      </c>
      <c r="D11" s="266">
        <v>657.92002688172045</v>
      </c>
      <c r="E11" s="266">
        <v>4.301075268817204</v>
      </c>
    </row>
    <row r="12" spans="1:5" x14ac:dyDescent="0.3">
      <c r="A12" s="272" t="s">
        <v>1821</v>
      </c>
      <c r="B12" s="272" t="s">
        <v>1822</v>
      </c>
      <c r="C12" s="265">
        <v>507.99395161290317</v>
      </c>
      <c r="D12" s="265">
        <v>583.26276881720435</v>
      </c>
      <c r="E12" s="265">
        <v>4.301075268817204</v>
      </c>
    </row>
    <row r="13" spans="1:5" x14ac:dyDescent="0.3">
      <c r="A13" s="270" t="s">
        <v>1823</v>
      </c>
      <c r="B13" s="270" t="s">
        <v>1824</v>
      </c>
      <c r="C13" s="266">
        <v>421.97580645161281</v>
      </c>
      <c r="D13" s="266">
        <v>486.49193548387086</v>
      </c>
      <c r="E13" s="266">
        <v>3.225806451612903</v>
      </c>
    </row>
    <row r="14" spans="1:5" x14ac:dyDescent="0.3">
      <c r="A14" s="272" t="s">
        <v>1825</v>
      </c>
      <c r="B14" s="272" t="s">
        <v>1826</v>
      </c>
      <c r="C14" s="265">
        <v>413.72647849462362</v>
      </c>
      <c r="D14" s="265">
        <v>467.48991935483866</v>
      </c>
      <c r="E14" s="265">
        <v>2.150537634408602</v>
      </c>
    </row>
    <row r="15" spans="1:5" x14ac:dyDescent="0.3">
      <c r="A15" s="270" t="s">
        <v>1827</v>
      </c>
      <c r="B15" s="270" t="s">
        <v>1828</v>
      </c>
      <c r="C15" s="266">
        <v>405.74596774193549</v>
      </c>
      <c r="D15" s="266">
        <v>448.75672043010752</v>
      </c>
      <c r="E15" s="266">
        <v>1.075268817204301</v>
      </c>
    </row>
    <row r="16" spans="1:5" x14ac:dyDescent="0.3">
      <c r="A16" s="273"/>
      <c r="B16" s="273"/>
      <c r="C16" s="268"/>
      <c r="D16" s="268"/>
      <c r="E16" s="276"/>
    </row>
    <row r="17" spans="1:5" x14ac:dyDescent="0.3">
      <c r="A17" s="270" t="s">
        <v>1848</v>
      </c>
      <c r="B17" s="270" t="s">
        <v>1849</v>
      </c>
      <c r="C17" s="266">
        <v>499.8790322580644</v>
      </c>
      <c r="D17" s="266">
        <v>585.90053763440847</v>
      </c>
      <c r="E17" s="266">
        <v>3.225806451612903</v>
      </c>
    </row>
    <row r="18" spans="1:5" x14ac:dyDescent="0.3">
      <c r="A18" s="272" t="s">
        <v>1850</v>
      </c>
      <c r="B18" s="272" t="s">
        <v>1851</v>
      </c>
      <c r="C18" s="265">
        <v>344.07258064516128</v>
      </c>
      <c r="D18" s="267">
        <v>430.09408602150535</v>
      </c>
      <c r="E18" s="265">
        <v>2.6881720430107525</v>
      </c>
    </row>
    <row r="19" spans="1:5" x14ac:dyDescent="0.3">
      <c r="A19" s="270" t="s">
        <v>1829</v>
      </c>
      <c r="B19" s="270" t="s">
        <v>1830</v>
      </c>
      <c r="C19" s="266">
        <v>297.00604838709671</v>
      </c>
      <c r="D19" s="266">
        <v>372.27486559139777</v>
      </c>
      <c r="E19" s="266">
        <v>3.225806451612903</v>
      </c>
    </row>
    <row r="20" spans="1:5" x14ac:dyDescent="0.3">
      <c r="A20" s="272" t="s">
        <v>1831</v>
      </c>
      <c r="B20" s="272" t="s">
        <v>1832</v>
      </c>
      <c r="C20" s="265">
        <v>259.67741935483866</v>
      </c>
      <c r="D20" s="267">
        <v>334.94623655913978</v>
      </c>
      <c r="E20" s="265">
        <v>2.6881720430107525</v>
      </c>
    </row>
    <row r="21" spans="1:5" x14ac:dyDescent="0.3">
      <c r="A21" s="270" t="s">
        <v>1833</v>
      </c>
      <c r="B21" s="270" t="s">
        <v>1834</v>
      </c>
      <c r="C21" s="266">
        <v>215.85685483870967</v>
      </c>
      <c r="D21" s="266">
        <v>280.37298387096769</v>
      </c>
      <c r="E21" s="266">
        <v>2.150537634408602</v>
      </c>
    </row>
    <row r="22" spans="1:5" x14ac:dyDescent="0.3">
      <c r="A22" s="271" t="s">
        <v>1835</v>
      </c>
      <c r="B22" s="271" t="s">
        <v>1836</v>
      </c>
      <c r="C22" s="265">
        <v>210.98790322580641</v>
      </c>
      <c r="D22" s="267">
        <v>264.75134408602145</v>
      </c>
      <c r="E22" s="269">
        <v>1.6129032258064515</v>
      </c>
    </row>
    <row r="23" spans="1:5" x14ac:dyDescent="0.3">
      <c r="A23" s="270" t="s">
        <v>1837</v>
      </c>
      <c r="B23" s="270" t="s">
        <v>1838</v>
      </c>
      <c r="C23" s="266">
        <v>206.1189516129032</v>
      </c>
      <c r="D23" s="266">
        <v>249.12970430107524</v>
      </c>
      <c r="E23" s="266">
        <v>1.075268817204301</v>
      </c>
    </row>
    <row r="24" spans="1:5" x14ac:dyDescent="0.3">
      <c r="A24" s="263"/>
      <c r="B24" s="256"/>
      <c r="C24" s="256"/>
      <c r="D24" s="256"/>
    </row>
    <row r="25" spans="1:5" x14ac:dyDescent="0.3">
      <c r="A25" s="263" t="s">
        <v>2196</v>
      </c>
      <c r="B25" s="256"/>
      <c r="C25" s="256"/>
      <c r="D25" s="256"/>
    </row>
    <row r="26" spans="1:5" s="171" customFormat="1" ht="15.6" x14ac:dyDescent="0.3">
      <c r="A26" s="274" t="s">
        <v>454</v>
      </c>
      <c r="B26" s="275" t="s">
        <v>980</v>
      </c>
      <c r="C26" s="259" t="s">
        <v>1483</v>
      </c>
      <c r="D26" s="259" t="s">
        <v>455</v>
      </c>
    </row>
    <row r="27" spans="1:5" s="171" customFormat="1" x14ac:dyDescent="0.3">
      <c r="A27" s="277" t="s">
        <v>996</v>
      </c>
      <c r="B27" s="278" t="s">
        <v>997</v>
      </c>
      <c r="C27" s="288">
        <v>4645.1612903225805</v>
      </c>
      <c r="D27" s="291" t="s">
        <v>998</v>
      </c>
    </row>
    <row r="28" spans="1:5" s="171" customFormat="1" x14ac:dyDescent="0.3">
      <c r="A28" s="279" t="s">
        <v>999</v>
      </c>
      <c r="B28" s="280" t="s">
        <v>1000</v>
      </c>
      <c r="C28" s="289">
        <v>387.09677419354836</v>
      </c>
      <c r="D28" s="292" t="s">
        <v>501</v>
      </c>
    </row>
    <row r="29" spans="1:5" s="171" customFormat="1" x14ac:dyDescent="0.3">
      <c r="A29" s="277" t="s">
        <v>1001</v>
      </c>
      <c r="B29" s="278" t="s">
        <v>1002</v>
      </c>
      <c r="C29" s="288">
        <v>6967.7419354838703</v>
      </c>
      <c r="D29" s="291" t="s">
        <v>998</v>
      </c>
    </row>
    <row r="30" spans="1:5" s="171" customFormat="1" x14ac:dyDescent="0.3">
      <c r="A30" s="279" t="s">
        <v>1003</v>
      </c>
      <c r="B30" s="280" t="s">
        <v>1004</v>
      </c>
      <c r="C30" s="289">
        <v>580.64516129032256</v>
      </c>
      <c r="D30" s="292" t="s">
        <v>501</v>
      </c>
    </row>
    <row r="31" spans="1:5" s="171" customFormat="1" x14ac:dyDescent="0.3">
      <c r="A31" s="277" t="s">
        <v>1005</v>
      </c>
      <c r="B31" s="278" t="s">
        <v>1006</v>
      </c>
      <c r="C31" s="288">
        <v>9290.322580645161</v>
      </c>
      <c r="D31" s="291" t="s">
        <v>998</v>
      </c>
    </row>
    <row r="32" spans="1:5" s="171" customFormat="1" x14ac:dyDescent="0.3">
      <c r="A32" s="279" t="s">
        <v>1007</v>
      </c>
      <c r="B32" s="280" t="s">
        <v>1008</v>
      </c>
      <c r="C32" s="289">
        <v>774.19354838709671</v>
      </c>
      <c r="D32" s="292" t="s">
        <v>501</v>
      </c>
    </row>
    <row r="33" spans="1:4" s="171" customFormat="1" x14ac:dyDescent="0.3">
      <c r="A33" s="277" t="s">
        <v>1009</v>
      </c>
      <c r="B33" s="278" t="s">
        <v>1010</v>
      </c>
      <c r="C33" s="288">
        <v>13935.483870967741</v>
      </c>
      <c r="D33" s="291" t="s">
        <v>998</v>
      </c>
    </row>
    <row r="34" spans="1:4" s="171" customFormat="1" x14ac:dyDescent="0.3">
      <c r="A34" s="279" t="s">
        <v>1011</v>
      </c>
      <c r="B34" s="280" t="s">
        <v>1012</v>
      </c>
      <c r="C34" s="289">
        <v>1161.2903225806451</v>
      </c>
      <c r="D34" s="292" t="s">
        <v>501</v>
      </c>
    </row>
    <row r="35" spans="1:4" s="171" customFormat="1" x14ac:dyDescent="0.3">
      <c r="A35" s="277" t="s">
        <v>1013</v>
      </c>
      <c r="B35" s="278" t="s">
        <v>1014</v>
      </c>
      <c r="C35" s="288">
        <v>18580.645161290322</v>
      </c>
      <c r="D35" s="291" t="s">
        <v>998</v>
      </c>
    </row>
    <row r="36" spans="1:4" x14ac:dyDescent="0.3">
      <c r="A36" s="279" t="s">
        <v>1015</v>
      </c>
      <c r="B36" s="280" t="s">
        <v>1016</v>
      </c>
      <c r="C36" s="289">
        <v>1548.3870967741934</v>
      </c>
      <c r="D36" s="292" t="s">
        <v>501</v>
      </c>
    </row>
    <row r="37" spans="1:4" x14ac:dyDescent="0.3">
      <c r="A37" s="277" t="s">
        <v>1017</v>
      </c>
      <c r="B37" s="278" t="s">
        <v>1018</v>
      </c>
      <c r="C37" s="288">
        <v>1625.8064516129032</v>
      </c>
      <c r="D37" s="291" t="s">
        <v>998</v>
      </c>
    </row>
    <row r="38" spans="1:4" x14ac:dyDescent="0.3">
      <c r="A38" s="279" t="s">
        <v>1019</v>
      </c>
      <c r="B38" s="280" t="s">
        <v>1020</v>
      </c>
      <c r="C38" s="289">
        <v>135.48387096774192</v>
      </c>
      <c r="D38" s="292" t="s">
        <v>501</v>
      </c>
    </row>
    <row r="39" spans="1:4" x14ac:dyDescent="0.3">
      <c r="A39" s="277" t="s">
        <v>1021</v>
      </c>
      <c r="B39" s="278" t="s">
        <v>1022</v>
      </c>
      <c r="C39" s="288">
        <v>812.90322580645159</v>
      </c>
      <c r="D39" s="291" t="s">
        <v>998</v>
      </c>
    </row>
    <row r="40" spans="1:4" x14ac:dyDescent="0.3">
      <c r="A40" s="279" t="s">
        <v>1023</v>
      </c>
      <c r="B40" s="280" t="s">
        <v>1024</v>
      </c>
      <c r="C40" s="289">
        <v>67.741935483870961</v>
      </c>
      <c r="D40" s="292" t="s">
        <v>501</v>
      </c>
    </row>
    <row r="41" spans="1:4" x14ac:dyDescent="0.3">
      <c r="A41" s="277" t="s">
        <v>1025</v>
      </c>
      <c r="B41" s="278" t="s">
        <v>1026</v>
      </c>
      <c r="C41" s="288">
        <v>232.25806451612902</v>
      </c>
      <c r="D41" s="291" t="s">
        <v>998</v>
      </c>
    </row>
    <row r="42" spans="1:4" x14ac:dyDescent="0.3">
      <c r="A42" s="279" t="s">
        <v>1027</v>
      </c>
      <c r="B42" s="280" t="s">
        <v>1028</v>
      </c>
      <c r="C42" s="289">
        <v>19.35483870967742</v>
      </c>
      <c r="D42" s="292" t="s">
        <v>501</v>
      </c>
    </row>
    <row r="43" spans="1:4" x14ac:dyDescent="0.3">
      <c r="A43" s="277" t="s">
        <v>1029</v>
      </c>
      <c r="B43" s="278" t="s">
        <v>1030</v>
      </c>
      <c r="C43" s="288">
        <v>483.87096774193543</v>
      </c>
      <c r="D43" s="291" t="s">
        <v>1031</v>
      </c>
    </row>
    <row r="44" spans="1:4" x14ac:dyDescent="0.3">
      <c r="A44" s="281" t="s">
        <v>1032</v>
      </c>
      <c r="B44" s="172" t="s">
        <v>1033</v>
      </c>
      <c r="C44" s="289">
        <v>575.80645161290317</v>
      </c>
      <c r="D44" s="292" t="s">
        <v>998</v>
      </c>
    </row>
    <row r="45" spans="1:4" x14ac:dyDescent="0.3">
      <c r="A45" s="282" t="s">
        <v>1034</v>
      </c>
      <c r="B45" s="264" t="s">
        <v>1035</v>
      </c>
      <c r="C45" s="288">
        <v>47.98924731182796</v>
      </c>
      <c r="D45" s="291" t="s">
        <v>501</v>
      </c>
    </row>
    <row r="46" spans="1:4" x14ac:dyDescent="0.3">
      <c r="A46" s="281" t="s">
        <v>1036</v>
      </c>
      <c r="B46" s="283" t="s">
        <v>1037</v>
      </c>
      <c r="C46" s="289">
        <v>527.41935483870964</v>
      </c>
      <c r="D46" s="292" t="s">
        <v>1031</v>
      </c>
    </row>
    <row r="47" spans="1:4" x14ac:dyDescent="0.3">
      <c r="A47" s="282" t="s">
        <v>1038</v>
      </c>
      <c r="B47" s="264" t="s">
        <v>1039</v>
      </c>
      <c r="C47" s="288">
        <v>1930.6451612903224</v>
      </c>
      <c r="D47" s="291" t="s">
        <v>1031</v>
      </c>
    </row>
    <row r="48" spans="1:4" x14ac:dyDescent="0.3">
      <c r="A48" s="281" t="s">
        <v>1040</v>
      </c>
      <c r="B48" s="172" t="s">
        <v>1041</v>
      </c>
      <c r="C48" s="289">
        <v>479.0322580645161</v>
      </c>
      <c r="D48" s="292" t="s">
        <v>1031</v>
      </c>
    </row>
    <row r="49" spans="1:4" x14ac:dyDescent="0.3">
      <c r="A49" s="282" t="s">
        <v>1042</v>
      </c>
      <c r="B49" s="264" t="s">
        <v>1043</v>
      </c>
      <c r="C49" s="288">
        <v>798.38709677419354</v>
      </c>
      <c r="D49" s="291" t="s">
        <v>1031</v>
      </c>
    </row>
    <row r="50" spans="1:4" x14ac:dyDescent="0.3">
      <c r="A50" s="281" t="s">
        <v>1044</v>
      </c>
      <c r="B50" s="172" t="s">
        <v>1045</v>
      </c>
      <c r="C50" s="289">
        <v>1357.741935483871</v>
      </c>
      <c r="D50" s="292" t="s">
        <v>1031</v>
      </c>
    </row>
    <row r="51" spans="1:4" x14ac:dyDescent="0.3">
      <c r="A51" s="282" t="s">
        <v>1046</v>
      </c>
      <c r="B51" s="264" t="s">
        <v>1047</v>
      </c>
      <c r="C51" s="288">
        <v>1996.4516129032259</v>
      </c>
      <c r="D51" s="291" t="s">
        <v>1031</v>
      </c>
    </row>
    <row r="52" spans="1:4" x14ac:dyDescent="0.3">
      <c r="A52" s="281" t="s">
        <v>1048</v>
      </c>
      <c r="B52" s="172" t="s">
        <v>1049</v>
      </c>
      <c r="C52" s="289">
        <v>2903.2258064516127</v>
      </c>
      <c r="D52" s="292" t="s">
        <v>1031</v>
      </c>
    </row>
    <row r="53" spans="1:4" x14ac:dyDescent="0.3">
      <c r="A53" s="282" t="s">
        <v>1050</v>
      </c>
      <c r="B53" s="264" t="s">
        <v>1051</v>
      </c>
      <c r="C53" s="288">
        <v>9677.4193548387084</v>
      </c>
      <c r="D53" s="291" t="s">
        <v>1031</v>
      </c>
    </row>
    <row r="54" spans="1:4" x14ac:dyDescent="0.3">
      <c r="A54" s="281" t="s">
        <v>1052</v>
      </c>
      <c r="B54" s="172" t="s">
        <v>1053</v>
      </c>
      <c r="C54" s="289">
        <v>16766.129032258064</v>
      </c>
      <c r="D54" s="292" t="s">
        <v>1031</v>
      </c>
    </row>
    <row r="55" spans="1:4" x14ac:dyDescent="0.3">
      <c r="A55" s="282" t="s">
        <v>1054</v>
      </c>
      <c r="B55" s="264" t="s">
        <v>1055</v>
      </c>
      <c r="C55" s="288">
        <v>1693.5483870967741</v>
      </c>
      <c r="D55" s="291" t="s">
        <v>1031</v>
      </c>
    </row>
    <row r="56" spans="1:4" x14ac:dyDescent="0.3">
      <c r="A56" s="281" t="s">
        <v>1056</v>
      </c>
      <c r="B56" s="172" t="s">
        <v>1057</v>
      </c>
      <c r="C56" s="289">
        <v>793.54838709677415</v>
      </c>
      <c r="D56" s="292" t="s">
        <v>1031</v>
      </c>
    </row>
    <row r="57" spans="1:4" x14ac:dyDescent="0.3">
      <c r="A57" s="282" t="s">
        <v>1058</v>
      </c>
      <c r="B57" s="264" t="s">
        <v>1059</v>
      </c>
      <c r="C57" s="288">
        <v>1693.5483870967741</v>
      </c>
      <c r="D57" s="291" t="s">
        <v>1031</v>
      </c>
    </row>
    <row r="58" spans="1:4" x14ac:dyDescent="0.3">
      <c r="A58" s="281" t="s">
        <v>1060</v>
      </c>
      <c r="B58" s="172" t="s">
        <v>1061</v>
      </c>
      <c r="C58" s="289">
        <v>1693.5483870967741</v>
      </c>
      <c r="D58" s="292" t="s">
        <v>1031</v>
      </c>
    </row>
    <row r="59" spans="1:4" x14ac:dyDescent="0.3">
      <c r="A59" s="282" t="s">
        <v>1062</v>
      </c>
      <c r="B59" s="264" t="s">
        <v>1063</v>
      </c>
      <c r="C59" s="288">
        <v>1693.5483870967741</v>
      </c>
      <c r="D59" s="291" t="s">
        <v>1031</v>
      </c>
    </row>
    <row r="60" spans="1:4" x14ac:dyDescent="0.3">
      <c r="A60" s="281" t="s">
        <v>986</v>
      </c>
      <c r="B60" s="172" t="s">
        <v>987</v>
      </c>
      <c r="C60" s="289">
        <v>0.29032258064516131</v>
      </c>
      <c r="D60" s="292" t="s">
        <v>981</v>
      </c>
    </row>
    <row r="61" spans="1:4" x14ac:dyDescent="0.3">
      <c r="A61" s="282" t="s">
        <v>988</v>
      </c>
      <c r="B61" s="264" t="s">
        <v>989</v>
      </c>
      <c r="C61" s="288">
        <v>0.58064516129032262</v>
      </c>
      <c r="D61" s="291" t="s">
        <v>982</v>
      </c>
    </row>
    <row r="62" spans="1:4" x14ac:dyDescent="0.3">
      <c r="A62" s="281" t="s">
        <v>990</v>
      </c>
      <c r="B62" s="172" t="s">
        <v>991</v>
      </c>
      <c r="C62" s="289">
        <v>0.73118279569892475</v>
      </c>
      <c r="D62" s="292" t="s">
        <v>983</v>
      </c>
    </row>
    <row r="63" spans="1:4" x14ac:dyDescent="0.3">
      <c r="A63" s="282" t="s">
        <v>992</v>
      </c>
      <c r="B63" s="264" t="s">
        <v>993</v>
      </c>
      <c r="C63" s="288">
        <v>0.96774193548387089</v>
      </c>
      <c r="D63" s="291" t="s">
        <v>984</v>
      </c>
    </row>
    <row r="64" spans="1:4" x14ac:dyDescent="0.3">
      <c r="A64" s="281" t="s">
        <v>994</v>
      </c>
      <c r="B64" s="172" t="s">
        <v>995</v>
      </c>
      <c r="C64" s="289">
        <v>1.21505376344086</v>
      </c>
      <c r="D64" s="292" t="s">
        <v>985</v>
      </c>
    </row>
    <row r="65" spans="1:4" x14ac:dyDescent="0.3">
      <c r="A65" s="282" t="s">
        <v>1064</v>
      </c>
      <c r="B65" s="264" t="s">
        <v>1065</v>
      </c>
      <c r="C65" s="288">
        <v>3638.7096774193546</v>
      </c>
      <c r="D65" s="291" t="s">
        <v>1031</v>
      </c>
    </row>
    <row r="66" spans="1:4" x14ac:dyDescent="0.3">
      <c r="A66" s="281" t="s">
        <v>1066</v>
      </c>
      <c r="B66" s="172" t="s">
        <v>1067</v>
      </c>
      <c r="C66" s="289">
        <v>1548.3870967741934</v>
      </c>
      <c r="D66" s="292" t="s">
        <v>1031</v>
      </c>
    </row>
    <row r="67" spans="1:4" x14ac:dyDescent="0.3">
      <c r="A67" s="282" t="s">
        <v>1068</v>
      </c>
      <c r="B67" s="264" t="s">
        <v>1069</v>
      </c>
      <c r="C67" s="288">
        <v>929.0322580645161</v>
      </c>
      <c r="D67" s="291" t="s">
        <v>1031</v>
      </c>
    </row>
    <row r="68" spans="1:4" x14ac:dyDescent="0.3">
      <c r="A68" s="281" t="s">
        <v>1070</v>
      </c>
      <c r="B68" s="172" t="s">
        <v>1071</v>
      </c>
      <c r="C68" s="289">
        <v>498.38709677419354</v>
      </c>
      <c r="D68" s="292" t="s">
        <v>1031</v>
      </c>
    </row>
    <row r="69" spans="1:4" x14ac:dyDescent="0.3">
      <c r="A69" s="282" t="s">
        <v>1072</v>
      </c>
      <c r="B69" s="264" t="s">
        <v>1073</v>
      </c>
      <c r="C69" s="288">
        <v>638.70967741935476</v>
      </c>
      <c r="D69" s="291" t="s">
        <v>1031</v>
      </c>
    </row>
    <row r="70" spans="1:4" x14ac:dyDescent="0.3">
      <c r="A70" s="281" t="s">
        <v>1074</v>
      </c>
      <c r="B70" s="172" t="s">
        <v>1075</v>
      </c>
      <c r="C70" s="289">
        <v>779.0322580645161</v>
      </c>
      <c r="D70" s="292" t="s">
        <v>1031</v>
      </c>
    </row>
    <row r="71" spans="1:4" x14ac:dyDescent="0.3">
      <c r="A71" s="282" t="s">
        <v>1076</v>
      </c>
      <c r="B71" s="264" t="s">
        <v>1077</v>
      </c>
      <c r="C71" s="288">
        <v>924.19354838709671</v>
      </c>
      <c r="D71" s="291" t="s">
        <v>1031</v>
      </c>
    </row>
    <row r="72" spans="1:4" x14ac:dyDescent="0.3">
      <c r="A72" s="281" t="s">
        <v>1078</v>
      </c>
      <c r="B72" s="172" t="s">
        <v>1079</v>
      </c>
      <c r="C72" s="289">
        <v>1064.516129032258</v>
      </c>
      <c r="D72" s="292" t="s">
        <v>1031</v>
      </c>
    </row>
    <row r="73" spans="1:4" x14ac:dyDescent="0.3">
      <c r="A73" s="282" t="s">
        <v>1080</v>
      </c>
      <c r="B73" s="264" t="s">
        <v>1081</v>
      </c>
      <c r="C73" s="288">
        <v>1209.6774193548385</v>
      </c>
      <c r="D73" s="291" t="s">
        <v>1031</v>
      </c>
    </row>
    <row r="74" spans="1:4" x14ac:dyDescent="0.3">
      <c r="A74" s="281" t="s">
        <v>1082</v>
      </c>
      <c r="B74" s="172" t="s">
        <v>1083</v>
      </c>
      <c r="C74" s="289">
        <v>1470.9677419354839</v>
      </c>
      <c r="D74" s="292" t="s">
        <v>1031</v>
      </c>
    </row>
    <row r="75" spans="1:4" x14ac:dyDescent="0.3">
      <c r="A75" s="282" t="s">
        <v>1084</v>
      </c>
      <c r="B75" s="264" t="s">
        <v>1085</v>
      </c>
      <c r="C75" s="288">
        <v>1732.258064516129</v>
      </c>
      <c r="D75" s="291" t="s">
        <v>1031</v>
      </c>
    </row>
    <row r="76" spans="1:4" x14ac:dyDescent="0.3">
      <c r="A76" s="281" t="s">
        <v>1086</v>
      </c>
      <c r="B76" s="172" t="s">
        <v>1087</v>
      </c>
      <c r="C76" s="289">
        <v>1993.5483870967741</v>
      </c>
      <c r="D76" s="292" t="s">
        <v>1031</v>
      </c>
    </row>
    <row r="77" spans="1:4" x14ac:dyDescent="0.3">
      <c r="A77" s="282" t="s">
        <v>1088</v>
      </c>
      <c r="B77" s="264" t="s">
        <v>1089</v>
      </c>
      <c r="C77" s="288">
        <v>2254.838709677419</v>
      </c>
      <c r="D77" s="291" t="s">
        <v>1031</v>
      </c>
    </row>
    <row r="78" spans="1:4" x14ac:dyDescent="0.3">
      <c r="A78" s="281" t="s">
        <v>1090</v>
      </c>
      <c r="B78" s="172" t="s">
        <v>1091</v>
      </c>
      <c r="C78" s="289">
        <v>2516.1290322580644</v>
      </c>
      <c r="D78" s="292" t="s">
        <v>1031</v>
      </c>
    </row>
    <row r="79" spans="1:4" x14ac:dyDescent="0.3">
      <c r="A79" s="282" t="s">
        <v>1092</v>
      </c>
      <c r="B79" s="264" t="s">
        <v>1093</v>
      </c>
      <c r="C79" s="288">
        <v>2777.4193548387098</v>
      </c>
      <c r="D79" s="291" t="s">
        <v>1031</v>
      </c>
    </row>
    <row r="80" spans="1:4" x14ac:dyDescent="0.3">
      <c r="A80" s="281" t="s">
        <v>1094</v>
      </c>
      <c r="B80" s="172" t="s">
        <v>1095</v>
      </c>
      <c r="C80" s="289">
        <v>3038.7096774193546</v>
      </c>
      <c r="D80" s="292" t="s">
        <v>1031</v>
      </c>
    </row>
    <row r="81" spans="1:4" x14ac:dyDescent="0.3">
      <c r="A81" s="282" t="s">
        <v>1096</v>
      </c>
      <c r="B81" s="264" t="s">
        <v>1097</v>
      </c>
      <c r="C81" s="288">
        <v>4345.1612903225805</v>
      </c>
      <c r="D81" s="291" t="s">
        <v>1031</v>
      </c>
    </row>
    <row r="82" spans="1:4" x14ac:dyDescent="0.3">
      <c r="A82" s="281" t="s">
        <v>1098</v>
      </c>
      <c r="B82" s="172" t="s">
        <v>1099</v>
      </c>
      <c r="C82" s="289">
        <v>5651.6129032258059</v>
      </c>
      <c r="D82" s="292" t="s">
        <v>1031</v>
      </c>
    </row>
    <row r="83" spans="1:4" x14ac:dyDescent="0.3">
      <c r="A83" s="282" t="s">
        <v>1100</v>
      </c>
      <c r="B83" s="264" t="s">
        <v>1101</v>
      </c>
      <c r="C83" s="288">
        <v>6958.0645161290322</v>
      </c>
      <c r="D83" s="291" t="s">
        <v>1031</v>
      </c>
    </row>
    <row r="84" spans="1:4" x14ac:dyDescent="0.3">
      <c r="A84" s="281" t="s">
        <v>1102</v>
      </c>
      <c r="B84" s="172" t="s">
        <v>1103</v>
      </c>
      <c r="C84" s="289">
        <v>8264.5161290322576</v>
      </c>
      <c r="D84" s="292" t="s">
        <v>1031</v>
      </c>
    </row>
    <row r="85" spans="1:4" x14ac:dyDescent="0.3">
      <c r="A85" s="282" t="s">
        <v>1104</v>
      </c>
      <c r="B85" s="264" t="s">
        <v>1105</v>
      </c>
      <c r="C85" s="288">
        <v>10877.419354838708</v>
      </c>
      <c r="D85" s="291" t="s">
        <v>1031</v>
      </c>
    </row>
    <row r="86" spans="1:4" x14ac:dyDescent="0.3">
      <c r="A86" s="281" t="s">
        <v>1106</v>
      </c>
      <c r="B86" s="172" t="s">
        <v>1107</v>
      </c>
      <c r="C86" s="289">
        <v>13490.322580645161</v>
      </c>
      <c r="D86" s="292" t="s">
        <v>1031</v>
      </c>
    </row>
    <row r="87" spans="1:4" x14ac:dyDescent="0.3">
      <c r="A87" s="282" t="s">
        <v>1108</v>
      </c>
      <c r="B87" s="264" t="s">
        <v>1109</v>
      </c>
      <c r="C87" s="288">
        <v>16103.225806451612</v>
      </c>
      <c r="D87" s="291" t="s">
        <v>1031</v>
      </c>
    </row>
    <row r="88" spans="1:4" x14ac:dyDescent="0.3">
      <c r="A88" s="281" t="s">
        <v>1110</v>
      </c>
      <c r="B88" s="172" t="s">
        <v>1111</v>
      </c>
      <c r="C88" s="289">
        <v>0.96774193548387089</v>
      </c>
      <c r="D88" s="292" t="s">
        <v>1112</v>
      </c>
    </row>
    <row r="89" spans="1:4" x14ac:dyDescent="0.3">
      <c r="A89" s="282" t="s">
        <v>1113</v>
      </c>
      <c r="B89" s="264" t="s">
        <v>1114</v>
      </c>
      <c r="C89" s="288">
        <v>0.96774193548387089</v>
      </c>
      <c r="D89" s="291" t="s">
        <v>1115</v>
      </c>
    </row>
    <row r="90" spans="1:4" x14ac:dyDescent="0.3">
      <c r="A90" s="281" t="s">
        <v>1116</v>
      </c>
      <c r="B90" s="172" t="s">
        <v>1117</v>
      </c>
      <c r="C90" s="289">
        <v>420.96774193548384</v>
      </c>
      <c r="D90" s="292" t="s">
        <v>1031</v>
      </c>
    </row>
    <row r="91" spans="1:4" x14ac:dyDescent="0.3">
      <c r="A91" s="282" t="s">
        <v>1118</v>
      </c>
      <c r="B91" s="264" t="s">
        <v>1119</v>
      </c>
      <c r="C91" s="288">
        <v>508.06451612903226</v>
      </c>
      <c r="D91" s="291" t="s">
        <v>1031</v>
      </c>
    </row>
    <row r="92" spans="1:4" x14ac:dyDescent="0.3">
      <c r="A92" s="281" t="s">
        <v>1120</v>
      </c>
      <c r="B92" s="172" t="s">
        <v>1121</v>
      </c>
      <c r="C92" s="289">
        <v>585.48387096774195</v>
      </c>
      <c r="D92" s="292" t="s">
        <v>1031</v>
      </c>
    </row>
    <row r="93" spans="1:4" x14ac:dyDescent="0.3">
      <c r="A93" s="282" t="s">
        <v>1122</v>
      </c>
      <c r="B93" s="264" t="s">
        <v>1123</v>
      </c>
      <c r="C93" s="288">
        <v>658.0645161290322</v>
      </c>
      <c r="D93" s="291" t="s">
        <v>1031</v>
      </c>
    </row>
    <row r="94" spans="1:4" x14ac:dyDescent="0.3">
      <c r="A94" s="281" t="s">
        <v>1124</v>
      </c>
      <c r="B94" s="172" t="s">
        <v>1125</v>
      </c>
      <c r="C94" s="289">
        <v>812.90322580645159</v>
      </c>
      <c r="D94" s="292" t="s">
        <v>1031</v>
      </c>
    </row>
    <row r="95" spans="1:4" x14ac:dyDescent="0.3">
      <c r="A95" s="282" t="s">
        <v>1126</v>
      </c>
      <c r="B95" s="264" t="s">
        <v>1127</v>
      </c>
      <c r="C95" s="288">
        <v>888.38709677419354</v>
      </c>
      <c r="D95" s="291" t="s">
        <v>1031</v>
      </c>
    </row>
    <row r="96" spans="1:4" x14ac:dyDescent="0.3">
      <c r="A96" s="281" t="s">
        <v>1128</v>
      </c>
      <c r="B96" s="172" t="s">
        <v>1129</v>
      </c>
      <c r="C96" s="289">
        <v>962.90322580645159</v>
      </c>
      <c r="D96" s="292" t="s">
        <v>1031</v>
      </c>
    </row>
    <row r="97" spans="1:4" x14ac:dyDescent="0.3">
      <c r="A97" s="282" t="s">
        <v>1130</v>
      </c>
      <c r="B97" s="264" t="s">
        <v>1131</v>
      </c>
      <c r="C97" s="288">
        <v>1038.3870967741937</v>
      </c>
      <c r="D97" s="291" t="s">
        <v>1031</v>
      </c>
    </row>
    <row r="98" spans="1:4" x14ac:dyDescent="0.3">
      <c r="A98" s="281" t="s">
        <v>1132</v>
      </c>
      <c r="B98" s="172" t="s">
        <v>1133</v>
      </c>
      <c r="C98" s="289">
        <v>1112.9032258064515</v>
      </c>
      <c r="D98" s="292" t="s">
        <v>1031</v>
      </c>
    </row>
    <row r="99" spans="1:4" x14ac:dyDescent="0.3">
      <c r="A99" s="282" t="s">
        <v>1134</v>
      </c>
      <c r="B99" s="264" t="s">
        <v>1135</v>
      </c>
      <c r="C99" s="288">
        <v>1188.3870967741934</v>
      </c>
      <c r="D99" s="291" t="s">
        <v>1031</v>
      </c>
    </row>
    <row r="100" spans="1:4" x14ac:dyDescent="0.3">
      <c r="A100" s="281" t="s">
        <v>1136</v>
      </c>
      <c r="B100" s="172" t="s">
        <v>1137</v>
      </c>
      <c r="C100" s="289">
        <v>1262.9032258064515</v>
      </c>
      <c r="D100" s="292" t="s">
        <v>1031</v>
      </c>
    </row>
    <row r="101" spans="1:4" x14ac:dyDescent="0.3">
      <c r="A101" s="282" t="s">
        <v>1138</v>
      </c>
      <c r="B101" s="264" t="s">
        <v>1071</v>
      </c>
      <c r="C101" s="288">
        <v>1338.3870967741934</v>
      </c>
      <c r="D101" s="291" t="s">
        <v>1031</v>
      </c>
    </row>
    <row r="102" spans="1:4" x14ac:dyDescent="0.3">
      <c r="A102" s="281" t="s">
        <v>1139</v>
      </c>
      <c r="B102" s="172" t="s">
        <v>1073</v>
      </c>
      <c r="C102" s="289">
        <v>2088.3870967741937</v>
      </c>
      <c r="D102" s="292" t="s">
        <v>1031</v>
      </c>
    </row>
    <row r="103" spans="1:4" x14ac:dyDescent="0.3">
      <c r="A103" s="282" t="s">
        <v>1140</v>
      </c>
      <c r="B103" s="264" t="s">
        <v>1141</v>
      </c>
      <c r="C103" s="288">
        <v>2838.3870967741932</v>
      </c>
      <c r="D103" s="291" t="s">
        <v>1031</v>
      </c>
    </row>
    <row r="104" spans="1:4" x14ac:dyDescent="0.3">
      <c r="A104" s="281" t="s">
        <v>1142</v>
      </c>
      <c r="B104" s="172" t="s">
        <v>1143</v>
      </c>
      <c r="C104" s="289">
        <v>3588.3870967741932</v>
      </c>
      <c r="D104" s="292" t="s">
        <v>1031</v>
      </c>
    </row>
    <row r="105" spans="1:4" x14ac:dyDescent="0.3">
      <c r="A105" s="282" t="s">
        <v>1144</v>
      </c>
      <c r="B105" s="264" t="s">
        <v>1145</v>
      </c>
      <c r="C105" s="288">
        <v>4338.3870967741932</v>
      </c>
      <c r="D105" s="291" t="s">
        <v>1031</v>
      </c>
    </row>
    <row r="106" spans="1:4" x14ac:dyDescent="0.3">
      <c r="A106" s="281" t="s">
        <v>1146</v>
      </c>
      <c r="B106" s="172" t="s">
        <v>1147</v>
      </c>
      <c r="C106" s="289">
        <v>5088.3870967741932</v>
      </c>
      <c r="D106" s="292" t="s">
        <v>1031</v>
      </c>
    </row>
    <row r="107" spans="1:4" x14ac:dyDescent="0.3">
      <c r="A107" s="282" t="s">
        <v>1148</v>
      </c>
      <c r="B107" s="264" t="s">
        <v>1149</v>
      </c>
      <c r="C107" s="288">
        <v>6588.3870967741932</v>
      </c>
      <c r="D107" s="291" t="s">
        <v>1031</v>
      </c>
    </row>
    <row r="108" spans="1:4" x14ac:dyDescent="0.3">
      <c r="A108" s="281" t="s">
        <v>1150</v>
      </c>
      <c r="B108" s="172" t="s">
        <v>1151</v>
      </c>
      <c r="C108" s="289">
        <v>8262.5806451612898</v>
      </c>
      <c r="D108" s="292" t="s">
        <v>1031</v>
      </c>
    </row>
    <row r="109" spans="1:4" x14ac:dyDescent="0.3">
      <c r="A109" s="282" t="s">
        <v>1152</v>
      </c>
      <c r="B109" s="264" t="s">
        <v>1153</v>
      </c>
      <c r="C109" s="288">
        <v>9588.3870967741932</v>
      </c>
      <c r="D109" s="291" t="s">
        <v>1031</v>
      </c>
    </row>
    <row r="110" spans="1:4" x14ac:dyDescent="0.3">
      <c r="A110" s="281" t="s">
        <v>1154</v>
      </c>
      <c r="B110" s="172" t="s">
        <v>1155</v>
      </c>
      <c r="C110" s="289">
        <v>11088.387096774193</v>
      </c>
      <c r="D110" s="292" t="s">
        <v>1031</v>
      </c>
    </row>
    <row r="111" spans="1:4" x14ac:dyDescent="0.3">
      <c r="A111" s="282" t="s">
        <v>1156</v>
      </c>
      <c r="B111" s="264" t="s">
        <v>1157</v>
      </c>
      <c r="C111" s="288">
        <v>12588.387096774193</v>
      </c>
      <c r="D111" s="291" t="s">
        <v>1031</v>
      </c>
    </row>
    <row r="112" spans="1:4" x14ac:dyDescent="0.3">
      <c r="A112" s="281" t="s">
        <v>1158</v>
      </c>
      <c r="B112" s="172" t="s">
        <v>1159</v>
      </c>
      <c r="C112" s="289">
        <v>14088.387096774193</v>
      </c>
      <c r="D112" s="292" t="s">
        <v>1031</v>
      </c>
    </row>
    <row r="113" spans="1:4" x14ac:dyDescent="0.3">
      <c r="A113" s="282" t="s">
        <v>1160</v>
      </c>
      <c r="B113" s="264" t="s">
        <v>1161</v>
      </c>
      <c r="C113" s="288">
        <v>15588.387096774193</v>
      </c>
      <c r="D113" s="291" t="s">
        <v>1031</v>
      </c>
    </row>
    <row r="114" spans="1:4" x14ac:dyDescent="0.3">
      <c r="A114" s="281" t="s">
        <v>1162</v>
      </c>
      <c r="B114" s="172" t="s">
        <v>1163</v>
      </c>
      <c r="C114" s="289">
        <v>0.96774193548387089</v>
      </c>
      <c r="D114" s="292" t="s">
        <v>1112</v>
      </c>
    </row>
    <row r="115" spans="1:4" x14ac:dyDescent="0.3">
      <c r="A115" s="282" t="s">
        <v>1164</v>
      </c>
      <c r="B115" s="264" t="s">
        <v>1114</v>
      </c>
      <c r="C115" s="288">
        <v>0.96774193548387089</v>
      </c>
      <c r="D115" s="291" t="s">
        <v>1115</v>
      </c>
    </row>
    <row r="116" spans="1:4" x14ac:dyDescent="0.3">
      <c r="A116" s="281" t="s">
        <v>1165</v>
      </c>
      <c r="B116" s="172" t="s">
        <v>1117</v>
      </c>
      <c r="C116" s="289">
        <v>604.83870967741927</v>
      </c>
      <c r="D116" s="292" t="s">
        <v>1031</v>
      </c>
    </row>
    <row r="117" spans="1:4" x14ac:dyDescent="0.3">
      <c r="A117" s="282" t="s">
        <v>1166</v>
      </c>
      <c r="B117" s="264" t="s">
        <v>1119</v>
      </c>
      <c r="C117" s="288">
        <v>783.87096774193549</v>
      </c>
      <c r="D117" s="291" t="s">
        <v>1031</v>
      </c>
    </row>
    <row r="118" spans="1:4" x14ac:dyDescent="0.3">
      <c r="A118" s="281" t="s">
        <v>1167</v>
      </c>
      <c r="B118" s="172" t="s">
        <v>1121</v>
      </c>
      <c r="C118" s="289">
        <v>958.0645161290322</v>
      </c>
      <c r="D118" s="292" t="s">
        <v>1031</v>
      </c>
    </row>
    <row r="119" spans="1:4" x14ac:dyDescent="0.3">
      <c r="A119" s="282" t="s">
        <v>1168</v>
      </c>
      <c r="B119" s="264" t="s">
        <v>1123</v>
      </c>
      <c r="C119" s="288">
        <v>1137.0967741935483</v>
      </c>
      <c r="D119" s="291" t="s">
        <v>1031</v>
      </c>
    </row>
    <row r="120" spans="1:4" x14ac:dyDescent="0.3">
      <c r="A120" s="281" t="s">
        <v>1169</v>
      </c>
      <c r="B120" s="172" t="s">
        <v>1125</v>
      </c>
      <c r="C120" s="289">
        <v>1495.1612903225805</v>
      </c>
      <c r="D120" s="292" t="s">
        <v>1031</v>
      </c>
    </row>
    <row r="121" spans="1:4" x14ac:dyDescent="0.3">
      <c r="A121" s="282" t="s">
        <v>1170</v>
      </c>
      <c r="B121" s="264" t="s">
        <v>1127</v>
      </c>
      <c r="C121" s="288">
        <v>1688.7096774193546</v>
      </c>
      <c r="D121" s="291" t="s">
        <v>1031</v>
      </c>
    </row>
    <row r="122" spans="1:4" x14ac:dyDescent="0.3">
      <c r="A122" s="281" t="s">
        <v>1171</v>
      </c>
      <c r="B122" s="172" t="s">
        <v>1129</v>
      </c>
      <c r="C122" s="289">
        <v>1882.258064516129</v>
      </c>
      <c r="D122" s="292" t="s">
        <v>1031</v>
      </c>
    </row>
    <row r="123" spans="1:4" x14ac:dyDescent="0.3">
      <c r="A123" s="282" t="s">
        <v>1172</v>
      </c>
      <c r="B123" s="264" t="s">
        <v>1131</v>
      </c>
      <c r="C123" s="288">
        <v>2075.8064516129029</v>
      </c>
      <c r="D123" s="291" t="s">
        <v>1031</v>
      </c>
    </row>
    <row r="124" spans="1:4" x14ac:dyDescent="0.3">
      <c r="A124" s="281" t="s">
        <v>1173</v>
      </c>
      <c r="B124" s="172" t="s">
        <v>1133</v>
      </c>
      <c r="C124" s="289">
        <v>2269.3548387096771</v>
      </c>
      <c r="D124" s="292" t="s">
        <v>1031</v>
      </c>
    </row>
    <row r="125" spans="1:4" x14ac:dyDescent="0.3">
      <c r="A125" s="282" t="s">
        <v>1174</v>
      </c>
      <c r="B125" s="264" t="s">
        <v>1135</v>
      </c>
      <c r="C125" s="288">
        <v>2462.9032258064517</v>
      </c>
      <c r="D125" s="291" t="s">
        <v>1031</v>
      </c>
    </row>
    <row r="126" spans="1:4" x14ac:dyDescent="0.3">
      <c r="A126" s="281" t="s">
        <v>1175</v>
      </c>
      <c r="B126" s="172" t="s">
        <v>1137</v>
      </c>
      <c r="C126" s="289">
        <v>2656.4516129032259</v>
      </c>
      <c r="D126" s="292" t="s">
        <v>1031</v>
      </c>
    </row>
    <row r="127" spans="1:4" x14ac:dyDescent="0.3">
      <c r="A127" s="282" t="s">
        <v>1176</v>
      </c>
      <c r="B127" s="264" t="s">
        <v>1071</v>
      </c>
      <c r="C127" s="288">
        <v>2850</v>
      </c>
      <c r="D127" s="291" t="s">
        <v>1031</v>
      </c>
    </row>
    <row r="128" spans="1:4" x14ac:dyDescent="0.3">
      <c r="A128" s="281" t="s">
        <v>1177</v>
      </c>
      <c r="B128" s="172" t="s">
        <v>1073</v>
      </c>
      <c r="C128" s="289">
        <v>4785.4838709677415</v>
      </c>
      <c r="D128" s="292" t="s">
        <v>1031</v>
      </c>
    </row>
    <row r="129" spans="1:4" x14ac:dyDescent="0.3">
      <c r="A129" s="282" t="s">
        <v>1178</v>
      </c>
      <c r="B129" s="264" t="s">
        <v>1075</v>
      </c>
      <c r="C129" s="288">
        <v>6720.9677419354839</v>
      </c>
      <c r="D129" s="291" t="s">
        <v>1031</v>
      </c>
    </row>
    <row r="130" spans="1:4" x14ac:dyDescent="0.3">
      <c r="A130" s="281" t="s">
        <v>1179</v>
      </c>
      <c r="B130" s="172" t="s">
        <v>1077</v>
      </c>
      <c r="C130" s="289">
        <v>8656.4516129032254</v>
      </c>
      <c r="D130" s="292" t="s">
        <v>1031</v>
      </c>
    </row>
    <row r="131" spans="1:4" x14ac:dyDescent="0.3">
      <c r="A131" s="282" t="s">
        <v>1180</v>
      </c>
      <c r="B131" s="264" t="s">
        <v>1079</v>
      </c>
      <c r="C131" s="288">
        <v>10591.935483870968</v>
      </c>
      <c r="D131" s="291" t="s">
        <v>1031</v>
      </c>
    </row>
    <row r="132" spans="1:4" x14ac:dyDescent="0.3">
      <c r="A132" s="281" t="s">
        <v>1181</v>
      </c>
      <c r="B132" s="172" t="s">
        <v>1182</v>
      </c>
      <c r="C132" s="289">
        <v>0.96774193548387089</v>
      </c>
      <c r="D132" s="292" t="s">
        <v>1112</v>
      </c>
    </row>
    <row r="133" spans="1:4" x14ac:dyDescent="0.3">
      <c r="A133" s="282" t="s">
        <v>1183</v>
      </c>
      <c r="B133" s="264" t="s">
        <v>1114</v>
      </c>
      <c r="C133" s="288">
        <v>0.96774193548387089</v>
      </c>
      <c r="D133" s="291" t="s">
        <v>1115</v>
      </c>
    </row>
    <row r="134" spans="1:4" x14ac:dyDescent="0.3">
      <c r="A134" s="281" t="s">
        <v>1184</v>
      </c>
      <c r="B134" s="172" t="s">
        <v>1185</v>
      </c>
      <c r="C134" s="289">
        <v>0.19354838709677419</v>
      </c>
      <c r="D134" s="292" t="s">
        <v>981</v>
      </c>
    </row>
    <row r="135" spans="1:4" x14ac:dyDescent="0.3">
      <c r="A135" s="282" t="s">
        <v>1186</v>
      </c>
      <c r="B135" s="264" t="s">
        <v>1187</v>
      </c>
      <c r="C135" s="288">
        <v>0.35483870967741937</v>
      </c>
      <c r="D135" s="291" t="s">
        <v>982</v>
      </c>
    </row>
    <row r="136" spans="1:4" x14ac:dyDescent="0.3">
      <c r="A136" s="281" t="s">
        <v>1188</v>
      </c>
      <c r="B136" s="172" t="s">
        <v>1189</v>
      </c>
      <c r="C136" s="289">
        <v>0.5053763440860215</v>
      </c>
      <c r="D136" s="292" t="s">
        <v>983</v>
      </c>
    </row>
    <row r="137" spans="1:4" x14ac:dyDescent="0.3">
      <c r="A137" s="282" t="s">
        <v>1190</v>
      </c>
      <c r="B137" s="264" t="s">
        <v>1191</v>
      </c>
      <c r="C137" s="288">
        <v>0.63440860215053752</v>
      </c>
      <c r="D137" s="291" t="s">
        <v>984</v>
      </c>
    </row>
    <row r="138" spans="1:4" x14ac:dyDescent="0.3">
      <c r="A138" s="281" t="s">
        <v>1192</v>
      </c>
      <c r="B138" s="172" t="s">
        <v>1193</v>
      </c>
      <c r="C138" s="289">
        <v>0.73118279569892475</v>
      </c>
      <c r="D138" s="292" t="s">
        <v>985</v>
      </c>
    </row>
    <row r="139" spans="1:4" x14ac:dyDescent="0.3">
      <c r="A139" s="282" t="s">
        <v>1195</v>
      </c>
      <c r="B139" s="264" t="s">
        <v>1196</v>
      </c>
      <c r="C139" s="288">
        <v>4514.5161290322576</v>
      </c>
      <c r="D139" s="291" t="s">
        <v>1031</v>
      </c>
    </row>
    <row r="140" spans="1:4" x14ac:dyDescent="0.3">
      <c r="A140" s="281" t="s">
        <v>1197</v>
      </c>
      <c r="B140" s="172" t="s">
        <v>1198</v>
      </c>
      <c r="C140" s="289">
        <v>2507.4193548387098</v>
      </c>
      <c r="D140" s="292" t="s">
        <v>1031</v>
      </c>
    </row>
    <row r="141" spans="1:4" x14ac:dyDescent="0.3">
      <c r="A141" s="282" t="s">
        <v>1199</v>
      </c>
      <c r="B141" s="264" t="s">
        <v>1200</v>
      </c>
      <c r="C141" s="288">
        <v>1003.548387096774</v>
      </c>
      <c r="D141" s="291" t="s">
        <v>1031</v>
      </c>
    </row>
    <row r="142" spans="1:4" x14ac:dyDescent="0.3">
      <c r="A142" s="281" t="s">
        <v>1201</v>
      </c>
      <c r="B142" s="172" t="s">
        <v>1202</v>
      </c>
      <c r="C142" s="289">
        <v>2006.1290322580644</v>
      </c>
      <c r="D142" s="292" t="s">
        <v>1203</v>
      </c>
    </row>
    <row r="143" spans="1:4" x14ac:dyDescent="0.3">
      <c r="A143" s="282" t="s">
        <v>1204</v>
      </c>
      <c r="B143" s="264" t="s">
        <v>1205</v>
      </c>
      <c r="C143" s="288">
        <v>201.29032258064512</v>
      </c>
      <c r="D143" s="291" t="s">
        <v>1031</v>
      </c>
    </row>
    <row r="144" spans="1:4" x14ac:dyDescent="0.3">
      <c r="A144" s="281" t="s">
        <v>1206</v>
      </c>
      <c r="B144" s="172" t="s">
        <v>1207</v>
      </c>
      <c r="C144" s="289">
        <v>496.45161290322579</v>
      </c>
      <c r="D144" s="292" t="s">
        <v>1031</v>
      </c>
    </row>
    <row r="145" spans="1:4" x14ac:dyDescent="0.3">
      <c r="A145" s="282" t="s">
        <v>1208</v>
      </c>
      <c r="B145" s="264" t="s">
        <v>1209</v>
      </c>
      <c r="C145" s="288">
        <v>751.93548387096769</v>
      </c>
      <c r="D145" s="291" t="s">
        <v>1031</v>
      </c>
    </row>
    <row r="146" spans="1:4" x14ac:dyDescent="0.3">
      <c r="A146" s="281" t="s">
        <v>1210</v>
      </c>
      <c r="B146" s="172" t="s">
        <v>1211</v>
      </c>
      <c r="C146" s="289">
        <v>3008.7096774193546</v>
      </c>
      <c r="D146" s="292" t="s">
        <v>1031</v>
      </c>
    </row>
    <row r="147" spans="1:4" x14ac:dyDescent="0.3">
      <c r="A147" s="282" t="s">
        <v>1212</v>
      </c>
      <c r="B147" s="264" t="s">
        <v>1213</v>
      </c>
      <c r="C147" s="288">
        <v>37.741935483870968</v>
      </c>
      <c r="D147" s="291" t="s">
        <v>1031</v>
      </c>
    </row>
    <row r="148" spans="1:4" x14ac:dyDescent="0.3">
      <c r="A148" s="281" t="s">
        <v>1214</v>
      </c>
      <c r="B148" s="172" t="s">
        <v>1215</v>
      </c>
      <c r="C148" s="289">
        <v>75.483870967741936</v>
      </c>
      <c r="D148" s="292" t="s">
        <v>1031</v>
      </c>
    </row>
    <row r="149" spans="1:4" x14ac:dyDescent="0.3">
      <c r="A149" s="282" t="s">
        <v>1216</v>
      </c>
      <c r="B149" s="264" t="s">
        <v>1217</v>
      </c>
      <c r="C149" s="288">
        <v>280.64516129032256</v>
      </c>
      <c r="D149" s="291" t="s">
        <v>1031</v>
      </c>
    </row>
    <row r="150" spans="1:4" x14ac:dyDescent="0.3">
      <c r="A150" s="284" t="s">
        <v>1218</v>
      </c>
      <c r="B150" s="285" t="s">
        <v>1219</v>
      </c>
      <c r="C150" s="173">
        <v>1161.2903225806451</v>
      </c>
      <c r="D150" s="174" t="s">
        <v>911</v>
      </c>
    </row>
    <row r="151" spans="1:4" x14ac:dyDescent="0.3">
      <c r="A151" s="282" t="s">
        <v>1220</v>
      </c>
      <c r="B151" s="264" t="s">
        <v>1221</v>
      </c>
      <c r="C151" s="288">
        <v>141.29032258064515</v>
      </c>
      <c r="D151" s="291" t="s">
        <v>1194</v>
      </c>
    </row>
    <row r="152" spans="1:4" x14ac:dyDescent="0.3">
      <c r="A152" s="281" t="s">
        <v>1222</v>
      </c>
      <c r="B152" s="172" t="s">
        <v>1223</v>
      </c>
      <c r="C152" s="289">
        <v>99.677419354838705</v>
      </c>
      <c r="D152" s="292" t="s">
        <v>1224</v>
      </c>
    </row>
    <row r="153" spans="1:4" x14ac:dyDescent="0.3">
      <c r="A153" s="282" t="s">
        <v>1225</v>
      </c>
      <c r="B153" s="264" t="s">
        <v>1226</v>
      </c>
      <c r="C153" s="288">
        <v>71.612903225806448</v>
      </c>
      <c r="D153" s="291" t="s">
        <v>1227</v>
      </c>
    </row>
    <row r="154" spans="1:4" x14ac:dyDescent="0.3">
      <c r="A154" s="281" t="s">
        <v>1228</v>
      </c>
      <c r="B154" s="172" t="s">
        <v>1229</v>
      </c>
      <c r="C154" s="289">
        <v>55.161290322580641</v>
      </c>
      <c r="D154" s="292" t="s">
        <v>1230</v>
      </c>
    </row>
    <row r="155" spans="1:4" x14ac:dyDescent="0.3">
      <c r="A155" s="282" t="s">
        <v>1231</v>
      </c>
      <c r="B155" s="264" t="s">
        <v>1232</v>
      </c>
      <c r="C155" s="288">
        <v>42.58064516129032</v>
      </c>
      <c r="D155" s="291" t="s">
        <v>1233</v>
      </c>
    </row>
    <row r="156" spans="1:4" x14ac:dyDescent="0.3">
      <c r="A156" s="281" t="s">
        <v>1234</v>
      </c>
      <c r="B156" s="172" t="s">
        <v>1235</v>
      </c>
      <c r="C156" s="289">
        <v>629.0322580645161</v>
      </c>
      <c r="D156" s="292" t="s">
        <v>1203</v>
      </c>
    </row>
    <row r="157" spans="1:4" x14ac:dyDescent="0.3">
      <c r="A157" s="282" t="s">
        <v>1236</v>
      </c>
      <c r="B157" s="264" t="s">
        <v>1237</v>
      </c>
      <c r="C157" s="288">
        <v>338.70967741935482</v>
      </c>
      <c r="D157" s="291" t="s">
        <v>1031</v>
      </c>
    </row>
    <row r="158" spans="1:4" x14ac:dyDescent="0.3">
      <c r="A158" s="281" t="s">
        <v>1238</v>
      </c>
      <c r="B158" s="172" t="s">
        <v>1239</v>
      </c>
      <c r="C158" s="289">
        <v>629.0322580645161</v>
      </c>
      <c r="D158" s="292" t="s">
        <v>1240</v>
      </c>
    </row>
    <row r="159" spans="1:4" x14ac:dyDescent="0.3">
      <c r="A159" s="282" t="s">
        <v>1241</v>
      </c>
      <c r="B159" s="264" t="s">
        <v>1242</v>
      </c>
      <c r="C159" s="288">
        <v>435.48387096774189</v>
      </c>
      <c r="D159" s="291" t="s">
        <v>1243</v>
      </c>
    </row>
    <row r="160" spans="1:4" x14ac:dyDescent="0.3">
      <c r="A160" s="281" t="s">
        <v>1244</v>
      </c>
      <c r="B160" s="172" t="s">
        <v>1245</v>
      </c>
      <c r="C160" s="289">
        <v>967.74193548387086</v>
      </c>
      <c r="D160" s="292" t="s">
        <v>1246</v>
      </c>
    </row>
    <row r="161" spans="1:4" x14ac:dyDescent="0.3">
      <c r="A161" s="282" t="s">
        <v>1247</v>
      </c>
      <c r="B161" s="264" t="s">
        <v>1248</v>
      </c>
      <c r="C161" s="288">
        <v>629.0322580645161</v>
      </c>
      <c r="D161" s="291" t="s">
        <v>1031</v>
      </c>
    </row>
    <row r="162" spans="1:4" x14ac:dyDescent="0.3">
      <c r="A162" s="281" t="s">
        <v>1249</v>
      </c>
      <c r="B162" s="172" t="s">
        <v>1250</v>
      </c>
      <c r="C162" s="289">
        <v>788.70967741935476</v>
      </c>
      <c r="D162" s="292" t="s">
        <v>1031</v>
      </c>
    </row>
    <row r="163" spans="1:4" x14ac:dyDescent="0.3">
      <c r="A163" s="282" t="s">
        <v>1251</v>
      </c>
      <c r="B163" s="264" t="s">
        <v>1252</v>
      </c>
      <c r="C163" s="288">
        <v>193.54838709677418</v>
      </c>
      <c r="D163" s="291" t="s">
        <v>1031</v>
      </c>
    </row>
    <row r="164" spans="1:4" x14ac:dyDescent="0.3">
      <c r="A164" s="281" t="s">
        <v>1253</v>
      </c>
      <c r="B164" s="172" t="s">
        <v>1254</v>
      </c>
      <c r="C164" s="289">
        <v>3870.9677419354834</v>
      </c>
      <c r="D164" s="292" t="s">
        <v>1031</v>
      </c>
    </row>
    <row r="165" spans="1:4" x14ac:dyDescent="0.3">
      <c r="A165" s="282" t="s">
        <v>1255</v>
      </c>
      <c r="B165" s="264" t="s">
        <v>1256</v>
      </c>
      <c r="C165" s="288">
        <v>1548.3870967741934</v>
      </c>
      <c r="D165" s="291" t="s">
        <v>1031</v>
      </c>
    </row>
    <row r="166" spans="1:4" x14ac:dyDescent="0.3">
      <c r="A166" s="281" t="s">
        <v>1257</v>
      </c>
      <c r="B166" s="172" t="s">
        <v>1258</v>
      </c>
      <c r="C166" s="289">
        <v>2032.258064516129</v>
      </c>
      <c r="D166" s="292" t="s">
        <v>1259</v>
      </c>
    </row>
    <row r="167" spans="1:4" x14ac:dyDescent="0.3">
      <c r="A167" s="282" t="s">
        <v>1260</v>
      </c>
      <c r="B167" s="264" t="s">
        <v>1261</v>
      </c>
      <c r="C167" s="288">
        <v>577.74193548387086</v>
      </c>
      <c r="D167" s="291" t="s">
        <v>998</v>
      </c>
    </row>
    <row r="168" spans="1:4" x14ac:dyDescent="0.3">
      <c r="A168" s="281" t="s">
        <v>1262</v>
      </c>
      <c r="B168" s="172" t="s">
        <v>1263</v>
      </c>
      <c r="C168" s="289">
        <v>48.387096774193544</v>
      </c>
      <c r="D168" s="292" t="s">
        <v>501</v>
      </c>
    </row>
    <row r="169" spans="1:4" x14ac:dyDescent="0.3">
      <c r="A169" s="282" t="s">
        <v>1264</v>
      </c>
      <c r="B169" s="264" t="s">
        <v>1265</v>
      </c>
      <c r="C169" s="288">
        <v>75.483870967741936</v>
      </c>
      <c r="D169" s="291" t="s">
        <v>998</v>
      </c>
    </row>
    <row r="170" spans="1:4" x14ac:dyDescent="0.3">
      <c r="A170" s="281" t="s">
        <v>1266</v>
      </c>
      <c r="B170" s="172" t="s">
        <v>1267</v>
      </c>
      <c r="C170" s="289">
        <v>6.7741935483870961</v>
      </c>
      <c r="D170" s="292" t="s">
        <v>501</v>
      </c>
    </row>
    <row r="171" spans="1:4" x14ac:dyDescent="0.3">
      <c r="A171" s="282" t="s">
        <v>1268</v>
      </c>
      <c r="B171" s="264" t="s">
        <v>1269</v>
      </c>
      <c r="C171" s="288">
        <v>1299.6774193548388</v>
      </c>
      <c r="D171" s="291" t="s">
        <v>998</v>
      </c>
    </row>
    <row r="172" spans="1:4" x14ac:dyDescent="0.3">
      <c r="A172" s="281" t="s">
        <v>1270</v>
      </c>
      <c r="B172" s="172" t="s">
        <v>1271</v>
      </c>
      <c r="C172" s="289">
        <v>108.38709677419354</v>
      </c>
      <c r="D172" s="292" t="s">
        <v>501</v>
      </c>
    </row>
    <row r="173" spans="1:4" x14ac:dyDescent="0.3">
      <c r="A173" s="282" t="s">
        <v>1272</v>
      </c>
      <c r="B173" s="264" t="s">
        <v>1273</v>
      </c>
      <c r="C173" s="288">
        <v>2600.3225806451615</v>
      </c>
      <c r="D173" s="291" t="s">
        <v>998</v>
      </c>
    </row>
    <row r="174" spans="1:4" x14ac:dyDescent="0.3">
      <c r="A174" s="281" t="s">
        <v>1274</v>
      </c>
      <c r="B174" s="172" t="s">
        <v>1275</v>
      </c>
      <c r="C174" s="289">
        <v>216.77419354838707</v>
      </c>
      <c r="D174" s="292" t="s">
        <v>501</v>
      </c>
    </row>
    <row r="175" spans="1:4" x14ac:dyDescent="0.3">
      <c r="A175" s="282" t="s">
        <v>1276</v>
      </c>
      <c r="B175" s="264" t="s">
        <v>1277</v>
      </c>
      <c r="C175" s="288">
        <v>2600.3225806451615</v>
      </c>
      <c r="D175" s="291" t="s">
        <v>998</v>
      </c>
    </row>
    <row r="176" spans="1:4" x14ac:dyDescent="0.3">
      <c r="A176" s="281" t="s">
        <v>1278</v>
      </c>
      <c r="B176" s="172" t="s">
        <v>1279</v>
      </c>
      <c r="C176" s="289">
        <v>216.77419354838707</v>
      </c>
      <c r="D176" s="292" t="s">
        <v>501</v>
      </c>
    </row>
    <row r="177" spans="1:4" x14ac:dyDescent="0.3">
      <c r="A177" s="282" t="s">
        <v>1280</v>
      </c>
      <c r="B177" s="264" t="s">
        <v>1281</v>
      </c>
      <c r="C177" s="288">
        <v>90</v>
      </c>
      <c r="D177" s="291" t="s">
        <v>998</v>
      </c>
    </row>
    <row r="178" spans="1:4" x14ac:dyDescent="0.3">
      <c r="A178" s="281" t="s">
        <v>1282</v>
      </c>
      <c r="B178" s="172" t="s">
        <v>1283</v>
      </c>
      <c r="C178" s="289">
        <v>7.7419354838709671</v>
      </c>
      <c r="D178" s="292" t="s">
        <v>501</v>
      </c>
    </row>
    <row r="179" spans="1:4" x14ac:dyDescent="0.3">
      <c r="A179" s="282" t="s">
        <v>1284</v>
      </c>
      <c r="B179" s="264" t="s">
        <v>1285</v>
      </c>
      <c r="C179" s="288">
        <v>62.903225806451609</v>
      </c>
      <c r="D179" s="291" t="s">
        <v>998</v>
      </c>
    </row>
    <row r="180" spans="1:4" x14ac:dyDescent="0.3">
      <c r="A180" s="281" t="s">
        <v>1286</v>
      </c>
      <c r="B180" s="172" t="s">
        <v>1287</v>
      </c>
      <c r="C180" s="289">
        <v>4.838709677419355</v>
      </c>
      <c r="D180" s="292" t="s">
        <v>501</v>
      </c>
    </row>
    <row r="181" spans="1:4" x14ac:dyDescent="0.3">
      <c r="A181" s="282" t="s">
        <v>1288</v>
      </c>
      <c r="B181" s="264" t="s">
        <v>1289</v>
      </c>
      <c r="C181" s="288">
        <v>286.45161290322579</v>
      </c>
      <c r="D181" s="291" t="s">
        <v>998</v>
      </c>
    </row>
    <row r="182" spans="1:4" x14ac:dyDescent="0.3">
      <c r="A182" s="281" t="s">
        <v>1290</v>
      </c>
      <c r="B182" s="172" t="s">
        <v>1291</v>
      </c>
      <c r="C182" s="289">
        <v>24.193548387096772</v>
      </c>
      <c r="D182" s="292" t="s">
        <v>501</v>
      </c>
    </row>
    <row r="183" spans="1:4" x14ac:dyDescent="0.3">
      <c r="A183" s="282" t="s">
        <v>1292</v>
      </c>
      <c r="B183" s="264" t="s">
        <v>1293</v>
      </c>
      <c r="C183" s="288">
        <v>433.54838709677415</v>
      </c>
      <c r="D183" s="291" t="s">
        <v>998</v>
      </c>
    </row>
    <row r="184" spans="1:4" x14ac:dyDescent="0.3">
      <c r="A184" s="281" t="s">
        <v>1294</v>
      </c>
      <c r="B184" s="172" t="s">
        <v>1295</v>
      </c>
      <c r="C184" s="289">
        <v>35.806451612903224</v>
      </c>
      <c r="D184" s="292" t="s">
        <v>501</v>
      </c>
    </row>
    <row r="185" spans="1:4" x14ac:dyDescent="0.3">
      <c r="A185" s="282" t="s">
        <v>1296</v>
      </c>
      <c r="B185" s="264" t="s">
        <v>1297</v>
      </c>
      <c r="C185" s="288">
        <v>1733.2258064516129</v>
      </c>
      <c r="D185" s="291" t="s">
        <v>998</v>
      </c>
    </row>
    <row r="186" spans="1:4" x14ac:dyDescent="0.3">
      <c r="A186" s="281" t="s">
        <v>1298</v>
      </c>
      <c r="B186" s="172" t="s">
        <v>1299</v>
      </c>
      <c r="C186" s="289">
        <v>144.19354838709677</v>
      </c>
      <c r="D186" s="292" t="s">
        <v>501</v>
      </c>
    </row>
    <row r="187" spans="1:4" x14ac:dyDescent="0.3">
      <c r="A187" s="282" t="s">
        <v>1300</v>
      </c>
      <c r="B187" s="264" t="s">
        <v>1301</v>
      </c>
      <c r="C187" s="288">
        <v>161.61290322580646</v>
      </c>
      <c r="D187" s="291" t="s">
        <v>998</v>
      </c>
    </row>
    <row r="188" spans="1:4" x14ac:dyDescent="0.3">
      <c r="A188" s="281" t="s">
        <v>1302</v>
      </c>
      <c r="B188" s="172" t="s">
        <v>1303</v>
      </c>
      <c r="C188" s="289">
        <v>13.548387096774192</v>
      </c>
      <c r="D188" s="292" t="s">
        <v>501</v>
      </c>
    </row>
    <row r="189" spans="1:4" x14ac:dyDescent="0.3">
      <c r="A189" s="282" t="s">
        <v>1304</v>
      </c>
      <c r="B189" s="264" t="s">
        <v>1305</v>
      </c>
      <c r="C189" s="288">
        <v>21.29032258064516</v>
      </c>
      <c r="D189" s="291" t="s">
        <v>998</v>
      </c>
    </row>
    <row r="190" spans="1:4" x14ac:dyDescent="0.3">
      <c r="A190" s="281" t="s">
        <v>1306</v>
      </c>
      <c r="B190" s="172" t="s">
        <v>1307</v>
      </c>
      <c r="C190" s="289">
        <v>1.9354838709677418</v>
      </c>
      <c r="D190" s="292" t="s">
        <v>501</v>
      </c>
    </row>
    <row r="191" spans="1:4" x14ac:dyDescent="0.3">
      <c r="A191" s="282" t="s">
        <v>1308</v>
      </c>
      <c r="B191" s="264" t="s">
        <v>1309</v>
      </c>
      <c r="C191" s="288">
        <v>43.548387096774192</v>
      </c>
      <c r="D191" s="291" t="s">
        <v>998</v>
      </c>
    </row>
    <row r="192" spans="1:4" x14ac:dyDescent="0.3">
      <c r="A192" s="281" t="s">
        <v>1310</v>
      </c>
      <c r="B192" s="172" t="s">
        <v>1311</v>
      </c>
      <c r="C192" s="289">
        <v>3.8709677419354835</v>
      </c>
      <c r="D192" s="292" t="s">
        <v>501</v>
      </c>
    </row>
    <row r="193" spans="1:4" x14ac:dyDescent="0.3">
      <c r="A193" s="282" t="s">
        <v>1312</v>
      </c>
      <c r="B193" s="264" t="s">
        <v>1313</v>
      </c>
      <c r="C193" s="288">
        <v>1155.4838709677417</v>
      </c>
      <c r="D193" s="291" t="s">
        <v>998</v>
      </c>
    </row>
    <row r="194" spans="1:4" x14ac:dyDescent="0.3">
      <c r="A194" s="281" t="s">
        <v>1314</v>
      </c>
      <c r="B194" s="172" t="s">
        <v>1315</v>
      </c>
      <c r="C194" s="289">
        <v>96.774193548387089</v>
      </c>
      <c r="D194" s="292" t="s">
        <v>501</v>
      </c>
    </row>
    <row r="195" spans="1:4" x14ac:dyDescent="0.3">
      <c r="A195" s="282" t="s">
        <v>1316</v>
      </c>
      <c r="B195" s="264" t="s">
        <v>1317</v>
      </c>
      <c r="C195" s="288">
        <v>3387.0967741935483</v>
      </c>
      <c r="D195" s="291" t="s">
        <v>1031</v>
      </c>
    </row>
    <row r="196" spans="1:4" x14ac:dyDescent="0.3">
      <c r="A196" s="281" t="s">
        <v>1318</v>
      </c>
      <c r="B196" s="172" t="s">
        <v>1319</v>
      </c>
      <c r="C196" s="289">
        <v>3387.0967741935483</v>
      </c>
      <c r="D196" s="292" t="s">
        <v>1031</v>
      </c>
    </row>
    <row r="197" spans="1:4" x14ac:dyDescent="0.3">
      <c r="A197" s="282" t="s">
        <v>1320</v>
      </c>
      <c r="B197" s="264" t="s">
        <v>1321</v>
      </c>
      <c r="C197" s="288">
        <v>4741.9354838709678</v>
      </c>
      <c r="D197" s="291" t="s">
        <v>1031</v>
      </c>
    </row>
    <row r="198" spans="1:4" x14ac:dyDescent="0.3">
      <c r="A198" s="281" t="s">
        <v>1322</v>
      </c>
      <c r="B198" s="172" t="s">
        <v>1323</v>
      </c>
      <c r="C198" s="289">
        <v>4741.9354838709678</v>
      </c>
      <c r="D198" s="292" t="s">
        <v>1031</v>
      </c>
    </row>
    <row r="199" spans="1:4" x14ac:dyDescent="0.3">
      <c r="A199" s="282" t="s">
        <v>1324</v>
      </c>
      <c r="B199" s="264" t="s">
        <v>1325</v>
      </c>
      <c r="C199" s="288">
        <v>2322.5806451612902</v>
      </c>
      <c r="D199" s="291" t="s">
        <v>1031</v>
      </c>
    </row>
    <row r="200" spans="1:4" x14ac:dyDescent="0.3">
      <c r="A200" s="281" t="s">
        <v>1326</v>
      </c>
      <c r="B200" s="172" t="s">
        <v>1327</v>
      </c>
      <c r="C200" s="289">
        <v>2322.5806451612902</v>
      </c>
      <c r="D200" s="292" t="s">
        <v>1031</v>
      </c>
    </row>
    <row r="201" spans="1:4" x14ac:dyDescent="0.3">
      <c r="A201" s="282" t="s">
        <v>1328</v>
      </c>
      <c r="B201" s="264" t="s">
        <v>1329</v>
      </c>
      <c r="C201" s="288">
        <v>7209.6774193548381</v>
      </c>
      <c r="D201" s="291" t="s">
        <v>1031</v>
      </c>
    </row>
    <row r="202" spans="1:4" x14ac:dyDescent="0.3">
      <c r="A202" s="281" t="s">
        <v>1330</v>
      </c>
      <c r="B202" s="172" t="s">
        <v>1331</v>
      </c>
      <c r="C202" s="289">
        <v>3387.0967741935483</v>
      </c>
      <c r="D202" s="292" t="s">
        <v>1031</v>
      </c>
    </row>
    <row r="203" spans="1:4" x14ac:dyDescent="0.3">
      <c r="A203" s="282" t="s">
        <v>1332</v>
      </c>
      <c r="B203" s="264" t="s">
        <v>1333</v>
      </c>
      <c r="C203" s="288">
        <v>3387.0967741935483</v>
      </c>
      <c r="D203" s="291" t="s">
        <v>1031</v>
      </c>
    </row>
    <row r="204" spans="1:4" x14ac:dyDescent="0.3">
      <c r="A204" s="281" t="s">
        <v>1334</v>
      </c>
      <c r="B204" s="172" t="s">
        <v>1335</v>
      </c>
      <c r="C204" s="289">
        <v>2322.5806451612902</v>
      </c>
      <c r="D204" s="292" t="s">
        <v>1031</v>
      </c>
    </row>
    <row r="205" spans="1:4" x14ac:dyDescent="0.3">
      <c r="A205" s="282" t="s">
        <v>1336</v>
      </c>
      <c r="B205" s="264" t="s">
        <v>1337</v>
      </c>
      <c r="C205" s="288">
        <v>2322.5806451612902</v>
      </c>
      <c r="D205" s="291" t="s">
        <v>1031</v>
      </c>
    </row>
    <row r="206" spans="1:4" x14ac:dyDescent="0.3">
      <c r="A206" s="281" t="s">
        <v>1338</v>
      </c>
      <c r="B206" s="172" t="s">
        <v>1339</v>
      </c>
      <c r="C206" s="289">
        <v>2322.5806451612902</v>
      </c>
      <c r="D206" s="292" t="s">
        <v>1031</v>
      </c>
    </row>
    <row r="207" spans="1:4" x14ac:dyDescent="0.3">
      <c r="A207" s="282" t="s">
        <v>1340</v>
      </c>
      <c r="B207" s="264" t="s">
        <v>1341</v>
      </c>
      <c r="C207" s="288">
        <v>2322.5806451612902</v>
      </c>
      <c r="D207" s="291" t="s">
        <v>1031</v>
      </c>
    </row>
    <row r="208" spans="1:4" x14ac:dyDescent="0.3">
      <c r="A208" s="281" t="s">
        <v>1342</v>
      </c>
      <c r="B208" s="172" t="s">
        <v>1343</v>
      </c>
      <c r="C208" s="289">
        <v>4741.9354838709678</v>
      </c>
      <c r="D208" s="292" t="s">
        <v>1031</v>
      </c>
    </row>
    <row r="209" spans="1:4" x14ac:dyDescent="0.3">
      <c r="A209" s="282" t="s">
        <v>1344</v>
      </c>
      <c r="B209" s="264" t="s">
        <v>1345</v>
      </c>
      <c r="C209" s="288">
        <v>3387.0967741935483</v>
      </c>
      <c r="D209" s="291" t="s">
        <v>1031</v>
      </c>
    </row>
    <row r="210" spans="1:4" x14ac:dyDescent="0.3">
      <c r="A210" s="281" t="s">
        <v>1346</v>
      </c>
      <c r="B210" s="172" t="s">
        <v>1347</v>
      </c>
      <c r="C210" s="289">
        <v>3387.0967741935483</v>
      </c>
      <c r="D210" s="292" t="s">
        <v>1031</v>
      </c>
    </row>
    <row r="211" spans="1:4" x14ac:dyDescent="0.3">
      <c r="A211" s="282" t="s">
        <v>1348</v>
      </c>
      <c r="B211" s="264" t="s">
        <v>1349</v>
      </c>
      <c r="C211" s="288">
        <v>2322.5806451612902</v>
      </c>
      <c r="D211" s="291" t="s">
        <v>1031</v>
      </c>
    </row>
    <row r="212" spans="1:4" x14ac:dyDescent="0.3">
      <c r="A212" s="281" t="s">
        <v>1350</v>
      </c>
      <c r="B212" s="172" t="s">
        <v>1351</v>
      </c>
      <c r="C212" s="289">
        <v>4741.9354838709678</v>
      </c>
      <c r="D212" s="292" t="s">
        <v>1031</v>
      </c>
    </row>
    <row r="213" spans="1:4" x14ac:dyDescent="0.3">
      <c r="A213" s="282" t="s">
        <v>1352</v>
      </c>
      <c r="B213" s="264" t="s">
        <v>1353</v>
      </c>
      <c r="C213" s="288">
        <v>2322.5806451612902</v>
      </c>
      <c r="D213" s="291" t="s">
        <v>1031</v>
      </c>
    </row>
    <row r="214" spans="1:4" x14ac:dyDescent="0.3">
      <c r="A214" s="281" t="s">
        <v>1354</v>
      </c>
      <c r="B214" s="172" t="s">
        <v>1355</v>
      </c>
      <c r="C214" s="289">
        <v>4741.9354838709678</v>
      </c>
      <c r="D214" s="292" t="s">
        <v>1031</v>
      </c>
    </row>
    <row r="215" spans="1:4" x14ac:dyDescent="0.3">
      <c r="A215" s="282" t="s">
        <v>1356</v>
      </c>
      <c r="B215" s="264" t="s">
        <v>1357</v>
      </c>
      <c r="C215" s="288">
        <v>2322.5806451612902</v>
      </c>
      <c r="D215" s="291" t="s">
        <v>1031</v>
      </c>
    </row>
    <row r="216" spans="1:4" x14ac:dyDescent="0.3">
      <c r="A216" s="281" t="s">
        <v>1358</v>
      </c>
      <c r="B216" s="172" t="s">
        <v>1359</v>
      </c>
      <c r="C216" s="289">
        <v>2322.5806451612902</v>
      </c>
      <c r="D216" s="292" t="s">
        <v>1031</v>
      </c>
    </row>
    <row r="217" spans="1:4" x14ac:dyDescent="0.3">
      <c r="A217" s="282" t="s">
        <v>1360</v>
      </c>
      <c r="B217" s="264" t="s">
        <v>1361</v>
      </c>
      <c r="C217" s="288">
        <v>3387.0967741935483</v>
      </c>
      <c r="D217" s="291" t="s">
        <v>1031</v>
      </c>
    </row>
    <row r="218" spans="1:4" x14ac:dyDescent="0.3">
      <c r="A218" s="281" t="s">
        <v>1362</v>
      </c>
      <c r="B218" s="172" t="s">
        <v>1363</v>
      </c>
      <c r="C218" s="289">
        <v>4741.9354838709678</v>
      </c>
      <c r="D218" s="292" t="s">
        <v>1031</v>
      </c>
    </row>
    <row r="219" spans="1:4" x14ac:dyDescent="0.3">
      <c r="A219" s="282" t="s">
        <v>1364</v>
      </c>
      <c r="B219" s="264" t="s">
        <v>1365</v>
      </c>
      <c r="C219" s="288">
        <v>2322.5806451612902</v>
      </c>
      <c r="D219" s="291" t="s">
        <v>1031</v>
      </c>
    </row>
    <row r="220" spans="1:4" x14ac:dyDescent="0.3">
      <c r="A220" s="279" t="s">
        <v>1366</v>
      </c>
      <c r="B220" s="280" t="s">
        <v>1367</v>
      </c>
      <c r="C220" s="289">
        <v>1354.8387096774193</v>
      </c>
      <c r="D220" s="292" t="s">
        <v>1031</v>
      </c>
    </row>
    <row r="221" spans="1:4" x14ac:dyDescent="0.3">
      <c r="A221" s="277" t="s">
        <v>1368</v>
      </c>
      <c r="B221" s="278" t="s">
        <v>1369</v>
      </c>
      <c r="C221" s="288">
        <v>387.09677419354836</v>
      </c>
      <c r="D221" s="291" t="s">
        <v>1370</v>
      </c>
    </row>
    <row r="222" spans="1:4" x14ac:dyDescent="0.3">
      <c r="A222" s="279" t="s">
        <v>1371</v>
      </c>
      <c r="B222" s="280" t="s">
        <v>1372</v>
      </c>
      <c r="C222" s="289">
        <v>435.48387096774189</v>
      </c>
      <c r="D222" s="292" t="s">
        <v>1243</v>
      </c>
    </row>
    <row r="223" spans="1:4" x14ac:dyDescent="0.3">
      <c r="A223" s="277" t="s">
        <v>1373</v>
      </c>
      <c r="B223" s="278" t="s">
        <v>1374</v>
      </c>
      <c r="C223" s="288">
        <v>967.74193548387086</v>
      </c>
      <c r="D223" s="291" t="s">
        <v>1246</v>
      </c>
    </row>
    <row r="224" spans="1:4" x14ac:dyDescent="0.3">
      <c r="A224" s="281" t="s">
        <v>1375</v>
      </c>
      <c r="B224" s="172" t="s">
        <v>1376</v>
      </c>
      <c r="C224" s="289">
        <v>395.80645161290323</v>
      </c>
      <c r="D224" s="292" t="s">
        <v>998</v>
      </c>
    </row>
    <row r="225" spans="1:4" x14ac:dyDescent="0.3">
      <c r="A225" s="282" t="s">
        <v>1377</v>
      </c>
      <c r="B225" s="264" t="s">
        <v>1378</v>
      </c>
      <c r="C225" s="288">
        <v>32.903225806451616</v>
      </c>
      <c r="D225" s="291" t="s">
        <v>501</v>
      </c>
    </row>
    <row r="226" spans="1:4" x14ac:dyDescent="0.3">
      <c r="A226" s="281" t="s">
        <v>1379</v>
      </c>
      <c r="B226" s="172" t="s">
        <v>1380</v>
      </c>
      <c r="C226" s="289">
        <v>261.29032258064512</v>
      </c>
      <c r="D226" s="292" t="s">
        <v>998</v>
      </c>
    </row>
    <row r="227" spans="1:4" x14ac:dyDescent="0.3">
      <c r="A227" s="282" t="s">
        <v>1381</v>
      </c>
      <c r="B227" s="264" t="s">
        <v>1382</v>
      </c>
      <c r="C227" s="288">
        <v>22.258064516129032</v>
      </c>
      <c r="D227" s="291" t="s">
        <v>501</v>
      </c>
    </row>
    <row r="228" spans="1:4" x14ac:dyDescent="0.3">
      <c r="A228" s="281" t="s">
        <v>1383</v>
      </c>
      <c r="B228" s="172" t="s">
        <v>1384</v>
      </c>
      <c r="C228" s="289">
        <v>225.48387096774192</v>
      </c>
      <c r="D228" s="292" t="s">
        <v>998</v>
      </c>
    </row>
    <row r="229" spans="1:4" x14ac:dyDescent="0.3">
      <c r="A229" s="282" t="s">
        <v>1385</v>
      </c>
      <c r="B229" s="264" t="s">
        <v>1386</v>
      </c>
      <c r="C229" s="288">
        <v>18.387096774193548</v>
      </c>
      <c r="D229" s="291" t="s">
        <v>501</v>
      </c>
    </row>
    <row r="230" spans="1:4" x14ac:dyDescent="0.3">
      <c r="A230" s="281" t="s">
        <v>1387</v>
      </c>
      <c r="B230" s="172" t="s">
        <v>1388</v>
      </c>
      <c r="C230" s="289">
        <v>192.58064516129031</v>
      </c>
      <c r="D230" s="292" t="s">
        <v>998</v>
      </c>
    </row>
    <row r="231" spans="1:4" x14ac:dyDescent="0.3">
      <c r="A231" s="282" t="s">
        <v>1389</v>
      </c>
      <c r="B231" s="264" t="s">
        <v>1390</v>
      </c>
      <c r="C231" s="288">
        <v>16.451612903225808</v>
      </c>
      <c r="D231" s="291" t="s">
        <v>501</v>
      </c>
    </row>
    <row r="232" spans="1:4" x14ac:dyDescent="0.3">
      <c r="A232" s="281" t="s">
        <v>1391</v>
      </c>
      <c r="B232" s="172" t="s">
        <v>1392</v>
      </c>
      <c r="C232" s="289">
        <v>161.61290322580646</v>
      </c>
      <c r="D232" s="292" t="s">
        <v>998</v>
      </c>
    </row>
    <row r="233" spans="1:4" x14ac:dyDescent="0.3">
      <c r="A233" s="282" t="s">
        <v>1393</v>
      </c>
      <c r="B233" s="264" t="s">
        <v>1394</v>
      </c>
      <c r="C233" s="288">
        <v>13.548387096774192</v>
      </c>
      <c r="D233" s="291" t="s">
        <v>501</v>
      </c>
    </row>
    <row r="234" spans="1:4" x14ac:dyDescent="0.3">
      <c r="A234" s="281" t="s">
        <v>1395</v>
      </c>
      <c r="B234" s="172" t="s">
        <v>1396</v>
      </c>
      <c r="C234" s="289">
        <v>158.70967741935482</v>
      </c>
      <c r="D234" s="292" t="s">
        <v>998</v>
      </c>
    </row>
    <row r="235" spans="1:4" x14ac:dyDescent="0.3">
      <c r="A235" s="282" t="s">
        <v>1397</v>
      </c>
      <c r="B235" s="264" t="s">
        <v>1398</v>
      </c>
      <c r="C235" s="288">
        <v>13.548387096774192</v>
      </c>
      <c r="D235" s="291" t="s">
        <v>501</v>
      </c>
    </row>
    <row r="236" spans="1:4" x14ac:dyDescent="0.3">
      <c r="A236" s="281" t="s">
        <v>1399</v>
      </c>
      <c r="B236" s="172" t="s">
        <v>1400</v>
      </c>
      <c r="C236" s="289">
        <v>155.80645161290323</v>
      </c>
      <c r="D236" s="292" t="s">
        <v>998</v>
      </c>
    </row>
    <row r="237" spans="1:4" x14ac:dyDescent="0.3">
      <c r="A237" s="282" t="s">
        <v>1401</v>
      </c>
      <c r="B237" s="264" t="s">
        <v>1402</v>
      </c>
      <c r="C237" s="288">
        <v>12.58064516129032</v>
      </c>
      <c r="D237" s="291" t="s">
        <v>501</v>
      </c>
    </row>
    <row r="238" spans="1:4" x14ac:dyDescent="0.3">
      <c r="A238" s="281" t="s">
        <v>1403</v>
      </c>
      <c r="B238" s="172" t="s">
        <v>1404</v>
      </c>
      <c r="C238" s="289">
        <v>297.09677419354836</v>
      </c>
      <c r="D238" s="292" t="s">
        <v>998</v>
      </c>
    </row>
    <row r="239" spans="1:4" x14ac:dyDescent="0.3">
      <c r="A239" s="282" t="s">
        <v>1405</v>
      </c>
      <c r="B239" s="264" t="s">
        <v>1406</v>
      </c>
      <c r="C239" s="288">
        <v>25.161290322580641</v>
      </c>
      <c r="D239" s="291" t="s">
        <v>501</v>
      </c>
    </row>
    <row r="240" spans="1:4" x14ac:dyDescent="0.3">
      <c r="A240" s="281" t="s">
        <v>1407</v>
      </c>
      <c r="B240" s="172" t="s">
        <v>1408</v>
      </c>
      <c r="C240" s="289">
        <v>173.2258064516129</v>
      </c>
      <c r="D240" s="292" t="s">
        <v>998</v>
      </c>
    </row>
    <row r="241" spans="1:4" x14ac:dyDescent="0.3">
      <c r="A241" s="282" t="s">
        <v>1409</v>
      </c>
      <c r="B241" s="264" t="s">
        <v>1410</v>
      </c>
      <c r="C241" s="288">
        <v>14.516129032258064</v>
      </c>
      <c r="D241" s="291" t="s">
        <v>501</v>
      </c>
    </row>
    <row r="242" spans="1:4" x14ac:dyDescent="0.3">
      <c r="A242" s="281" t="s">
        <v>1411</v>
      </c>
      <c r="B242" s="172" t="s">
        <v>1412</v>
      </c>
      <c r="C242" s="289">
        <v>115.16129032258063</v>
      </c>
      <c r="D242" s="292" t="s">
        <v>998</v>
      </c>
    </row>
    <row r="243" spans="1:4" x14ac:dyDescent="0.3">
      <c r="A243" s="282" t="s">
        <v>1413</v>
      </c>
      <c r="B243" s="264" t="s">
        <v>1414</v>
      </c>
      <c r="C243" s="288">
        <v>9.67741935483871</v>
      </c>
      <c r="D243" s="291" t="s">
        <v>501</v>
      </c>
    </row>
    <row r="244" spans="1:4" x14ac:dyDescent="0.3">
      <c r="A244" s="281" t="s">
        <v>1415</v>
      </c>
      <c r="B244" s="172" t="s">
        <v>1416</v>
      </c>
      <c r="C244" s="289">
        <v>98.709677419354833</v>
      </c>
      <c r="D244" s="292" t="s">
        <v>998</v>
      </c>
    </row>
    <row r="245" spans="1:4" x14ac:dyDescent="0.3">
      <c r="A245" s="282" t="s">
        <v>1417</v>
      </c>
      <c r="B245" s="264" t="s">
        <v>1418</v>
      </c>
      <c r="C245" s="288">
        <v>8.7096774193548381</v>
      </c>
      <c r="D245" s="291" t="s">
        <v>501</v>
      </c>
    </row>
    <row r="246" spans="1:4" x14ac:dyDescent="0.3">
      <c r="A246" s="281" t="s">
        <v>1419</v>
      </c>
      <c r="B246" s="172" t="s">
        <v>1420</v>
      </c>
      <c r="C246" s="289">
        <v>84.193548387096769</v>
      </c>
      <c r="D246" s="292" t="s">
        <v>998</v>
      </c>
    </row>
    <row r="247" spans="1:4" x14ac:dyDescent="0.3">
      <c r="A247" s="282" t="s">
        <v>1421</v>
      </c>
      <c r="B247" s="264" t="s">
        <v>1422</v>
      </c>
      <c r="C247" s="288">
        <v>6.7741935483870961</v>
      </c>
      <c r="D247" s="291" t="s">
        <v>501</v>
      </c>
    </row>
    <row r="248" spans="1:4" x14ac:dyDescent="0.3">
      <c r="A248" s="281" t="s">
        <v>1423</v>
      </c>
      <c r="B248" s="172" t="s">
        <v>1424</v>
      </c>
      <c r="C248" s="289">
        <v>70.645161290322577</v>
      </c>
      <c r="D248" s="292" t="s">
        <v>998</v>
      </c>
    </row>
    <row r="249" spans="1:4" x14ac:dyDescent="0.3">
      <c r="A249" s="282" t="s">
        <v>1425</v>
      </c>
      <c r="B249" s="264" t="s">
        <v>1426</v>
      </c>
      <c r="C249" s="288">
        <v>5.806451612903226</v>
      </c>
      <c r="D249" s="291" t="s">
        <v>501</v>
      </c>
    </row>
    <row r="250" spans="1:4" x14ac:dyDescent="0.3">
      <c r="A250" s="281" t="s">
        <v>1427</v>
      </c>
      <c r="B250" s="172" t="s">
        <v>1428</v>
      </c>
      <c r="C250" s="289">
        <v>69.677419354838705</v>
      </c>
      <c r="D250" s="292" t="s">
        <v>998</v>
      </c>
    </row>
    <row r="251" spans="1:4" x14ac:dyDescent="0.3">
      <c r="A251" s="282" t="s">
        <v>1429</v>
      </c>
      <c r="B251" s="264" t="s">
        <v>1430</v>
      </c>
      <c r="C251" s="288">
        <v>5.806451612903226</v>
      </c>
      <c r="D251" s="291" t="s">
        <v>501</v>
      </c>
    </row>
    <row r="252" spans="1:4" x14ac:dyDescent="0.3">
      <c r="A252" s="281" t="s">
        <v>1431</v>
      </c>
      <c r="B252" s="172" t="s">
        <v>1432</v>
      </c>
      <c r="C252" s="289">
        <v>68.709677419354833</v>
      </c>
      <c r="D252" s="292" t="s">
        <v>998</v>
      </c>
    </row>
    <row r="253" spans="1:4" x14ac:dyDescent="0.3">
      <c r="A253" s="282" t="s">
        <v>1433</v>
      </c>
      <c r="B253" s="264" t="s">
        <v>1434</v>
      </c>
      <c r="C253" s="288">
        <v>5.806451612903226</v>
      </c>
      <c r="D253" s="291" t="s">
        <v>501</v>
      </c>
    </row>
    <row r="254" spans="1:4" x14ac:dyDescent="0.3">
      <c r="A254" s="281" t="s">
        <v>1435</v>
      </c>
      <c r="B254" s="172" t="s">
        <v>1436</v>
      </c>
      <c r="C254" s="289">
        <v>98.709677419354833</v>
      </c>
      <c r="D254" s="292" t="s">
        <v>998</v>
      </c>
    </row>
    <row r="255" spans="1:4" x14ac:dyDescent="0.3">
      <c r="A255" s="282" t="s">
        <v>1437</v>
      </c>
      <c r="B255" s="264" t="s">
        <v>1438</v>
      </c>
      <c r="C255" s="288">
        <v>8.7096774193548381</v>
      </c>
      <c r="D255" s="291" t="s">
        <v>501</v>
      </c>
    </row>
    <row r="256" spans="1:4" x14ac:dyDescent="0.3">
      <c r="A256" s="281" t="s">
        <v>1439</v>
      </c>
      <c r="B256" s="172" t="s">
        <v>1440</v>
      </c>
      <c r="C256" s="289">
        <v>64.838709677419345</v>
      </c>
      <c r="D256" s="292" t="s">
        <v>998</v>
      </c>
    </row>
    <row r="257" spans="1:4" x14ac:dyDescent="0.3">
      <c r="A257" s="282" t="s">
        <v>1441</v>
      </c>
      <c r="B257" s="264" t="s">
        <v>1442</v>
      </c>
      <c r="C257" s="288">
        <v>5.806451612903226</v>
      </c>
      <c r="D257" s="291" t="s">
        <v>501</v>
      </c>
    </row>
    <row r="258" spans="1:4" x14ac:dyDescent="0.3">
      <c r="A258" s="281" t="s">
        <v>1443</v>
      </c>
      <c r="B258" s="172" t="s">
        <v>1444</v>
      </c>
      <c r="C258" s="289">
        <v>56.12903225806452</v>
      </c>
      <c r="D258" s="292" t="s">
        <v>998</v>
      </c>
    </row>
    <row r="259" spans="1:4" x14ac:dyDescent="0.3">
      <c r="A259" s="282" t="s">
        <v>1445</v>
      </c>
      <c r="B259" s="264" t="s">
        <v>1446</v>
      </c>
      <c r="C259" s="288">
        <v>4.838709677419355</v>
      </c>
      <c r="D259" s="291" t="s">
        <v>501</v>
      </c>
    </row>
    <row r="260" spans="1:4" x14ac:dyDescent="0.3">
      <c r="A260" s="281" t="s">
        <v>1447</v>
      </c>
      <c r="B260" s="172" t="s">
        <v>1448</v>
      </c>
      <c r="C260" s="289">
        <v>48.387096774193544</v>
      </c>
      <c r="D260" s="292" t="s">
        <v>998</v>
      </c>
    </row>
    <row r="261" spans="1:4" x14ac:dyDescent="0.3">
      <c r="A261" s="282" t="s">
        <v>1449</v>
      </c>
      <c r="B261" s="264" t="s">
        <v>1450</v>
      </c>
      <c r="C261" s="288">
        <v>3.8709677419354835</v>
      </c>
      <c r="D261" s="291" t="s">
        <v>501</v>
      </c>
    </row>
    <row r="262" spans="1:4" x14ac:dyDescent="0.3">
      <c r="A262" s="172" t="s">
        <v>1451</v>
      </c>
      <c r="B262" s="172" t="s">
        <v>1452</v>
      </c>
      <c r="C262" s="289">
        <v>40.645161290322577</v>
      </c>
      <c r="D262" s="292" t="s">
        <v>998</v>
      </c>
    </row>
    <row r="263" spans="1:4" x14ac:dyDescent="0.3">
      <c r="A263" s="282" t="s">
        <v>1453</v>
      </c>
      <c r="B263" s="264" t="s">
        <v>1454</v>
      </c>
      <c r="C263" s="288">
        <v>3.8709677419354835</v>
      </c>
      <c r="D263" s="291" t="s">
        <v>501</v>
      </c>
    </row>
    <row r="264" spans="1:4" x14ac:dyDescent="0.3">
      <c r="A264" s="281" t="s">
        <v>1455</v>
      </c>
      <c r="B264" s="172" t="s">
        <v>1456</v>
      </c>
      <c r="C264" s="289">
        <v>39.677419354838705</v>
      </c>
      <c r="D264" s="292" t="s">
        <v>998</v>
      </c>
    </row>
    <row r="265" spans="1:4" x14ac:dyDescent="0.3">
      <c r="A265" s="282" t="s">
        <v>1457</v>
      </c>
      <c r="B265" s="264" t="s">
        <v>1458</v>
      </c>
      <c r="C265" s="288">
        <v>2.903225806451613</v>
      </c>
      <c r="D265" s="291" t="s">
        <v>501</v>
      </c>
    </row>
    <row r="266" spans="1:4" x14ac:dyDescent="0.3">
      <c r="A266" s="281" t="s">
        <v>1459</v>
      </c>
      <c r="B266" s="172" t="s">
        <v>1460</v>
      </c>
      <c r="C266" s="289">
        <v>38.70967741935484</v>
      </c>
      <c r="D266" s="292" t="s">
        <v>998</v>
      </c>
    </row>
    <row r="267" spans="1:4" x14ac:dyDescent="0.3">
      <c r="A267" s="282" t="s">
        <v>1461</v>
      </c>
      <c r="B267" s="264" t="s">
        <v>1462</v>
      </c>
      <c r="C267" s="288">
        <v>2.903225806451613</v>
      </c>
      <c r="D267" s="291" t="s">
        <v>501</v>
      </c>
    </row>
    <row r="268" spans="1:4" x14ac:dyDescent="0.3">
      <c r="A268" s="281" t="s">
        <v>1463</v>
      </c>
      <c r="B268" s="172" t="s">
        <v>1464</v>
      </c>
      <c r="C268" s="289">
        <v>256.45161290322579</v>
      </c>
      <c r="D268" s="292" t="s">
        <v>1031</v>
      </c>
    </row>
    <row r="269" spans="1:4" x14ac:dyDescent="0.3">
      <c r="A269" s="282" t="s">
        <v>1465</v>
      </c>
      <c r="B269" s="264" t="s">
        <v>1466</v>
      </c>
      <c r="C269" s="288">
        <v>19.35483870967742</v>
      </c>
      <c r="D269" s="291" t="s">
        <v>501</v>
      </c>
    </row>
    <row r="270" spans="1:4" x14ac:dyDescent="0.3">
      <c r="A270" s="281" t="s">
        <v>1467</v>
      </c>
      <c r="B270" s="172" t="s">
        <v>1468</v>
      </c>
      <c r="C270" s="289">
        <v>58.064516129032256</v>
      </c>
      <c r="D270" s="292" t="s">
        <v>501</v>
      </c>
    </row>
    <row r="271" spans="1:4" x14ac:dyDescent="0.3">
      <c r="A271" s="282" t="s">
        <v>1469</v>
      </c>
      <c r="B271" s="264" t="s">
        <v>1470</v>
      </c>
      <c r="C271" s="288">
        <v>125.80645161290322</v>
      </c>
      <c r="D271" s="291" t="s">
        <v>501</v>
      </c>
    </row>
    <row r="272" spans="1:4" x14ac:dyDescent="0.3">
      <c r="A272" s="286" t="s">
        <v>1218</v>
      </c>
      <c r="B272" s="287" t="s">
        <v>1219</v>
      </c>
      <c r="C272" s="290">
        <v>1161.2903225806451</v>
      </c>
      <c r="D272" s="293" t="s">
        <v>1203</v>
      </c>
    </row>
  </sheetData>
  <mergeCells count="3">
    <mergeCell ref="A2:D2"/>
    <mergeCell ref="A3:D3"/>
    <mergeCell ref="A4:D4"/>
  </mergeCells>
  <phoneticPr fontId="61" type="noConversion"/>
  <printOptions horizontalCentered="1"/>
  <pageMargins left="0.25" right="0.25" top="0.25" bottom="0.5" header="0.3" footer="0.3"/>
  <pageSetup scale="78" orientation="portrait" r:id="rId1"/>
  <headerFooter>
    <oddFooter>&amp;C Page &amp;P of &amp;N&amp;R&amp;"Arial,Bold"&amp;8&amp;D</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5DA61-0E97-417C-A394-FED46C1C5F8B}">
  <dimension ref="A1:B302"/>
  <sheetViews>
    <sheetView workbookViewId="0">
      <selection activeCell="B3" sqref="B3"/>
    </sheetView>
  </sheetViews>
  <sheetFormatPr defaultRowHeight="15.6" x14ac:dyDescent="0.3"/>
  <cols>
    <col min="1" max="1" width="65.5" bestFit="1" customWidth="1"/>
    <col min="2" max="2" width="11.09765625" customWidth="1"/>
  </cols>
  <sheetData>
    <row r="1" spans="1:2" ht="31.2" x14ac:dyDescent="0.3">
      <c r="A1" s="259" t="s">
        <v>1856</v>
      </c>
      <c r="B1" s="294"/>
    </row>
    <row r="2" spans="1:2" x14ac:dyDescent="0.3">
      <c r="A2" s="259" t="s">
        <v>438</v>
      </c>
      <c r="B2" s="295" t="s">
        <v>1483</v>
      </c>
    </row>
    <row r="3" spans="1:2" x14ac:dyDescent="0.3">
      <c r="A3" s="344" t="s">
        <v>1857</v>
      </c>
      <c r="B3" s="345">
        <v>122.25806451612902</v>
      </c>
    </row>
    <row r="4" spans="1:2" x14ac:dyDescent="0.3">
      <c r="A4" s="344" t="s">
        <v>1858</v>
      </c>
      <c r="B4" s="345">
        <v>109.99999999999999</v>
      </c>
    </row>
    <row r="5" spans="1:2" x14ac:dyDescent="0.3">
      <c r="A5" s="344" t="s">
        <v>1859</v>
      </c>
      <c r="B5" s="345">
        <v>96.881720430107521</v>
      </c>
    </row>
    <row r="6" spans="1:2" x14ac:dyDescent="0.3">
      <c r="A6" s="344" t="s">
        <v>1860</v>
      </c>
      <c r="B6" s="345">
        <v>85.161290322580641</v>
      </c>
    </row>
    <row r="7" spans="1:2" x14ac:dyDescent="0.3">
      <c r="A7" s="344" t="s">
        <v>1861</v>
      </c>
      <c r="B7" s="345">
        <v>74.946236559139777</v>
      </c>
    </row>
    <row r="8" spans="1:2" x14ac:dyDescent="0.3">
      <c r="A8" s="344" t="s">
        <v>1862</v>
      </c>
      <c r="B8" s="345">
        <v>66.774193548387089</v>
      </c>
    </row>
    <row r="9" spans="1:2" x14ac:dyDescent="0.3">
      <c r="A9" s="344" t="s">
        <v>1863</v>
      </c>
      <c r="B9" s="345">
        <v>59.354838709677416</v>
      </c>
    </row>
    <row r="10" spans="1:2" x14ac:dyDescent="0.3">
      <c r="A10" s="344" t="s">
        <v>1864</v>
      </c>
      <c r="B10" s="345">
        <v>54.086021505376337</v>
      </c>
    </row>
    <row r="11" spans="1:2" x14ac:dyDescent="0.3">
      <c r="A11" s="344" t="s">
        <v>1865</v>
      </c>
      <c r="B11" s="345">
        <v>49.13978494623656</v>
      </c>
    </row>
    <row r="12" spans="1:2" x14ac:dyDescent="0.3">
      <c r="A12" s="344" t="s">
        <v>1866</v>
      </c>
      <c r="B12" s="345">
        <v>51.397849462365585</v>
      </c>
    </row>
    <row r="13" spans="1:2" x14ac:dyDescent="0.3">
      <c r="A13" s="344" t="s">
        <v>1867</v>
      </c>
      <c r="B13" s="345">
        <v>46.236559139784944</v>
      </c>
    </row>
    <row r="14" spans="1:2" x14ac:dyDescent="0.3">
      <c r="A14" s="344" t="s">
        <v>1868</v>
      </c>
      <c r="B14" s="345">
        <v>40.645161290322577</v>
      </c>
    </row>
    <row r="15" spans="1:2" x14ac:dyDescent="0.3">
      <c r="A15" s="344" t="s">
        <v>1869</v>
      </c>
      <c r="B15" s="345">
        <v>35.806451612903224</v>
      </c>
    </row>
    <row r="16" spans="1:2" x14ac:dyDescent="0.3">
      <c r="A16" s="344" t="s">
        <v>1870</v>
      </c>
      <c r="B16" s="345">
        <v>31.50537634408602</v>
      </c>
    </row>
    <row r="17" spans="1:2" x14ac:dyDescent="0.3">
      <c r="A17" s="344" t="s">
        <v>1871</v>
      </c>
      <c r="B17" s="345">
        <v>28.06451612903226</v>
      </c>
    </row>
    <row r="18" spans="1:2" x14ac:dyDescent="0.3">
      <c r="A18" s="344" t="s">
        <v>1872</v>
      </c>
      <c r="B18" s="345">
        <v>24.946236559139784</v>
      </c>
    </row>
    <row r="19" spans="1:2" x14ac:dyDescent="0.3">
      <c r="A19" s="344" t="s">
        <v>1873</v>
      </c>
      <c r="B19" s="345">
        <v>22.688172043010752</v>
      </c>
    </row>
    <row r="20" spans="1:2" x14ac:dyDescent="0.3">
      <c r="A20" s="344" t="s">
        <v>1874</v>
      </c>
      <c r="B20" s="345">
        <v>20.64516129032258</v>
      </c>
    </row>
    <row r="21" spans="1:2" x14ac:dyDescent="0.3">
      <c r="A21" s="344" t="s">
        <v>1875</v>
      </c>
      <c r="B21" s="345">
        <v>41.612903225806456</v>
      </c>
    </row>
    <row r="22" spans="1:2" x14ac:dyDescent="0.3">
      <c r="A22" s="344" t="s">
        <v>1876</v>
      </c>
      <c r="B22" s="345">
        <v>37.419354838709673</v>
      </c>
    </row>
    <row r="23" spans="1:2" x14ac:dyDescent="0.3">
      <c r="A23" s="344" t="s">
        <v>1877</v>
      </c>
      <c r="B23" s="345">
        <v>32.903225806451616</v>
      </c>
    </row>
    <row r="24" spans="1:2" x14ac:dyDescent="0.3">
      <c r="A24" s="344" t="s">
        <v>1878</v>
      </c>
      <c r="B24" s="345">
        <v>28.924731182795696</v>
      </c>
    </row>
    <row r="25" spans="1:2" x14ac:dyDescent="0.3">
      <c r="A25" s="344" t="s">
        <v>1879</v>
      </c>
      <c r="B25" s="345">
        <v>25.483870967741932</v>
      </c>
    </row>
    <row r="26" spans="1:2" x14ac:dyDescent="0.3">
      <c r="A26" s="344" t="s">
        <v>1880</v>
      </c>
      <c r="B26" s="345">
        <v>22.688172043010752</v>
      </c>
    </row>
    <row r="27" spans="1:2" x14ac:dyDescent="0.3">
      <c r="A27" s="344" t="s">
        <v>1881</v>
      </c>
      <c r="B27" s="345">
        <v>20.21505376344086</v>
      </c>
    </row>
    <row r="28" spans="1:2" x14ac:dyDescent="0.3">
      <c r="A28" s="344" t="s">
        <v>1882</v>
      </c>
      <c r="B28" s="345">
        <v>18.387096774193548</v>
      </c>
    </row>
    <row r="29" spans="1:2" x14ac:dyDescent="0.3">
      <c r="A29" s="344" t="s">
        <v>1883</v>
      </c>
      <c r="B29" s="345">
        <v>16.774193548387096</v>
      </c>
    </row>
    <row r="30" spans="1:2" x14ac:dyDescent="0.3">
      <c r="A30" s="344" t="s">
        <v>1884</v>
      </c>
      <c r="B30" s="345">
        <v>29.35483870967742</v>
      </c>
    </row>
    <row r="31" spans="1:2" x14ac:dyDescent="0.3">
      <c r="A31" s="344" t="s">
        <v>1885</v>
      </c>
      <c r="B31" s="345">
        <v>26.451612903225808</v>
      </c>
    </row>
    <row r="32" spans="1:2" x14ac:dyDescent="0.3">
      <c r="A32" s="344" t="s">
        <v>1886</v>
      </c>
      <c r="B32" s="345">
        <v>23.225806451612904</v>
      </c>
    </row>
    <row r="33" spans="1:2" x14ac:dyDescent="0.3">
      <c r="A33" s="344" t="s">
        <v>1887</v>
      </c>
      <c r="B33" s="345">
        <v>20.43010752688172</v>
      </c>
    </row>
    <row r="34" spans="1:2" x14ac:dyDescent="0.3">
      <c r="A34" s="344" t="s">
        <v>1888</v>
      </c>
      <c r="B34" s="345">
        <v>17.956989247311828</v>
      </c>
    </row>
    <row r="35" spans="1:2" x14ac:dyDescent="0.3">
      <c r="A35" s="344" t="s">
        <v>1889</v>
      </c>
      <c r="B35" s="345">
        <v>16.021505376344084</v>
      </c>
    </row>
    <row r="36" spans="1:2" x14ac:dyDescent="0.3">
      <c r="A36" s="344" t="s">
        <v>1890</v>
      </c>
      <c r="B36" s="345">
        <v>14.301075268817204</v>
      </c>
    </row>
    <row r="37" spans="1:2" x14ac:dyDescent="0.3">
      <c r="A37" s="344" t="s">
        <v>1891</v>
      </c>
      <c r="B37" s="345">
        <v>13.010752688172042</v>
      </c>
    </row>
    <row r="38" spans="1:2" x14ac:dyDescent="0.3">
      <c r="A38" s="344" t="s">
        <v>1892</v>
      </c>
      <c r="B38" s="345">
        <v>11.827956989247312</v>
      </c>
    </row>
    <row r="39" spans="1:2" x14ac:dyDescent="0.3">
      <c r="A39" s="344" t="s">
        <v>1893</v>
      </c>
      <c r="B39" s="345">
        <v>122.25806451612902</v>
      </c>
    </row>
    <row r="40" spans="1:2" x14ac:dyDescent="0.3">
      <c r="A40" s="344" t="s">
        <v>1894</v>
      </c>
      <c r="B40" s="345">
        <v>109.99999999999999</v>
      </c>
    </row>
    <row r="41" spans="1:2" x14ac:dyDescent="0.3">
      <c r="A41" s="344" t="s">
        <v>1895</v>
      </c>
      <c r="B41" s="345">
        <v>96.881720430107521</v>
      </c>
    </row>
    <row r="42" spans="1:2" x14ac:dyDescent="0.3">
      <c r="A42" s="344" t="s">
        <v>1896</v>
      </c>
      <c r="B42" s="345">
        <v>85.161290322580641</v>
      </c>
    </row>
    <row r="43" spans="1:2" x14ac:dyDescent="0.3">
      <c r="A43" s="344" t="s">
        <v>1897</v>
      </c>
      <c r="B43" s="345">
        <v>74.946236559139777</v>
      </c>
    </row>
    <row r="44" spans="1:2" x14ac:dyDescent="0.3">
      <c r="A44" s="344" t="s">
        <v>1898</v>
      </c>
      <c r="B44" s="345">
        <v>66.774193548387089</v>
      </c>
    </row>
    <row r="45" spans="1:2" x14ac:dyDescent="0.3">
      <c r="A45" s="344" t="s">
        <v>1899</v>
      </c>
      <c r="B45" s="345">
        <v>59.354838709677416</v>
      </c>
    </row>
    <row r="46" spans="1:2" x14ac:dyDescent="0.3">
      <c r="A46" s="344" t="s">
        <v>1900</v>
      </c>
      <c r="B46" s="345">
        <v>54.086021505376337</v>
      </c>
    </row>
    <row r="47" spans="1:2" x14ac:dyDescent="0.3">
      <c r="A47" s="344" t="s">
        <v>1901</v>
      </c>
      <c r="B47" s="345">
        <v>49.13978494623656</v>
      </c>
    </row>
    <row r="48" spans="1:2" x14ac:dyDescent="0.3">
      <c r="A48" s="344" t="s">
        <v>1902</v>
      </c>
      <c r="B48" s="345">
        <v>51.397849462365585</v>
      </c>
    </row>
    <row r="49" spans="1:2" x14ac:dyDescent="0.3">
      <c r="A49" s="344" t="s">
        <v>1903</v>
      </c>
      <c r="B49" s="345">
        <v>46.236559139784944</v>
      </c>
    </row>
    <row r="50" spans="1:2" x14ac:dyDescent="0.3">
      <c r="A50" s="344" t="s">
        <v>1904</v>
      </c>
      <c r="B50" s="345">
        <v>40.645161290322577</v>
      </c>
    </row>
    <row r="51" spans="1:2" x14ac:dyDescent="0.3">
      <c r="A51" s="344" t="s">
        <v>1905</v>
      </c>
      <c r="B51" s="345">
        <v>35.806451612903224</v>
      </c>
    </row>
    <row r="52" spans="1:2" x14ac:dyDescent="0.3">
      <c r="A52" s="344" t="s">
        <v>1906</v>
      </c>
      <c r="B52" s="345">
        <v>31.50537634408602</v>
      </c>
    </row>
    <row r="53" spans="1:2" x14ac:dyDescent="0.3">
      <c r="A53" s="344" t="s">
        <v>1907</v>
      </c>
      <c r="B53" s="345">
        <v>28.06451612903226</v>
      </c>
    </row>
    <row r="54" spans="1:2" x14ac:dyDescent="0.3">
      <c r="A54" s="344" t="s">
        <v>1908</v>
      </c>
      <c r="B54" s="345">
        <v>24.946236559139784</v>
      </c>
    </row>
    <row r="55" spans="1:2" x14ac:dyDescent="0.3">
      <c r="A55" s="344" t="s">
        <v>1909</v>
      </c>
      <c r="B55" s="345">
        <v>22.688172043010752</v>
      </c>
    </row>
    <row r="56" spans="1:2" x14ac:dyDescent="0.3">
      <c r="A56" s="344" t="s">
        <v>1910</v>
      </c>
      <c r="B56" s="345">
        <v>20.64516129032258</v>
      </c>
    </row>
    <row r="57" spans="1:2" x14ac:dyDescent="0.3">
      <c r="A57" s="344" t="s">
        <v>1911</v>
      </c>
      <c r="B57" s="345">
        <v>41.612903225806456</v>
      </c>
    </row>
    <row r="58" spans="1:2" x14ac:dyDescent="0.3">
      <c r="A58" s="344" t="s">
        <v>1912</v>
      </c>
      <c r="B58" s="345">
        <v>37.419354838709673</v>
      </c>
    </row>
    <row r="59" spans="1:2" x14ac:dyDescent="0.3">
      <c r="A59" s="344" t="s">
        <v>1913</v>
      </c>
      <c r="B59" s="345">
        <v>32.903225806451616</v>
      </c>
    </row>
    <row r="60" spans="1:2" x14ac:dyDescent="0.3">
      <c r="A60" s="344" t="s">
        <v>1914</v>
      </c>
      <c r="B60" s="345">
        <v>28.924731182795696</v>
      </c>
    </row>
    <row r="61" spans="1:2" x14ac:dyDescent="0.3">
      <c r="A61" s="344" t="s">
        <v>1915</v>
      </c>
      <c r="B61" s="345">
        <v>25.483870967741932</v>
      </c>
    </row>
    <row r="62" spans="1:2" x14ac:dyDescent="0.3">
      <c r="A62" s="344" t="s">
        <v>1916</v>
      </c>
      <c r="B62" s="345">
        <v>22.688172043010752</v>
      </c>
    </row>
    <row r="63" spans="1:2" x14ac:dyDescent="0.3">
      <c r="A63" s="344" t="s">
        <v>1917</v>
      </c>
      <c r="B63" s="345">
        <v>20.21505376344086</v>
      </c>
    </row>
    <row r="64" spans="1:2" x14ac:dyDescent="0.3">
      <c r="A64" s="344" t="s">
        <v>1918</v>
      </c>
      <c r="B64" s="345">
        <v>18.387096774193548</v>
      </c>
    </row>
    <row r="65" spans="1:2" x14ac:dyDescent="0.3">
      <c r="A65" s="344" t="s">
        <v>1919</v>
      </c>
      <c r="B65" s="345">
        <v>16.774193548387096</v>
      </c>
    </row>
    <row r="66" spans="1:2" x14ac:dyDescent="0.3">
      <c r="A66" s="344" t="s">
        <v>1920</v>
      </c>
      <c r="B66" s="345">
        <v>29.35483870967742</v>
      </c>
    </row>
    <row r="67" spans="1:2" x14ac:dyDescent="0.3">
      <c r="A67" s="344" t="s">
        <v>1921</v>
      </c>
      <c r="B67" s="345">
        <v>26.451612903225808</v>
      </c>
    </row>
    <row r="68" spans="1:2" x14ac:dyDescent="0.3">
      <c r="A68" s="344" t="s">
        <v>1922</v>
      </c>
      <c r="B68" s="345">
        <v>23.225806451612904</v>
      </c>
    </row>
    <row r="69" spans="1:2" x14ac:dyDescent="0.3">
      <c r="A69" s="344" t="s">
        <v>1923</v>
      </c>
      <c r="B69" s="345">
        <v>20.43010752688172</v>
      </c>
    </row>
    <row r="70" spans="1:2" x14ac:dyDescent="0.3">
      <c r="A70" s="344" t="s">
        <v>1924</v>
      </c>
      <c r="B70" s="345">
        <v>17.956989247311828</v>
      </c>
    </row>
    <row r="71" spans="1:2" x14ac:dyDescent="0.3">
      <c r="A71" s="344" t="s">
        <v>1925</v>
      </c>
      <c r="B71" s="345">
        <v>16.021505376344084</v>
      </c>
    </row>
    <row r="72" spans="1:2" x14ac:dyDescent="0.3">
      <c r="A72" s="344" t="s">
        <v>1926</v>
      </c>
      <c r="B72" s="345">
        <v>14.301075268817204</v>
      </c>
    </row>
    <row r="73" spans="1:2" x14ac:dyDescent="0.3">
      <c r="A73" s="344" t="s">
        <v>1927</v>
      </c>
      <c r="B73" s="345">
        <v>13.010752688172042</v>
      </c>
    </row>
    <row r="74" spans="1:2" x14ac:dyDescent="0.3">
      <c r="A74" s="344" t="s">
        <v>1928</v>
      </c>
      <c r="B74" s="345">
        <v>11.827956989247312</v>
      </c>
    </row>
    <row r="75" spans="1:2" x14ac:dyDescent="0.3">
      <c r="A75" s="344" t="s">
        <v>1929</v>
      </c>
      <c r="B75" s="345">
        <v>103.87096774193547</v>
      </c>
    </row>
    <row r="76" spans="1:2" x14ac:dyDescent="0.3">
      <c r="A76" s="344" t="s">
        <v>1930</v>
      </c>
      <c r="B76" s="345">
        <v>93.548387096774192</v>
      </c>
    </row>
    <row r="77" spans="1:2" x14ac:dyDescent="0.3">
      <c r="A77" s="344" t="s">
        <v>1931</v>
      </c>
      <c r="B77" s="345">
        <v>82.258064516129025</v>
      </c>
    </row>
    <row r="78" spans="1:2" x14ac:dyDescent="0.3">
      <c r="A78" s="344" t="s">
        <v>1932</v>
      </c>
      <c r="B78" s="345">
        <v>72.473118279569889</v>
      </c>
    </row>
    <row r="79" spans="1:2" x14ac:dyDescent="0.3">
      <c r="A79" s="344" t="s">
        <v>1933</v>
      </c>
      <c r="B79" s="345">
        <v>63.763440860215049</v>
      </c>
    </row>
    <row r="80" spans="1:2" x14ac:dyDescent="0.3">
      <c r="A80" s="344" t="s">
        <v>1934</v>
      </c>
      <c r="B80" s="345">
        <v>56.774193548387089</v>
      </c>
    </row>
    <row r="81" spans="1:2" x14ac:dyDescent="0.3">
      <c r="A81" s="344" t="s">
        <v>1935</v>
      </c>
      <c r="B81" s="345">
        <v>50.537634408602145</v>
      </c>
    </row>
    <row r="82" spans="1:2" x14ac:dyDescent="0.3">
      <c r="A82" s="344" t="s">
        <v>1936</v>
      </c>
      <c r="B82" s="345">
        <v>45.913978494623656</v>
      </c>
    </row>
    <row r="83" spans="1:2" x14ac:dyDescent="0.3">
      <c r="A83" s="344" t="s">
        <v>1937</v>
      </c>
      <c r="B83" s="345">
        <v>41.827956989247305</v>
      </c>
    </row>
    <row r="84" spans="1:2" x14ac:dyDescent="0.3">
      <c r="A84" s="344" t="s">
        <v>1938</v>
      </c>
      <c r="B84" s="345">
        <v>43.655913978494624</v>
      </c>
    </row>
    <row r="85" spans="1:2" x14ac:dyDescent="0.3">
      <c r="A85" s="344" t="s">
        <v>1939</v>
      </c>
      <c r="B85" s="345">
        <v>39.247311827956985</v>
      </c>
    </row>
    <row r="86" spans="1:2" x14ac:dyDescent="0.3">
      <c r="A86" s="344" t="s">
        <v>1940</v>
      </c>
      <c r="B86" s="345">
        <v>34.516129032258064</v>
      </c>
    </row>
    <row r="87" spans="1:2" x14ac:dyDescent="0.3">
      <c r="A87" s="344" t="s">
        <v>1941</v>
      </c>
      <c r="B87" s="345">
        <v>30.43010752688172</v>
      </c>
    </row>
    <row r="88" spans="1:2" x14ac:dyDescent="0.3">
      <c r="A88" s="344" t="s">
        <v>1942</v>
      </c>
      <c r="B88" s="345">
        <v>26.774193548387093</v>
      </c>
    </row>
    <row r="89" spans="1:2" x14ac:dyDescent="0.3">
      <c r="A89" s="344" t="s">
        <v>1943</v>
      </c>
      <c r="B89" s="345">
        <v>23.87096774193548</v>
      </c>
    </row>
    <row r="90" spans="1:2" x14ac:dyDescent="0.3">
      <c r="A90" s="344" t="s">
        <v>1944</v>
      </c>
      <c r="B90" s="345">
        <v>21.182795698924728</v>
      </c>
    </row>
    <row r="91" spans="1:2" x14ac:dyDescent="0.3">
      <c r="A91" s="344" t="s">
        <v>1945</v>
      </c>
      <c r="B91" s="345">
        <v>19.247311827956988</v>
      </c>
    </row>
    <row r="92" spans="1:2" x14ac:dyDescent="0.3">
      <c r="A92" s="344" t="s">
        <v>1946</v>
      </c>
      <c r="B92" s="345">
        <v>17.526881720430108</v>
      </c>
    </row>
    <row r="93" spans="1:2" x14ac:dyDescent="0.3">
      <c r="A93" s="344" t="s">
        <v>1947</v>
      </c>
      <c r="B93" s="345">
        <v>35.376344086021504</v>
      </c>
    </row>
    <row r="94" spans="1:2" x14ac:dyDescent="0.3">
      <c r="A94" s="344" t="s">
        <v>1948</v>
      </c>
      <c r="B94" s="345">
        <v>31.827956989247312</v>
      </c>
    </row>
    <row r="95" spans="1:2" x14ac:dyDescent="0.3">
      <c r="A95" s="344" t="s">
        <v>1949</v>
      </c>
      <c r="B95" s="345">
        <v>27.956989247311828</v>
      </c>
    </row>
    <row r="96" spans="1:2" x14ac:dyDescent="0.3">
      <c r="A96" s="344" t="s">
        <v>1950</v>
      </c>
      <c r="B96" s="345">
        <v>24.623655913978492</v>
      </c>
    </row>
    <row r="97" spans="1:2" x14ac:dyDescent="0.3">
      <c r="A97" s="344" t="s">
        <v>1951</v>
      </c>
      <c r="B97" s="345">
        <v>21.72043010752688</v>
      </c>
    </row>
    <row r="98" spans="1:2" x14ac:dyDescent="0.3">
      <c r="A98" s="344" t="s">
        <v>1952</v>
      </c>
      <c r="B98" s="345">
        <v>19.247311827956988</v>
      </c>
    </row>
    <row r="99" spans="1:2" x14ac:dyDescent="0.3">
      <c r="A99" s="344" t="s">
        <v>1953</v>
      </c>
      <c r="B99" s="345">
        <v>17.204301075268816</v>
      </c>
    </row>
    <row r="100" spans="1:2" x14ac:dyDescent="0.3">
      <c r="A100" s="344" t="s">
        <v>1954</v>
      </c>
      <c r="B100" s="345">
        <v>15.591397849462364</v>
      </c>
    </row>
    <row r="101" spans="1:2" x14ac:dyDescent="0.3">
      <c r="A101" s="344" t="s">
        <v>1955</v>
      </c>
      <c r="B101" s="345">
        <v>14.193548387096772</v>
      </c>
    </row>
    <row r="102" spans="1:2" x14ac:dyDescent="0.3">
      <c r="A102" s="344" t="s">
        <v>1956</v>
      </c>
      <c r="B102" s="345">
        <v>24.946236559139784</v>
      </c>
    </row>
    <row r="103" spans="1:2" x14ac:dyDescent="0.3">
      <c r="A103" s="344" t="s">
        <v>1957</v>
      </c>
      <c r="B103" s="345">
        <v>22.473118279569889</v>
      </c>
    </row>
    <row r="104" spans="1:2" x14ac:dyDescent="0.3">
      <c r="A104" s="344" t="s">
        <v>1958</v>
      </c>
      <c r="B104" s="345">
        <v>19.784946236559136</v>
      </c>
    </row>
    <row r="105" spans="1:2" x14ac:dyDescent="0.3">
      <c r="A105" s="344" t="s">
        <v>1959</v>
      </c>
      <c r="B105" s="345">
        <v>17.419354838709676</v>
      </c>
    </row>
    <row r="106" spans="1:2" x14ac:dyDescent="0.3">
      <c r="A106" s="344" t="s">
        <v>1960</v>
      </c>
      <c r="B106" s="345">
        <v>15.268817204301074</v>
      </c>
    </row>
    <row r="107" spans="1:2" x14ac:dyDescent="0.3">
      <c r="A107" s="344" t="s">
        <v>1961</v>
      </c>
      <c r="B107" s="345">
        <v>13.655913978494622</v>
      </c>
    </row>
    <row r="108" spans="1:2" x14ac:dyDescent="0.3">
      <c r="A108" s="344" t="s">
        <v>1962</v>
      </c>
      <c r="B108" s="345">
        <v>12.150537634408602</v>
      </c>
    </row>
    <row r="109" spans="1:2" x14ac:dyDescent="0.3">
      <c r="A109" s="344" t="s">
        <v>1963</v>
      </c>
      <c r="B109" s="345">
        <v>11.075268817204302</v>
      </c>
    </row>
    <row r="110" spans="1:2" x14ac:dyDescent="0.3">
      <c r="A110" s="344" t="s">
        <v>1964</v>
      </c>
      <c r="B110" s="345">
        <v>10</v>
      </c>
    </row>
    <row r="111" spans="1:2" x14ac:dyDescent="0.3">
      <c r="A111" s="344" t="s">
        <v>1965</v>
      </c>
      <c r="B111" s="345">
        <v>103.87096774193547</v>
      </c>
    </row>
    <row r="112" spans="1:2" x14ac:dyDescent="0.3">
      <c r="A112" s="344" t="s">
        <v>1966</v>
      </c>
      <c r="B112" s="345">
        <v>93.548387096774192</v>
      </c>
    </row>
    <row r="113" spans="1:2" x14ac:dyDescent="0.3">
      <c r="A113" s="344" t="s">
        <v>1967</v>
      </c>
      <c r="B113" s="345">
        <v>82.258064516129025</v>
      </c>
    </row>
    <row r="114" spans="1:2" x14ac:dyDescent="0.3">
      <c r="A114" s="344" t="s">
        <v>1968</v>
      </c>
      <c r="B114" s="345">
        <v>72.473118279569889</v>
      </c>
    </row>
    <row r="115" spans="1:2" x14ac:dyDescent="0.3">
      <c r="A115" s="344" t="s">
        <v>1969</v>
      </c>
      <c r="B115" s="345">
        <v>63.763440860215049</v>
      </c>
    </row>
    <row r="116" spans="1:2" x14ac:dyDescent="0.3">
      <c r="A116" s="344" t="s">
        <v>1970</v>
      </c>
      <c r="B116" s="345">
        <v>56.774193548387089</v>
      </c>
    </row>
    <row r="117" spans="1:2" x14ac:dyDescent="0.3">
      <c r="A117" s="344" t="s">
        <v>1971</v>
      </c>
      <c r="B117" s="345">
        <v>50.537634408602145</v>
      </c>
    </row>
    <row r="118" spans="1:2" x14ac:dyDescent="0.3">
      <c r="A118" s="344" t="s">
        <v>1972</v>
      </c>
      <c r="B118" s="345">
        <v>45.913978494623656</v>
      </c>
    </row>
    <row r="119" spans="1:2" x14ac:dyDescent="0.3">
      <c r="A119" s="344" t="s">
        <v>1973</v>
      </c>
      <c r="B119" s="345">
        <v>41.827956989247305</v>
      </c>
    </row>
    <row r="120" spans="1:2" x14ac:dyDescent="0.3">
      <c r="A120" s="344" t="s">
        <v>1974</v>
      </c>
      <c r="B120" s="345">
        <v>43.655913978494624</v>
      </c>
    </row>
    <row r="121" spans="1:2" x14ac:dyDescent="0.3">
      <c r="A121" s="344" t="s">
        <v>1975</v>
      </c>
      <c r="B121" s="345">
        <v>39.247311827956985</v>
      </c>
    </row>
    <row r="122" spans="1:2" x14ac:dyDescent="0.3">
      <c r="A122" s="344" t="s">
        <v>1976</v>
      </c>
      <c r="B122" s="345">
        <v>34.516129032258064</v>
      </c>
    </row>
    <row r="123" spans="1:2" x14ac:dyDescent="0.3">
      <c r="A123" s="344" t="s">
        <v>1977</v>
      </c>
      <c r="B123" s="345">
        <v>30.43010752688172</v>
      </c>
    </row>
    <row r="124" spans="1:2" x14ac:dyDescent="0.3">
      <c r="A124" s="344" t="s">
        <v>1978</v>
      </c>
      <c r="B124" s="345">
        <v>26.774193548387093</v>
      </c>
    </row>
    <row r="125" spans="1:2" x14ac:dyDescent="0.3">
      <c r="A125" s="344" t="s">
        <v>1979</v>
      </c>
      <c r="B125" s="345">
        <v>23.87096774193548</v>
      </c>
    </row>
    <row r="126" spans="1:2" x14ac:dyDescent="0.3">
      <c r="A126" s="344" t="s">
        <v>1980</v>
      </c>
      <c r="B126" s="345">
        <v>21.182795698924728</v>
      </c>
    </row>
    <row r="127" spans="1:2" x14ac:dyDescent="0.3">
      <c r="A127" s="344" t="s">
        <v>1981</v>
      </c>
      <c r="B127" s="345">
        <v>19.247311827956988</v>
      </c>
    </row>
    <row r="128" spans="1:2" x14ac:dyDescent="0.3">
      <c r="A128" s="344" t="s">
        <v>1982</v>
      </c>
      <c r="B128" s="345">
        <v>17.526881720430108</v>
      </c>
    </row>
    <row r="129" spans="1:2" x14ac:dyDescent="0.3">
      <c r="A129" s="344" t="s">
        <v>1983</v>
      </c>
      <c r="B129" s="345">
        <v>35.376344086021504</v>
      </c>
    </row>
    <row r="130" spans="1:2" x14ac:dyDescent="0.3">
      <c r="A130" s="344" t="s">
        <v>1984</v>
      </c>
      <c r="B130" s="345">
        <v>31.827956989247312</v>
      </c>
    </row>
    <row r="131" spans="1:2" x14ac:dyDescent="0.3">
      <c r="A131" s="344" t="s">
        <v>1985</v>
      </c>
      <c r="B131" s="345">
        <v>27.956989247311828</v>
      </c>
    </row>
    <row r="132" spans="1:2" x14ac:dyDescent="0.3">
      <c r="A132" s="344" t="s">
        <v>1986</v>
      </c>
      <c r="B132" s="345">
        <v>24.623655913978492</v>
      </c>
    </row>
    <row r="133" spans="1:2" x14ac:dyDescent="0.3">
      <c r="A133" s="344" t="s">
        <v>1987</v>
      </c>
      <c r="B133" s="345">
        <v>21.72043010752688</v>
      </c>
    </row>
    <row r="134" spans="1:2" x14ac:dyDescent="0.3">
      <c r="A134" s="344" t="s">
        <v>1988</v>
      </c>
      <c r="B134" s="345">
        <v>19.247311827956988</v>
      </c>
    </row>
    <row r="135" spans="1:2" x14ac:dyDescent="0.3">
      <c r="A135" s="344" t="s">
        <v>1989</v>
      </c>
      <c r="B135" s="345">
        <v>17.204301075268816</v>
      </c>
    </row>
    <row r="136" spans="1:2" x14ac:dyDescent="0.3">
      <c r="A136" s="344" t="s">
        <v>1990</v>
      </c>
      <c r="B136" s="345">
        <v>15.591397849462364</v>
      </c>
    </row>
    <row r="137" spans="1:2" x14ac:dyDescent="0.3">
      <c r="A137" s="344" t="s">
        <v>1991</v>
      </c>
      <c r="B137" s="345">
        <v>14.193548387096772</v>
      </c>
    </row>
    <row r="138" spans="1:2" x14ac:dyDescent="0.3">
      <c r="A138" s="344" t="s">
        <v>1992</v>
      </c>
      <c r="B138" s="345">
        <v>24.946236559139784</v>
      </c>
    </row>
    <row r="139" spans="1:2" x14ac:dyDescent="0.3">
      <c r="A139" s="344" t="s">
        <v>1993</v>
      </c>
      <c r="B139" s="345">
        <v>22.473118279569889</v>
      </c>
    </row>
    <row r="140" spans="1:2" x14ac:dyDescent="0.3">
      <c r="A140" s="344" t="s">
        <v>1994</v>
      </c>
      <c r="B140" s="345">
        <v>19.784946236559136</v>
      </c>
    </row>
    <row r="141" spans="1:2" x14ac:dyDescent="0.3">
      <c r="A141" s="344" t="s">
        <v>1995</v>
      </c>
      <c r="B141" s="345">
        <v>17.419354838709676</v>
      </c>
    </row>
    <row r="142" spans="1:2" x14ac:dyDescent="0.3">
      <c r="A142" s="344" t="s">
        <v>1996</v>
      </c>
      <c r="B142" s="345">
        <v>15.268817204301074</v>
      </c>
    </row>
    <row r="143" spans="1:2" x14ac:dyDescent="0.3">
      <c r="A143" s="344" t="s">
        <v>1997</v>
      </c>
      <c r="B143" s="345">
        <v>13.655913978494622</v>
      </c>
    </row>
    <row r="144" spans="1:2" x14ac:dyDescent="0.3">
      <c r="A144" s="344" t="s">
        <v>1998</v>
      </c>
      <c r="B144" s="345">
        <v>12.150537634408602</v>
      </c>
    </row>
    <row r="145" spans="1:2" x14ac:dyDescent="0.3">
      <c r="A145" s="344" t="s">
        <v>1999</v>
      </c>
      <c r="B145" s="345">
        <v>11.075268817204302</v>
      </c>
    </row>
    <row r="146" spans="1:2" x14ac:dyDescent="0.3">
      <c r="A146" s="344" t="s">
        <v>2000</v>
      </c>
      <c r="B146" s="345">
        <v>10</v>
      </c>
    </row>
    <row r="147" spans="1:2" x14ac:dyDescent="0.3">
      <c r="A147" s="344" t="s">
        <v>2001</v>
      </c>
      <c r="B147" s="345">
        <v>122.25806451612902</v>
      </c>
    </row>
    <row r="148" spans="1:2" x14ac:dyDescent="0.3">
      <c r="A148" s="344" t="s">
        <v>2002</v>
      </c>
      <c r="B148" s="345">
        <v>109.99999999999999</v>
      </c>
    </row>
    <row r="149" spans="1:2" x14ac:dyDescent="0.3">
      <c r="A149" s="344" t="s">
        <v>2003</v>
      </c>
      <c r="B149" s="345">
        <v>96.881720430107521</v>
      </c>
    </row>
    <row r="150" spans="1:2" x14ac:dyDescent="0.3">
      <c r="A150" s="344" t="s">
        <v>2004</v>
      </c>
      <c r="B150" s="345">
        <v>85.161290322580641</v>
      </c>
    </row>
    <row r="151" spans="1:2" x14ac:dyDescent="0.3">
      <c r="A151" s="344" t="s">
        <v>2005</v>
      </c>
      <c r="B151" s="345">
        <v>74.946236559139777</v>
      </c>
    </row>
    <row r="152" spans="1:2" x14ac:dyDescent="0.3">
      <c r="A152" s="344" t="s">
        <v>2006</v>
      </c>
      <c r="B152" s="345">
        <v>66.774193548387089</v>
      </c>
    </row>
    <row r="153" spans="1:2" x14ac:dyDescent="0.3">
      <c r="A153" s="344" t="s">
        <v>2007</v>
      </c>
      <c r="B153" s="345">
        <v>59.354838709677416</v>
      </c>
    </row>
    <row r="154" spans="1:2" x14ac:dyDescent="0.3">
      <c r="A154" s="344" t="s">
        <v>2008</v>
      </c>
      <c r="B154" s="345">
        <v>54.086021505376337</v>
      </c>
    </row>
    <row r="155" spans="1:2" x14ac:dyDescent="0.3">
      <c r="A155" s="344" t="s">
        <v>2009</v>
      </c>
      <c r="B155" s="345">
        <v>49.13978494623656</v>
      </c>
    </row>
    <row r="156" spans="1:2" x14ac:dyDescent="0.3">
      <c r="A156" s="344" t="s">
        <v>2010</v>
      </c>
      <c r="B156" s="345">
        <v>51.397849462365585</v>
      </c>
    </row>
    <row r="157" spans="1:2" x14ac:dyDescent="0.3">
      <c r="A157" s="344" t="s">
        <v>2011</v>
      </c>
      <c r="B157" s="345">
        <v>46.236559139784944</v>
      </c>
    </row>
    <row r="158" spans="1:2" x14ac:dyDescent="0.3">
      <c r="A158" s="344" t="s">
        <v>2012</v>
      </c>
      <c r="B158" s="345">
        <v>40.645161290322577</v>
      </c>
    </row>
    <row r="159" spans="1:2" x14ac:dyDescent="0.3">
      <c r="A159" s="344" t="s">
        <v>2013</v>
      </c>
      <c r="B159" s="345">
        <v>35.806451612903224</v>
      </c>
    </row>
    <row r="160" spans="1:2" x14ac:dyDescent="0.3">
      <c r="A160" s="344" t="s">
        <v>2014</v>
      </c>
      <c r="B160" s="345">
        <v>31.50537634408602</v>
      </c>
    </row>
    <row r="161" spans="1:2" x14ac:dyDescent="0.3">
      <c r="A161" s="344" t="s">
        <v>2015</v>
      </c>
      <c r="B161" s="345">
        <v>28.06451612903226</v>
      </c>
    </row>
    <row r="162" spans="1:2" x14ac:dyDescent="0.3">
      <c r="A162" s="344" t="s">
        <v>2016</v>
      </c>
      <c r="B162" s="345">
        <v>24.946236559139784</v>
      </c>
    </row>
    <row r="163" spans="1:2" x14ac:dyDescent="0.3">
      <c r="A163" s="344" t="s">
        <v>2017</v>
      </c>
      <c r="B163" s="345">
        <v>22.688172043010752</v>
      </c>
    </row>
    <row r="164" spans="1:2" x14ac:dyDescent="0.3">
      <c r="A164" s="344" t="s">
        <v>2018</v>
      </c>
      <c r="B164" s="345">
        <v>20.64516129032258</v>
      </c>
    </row>
    <row r="165" spans="1:2" x14ac:dyDescent="0.3">
      <c r="A165" s="344" t="s">
        <v>2019</v>
      </c>
      <c r="B165" s="345">
        <v>41.612903225806456</v>
      </c>
    </row>
    <row r="166" spans="1:2" x14ac:dyDescent="0.3">
      <c r="A166" s="344" t="s">
        <v>2020</v>
      </c>
      <c r="B166" s="345">
        <v>37.419354838709673</v>
      </c>
    </row>
    <row r="167" spans="1:2" x14ac:dyDescent="0.3">
      <c r="A167" s="344" t="s">
        <v>2021</v>
      </c>
      <c r="B167" s="345">
        <v>32.903225806451616</v>
      </c>
    </row>
    <row r="168" spans="1:2" x14ac:dyDescent="0.3">
      <c r="A168" s="344" t="s">
        <v>2022</v>
      </c>
      <c r="B168" s="345">
        <v>28.924731182795696</v>
      </c>
    </row>
    <row r="169" spans="1:2" x14ac:dyDescent="0.3">
      <c r="A169" s="344" t="s">
        <v>2023</v>
      </c>
      <c r="B169" s="345">
        <v>25.483870967741932</v>
      </c>
    </row>
    <row r="170" spans="1:2" x14ac:dyDescent="0.3">
      <c r="A170" s="344" t="s">
        <v>2024</v>
      </c>
      <c r="B170" s="345">
        <v>22.688172043010752</v>
      </c>
    </row>
    <row r="171" spans="1:2" x14ac:dyDescent="0.3">
      <c r="A171" s="344" t="s">
        <v>2025</v>
      </c>
      <c r="B171" s="345">
        <v>20.21505376344086</v>
      </c>
    </row>
    <row r="172" spans="1:2" x14ac:dyDescent="0.3">
      <c r="A172" s="344" t="s">
        <v>2026</v>
      </c>
      <c r="B172" s="345">
        <v>18.387096774193548</v>
      </c>
    </row>
    <row r="173" spans="1:2" x14ac:dyDescent="0.3">
      <c r="A173" s="344" t="s">
        <v>2027</v>
      </c>
      <c r="B173" s="345">
        <v>16.774193548387096</v>
      </c>
    </row>
    <row r="174" spans="1:2" x14ac:dyDescent="0.3">
      <c r="A174" s="344" t="s">
        <v>2028</v>
      </c>
      <c r="B174" s="345">
        <v>29.35483870967742</v>
      </c>
    </row>
    <row r="175" spans="1:2" x14ac:dyDescent="0.3">
      <c r="A175" s="344" t="s">
        <v>2029</v>
      </c>
      <c r="B175" s="345">
        <v>26.451612903225808</v>
      </c>
    </row>
    <row r="176" spans="1:2" x14ac:dyDescent="0.3">
      <c r="A176" s="344" t="s">
        <v>2030</v>
      </c>
      <c r="B176" s="345">
        <v>23.225806451612904</v>
      </c>
    </row>
    <row r="177" spans="1:2" x14ac:dyDescent="0.3">
      <c r="A177" s="344" t="s">
        <v>2031</v>
      </c>
      <c r="B177" s="345">
        <v>20.43010752688172</v>
      </c>
    </row>
    <row r="178" spans="1:2" x14ac:dyDescent="0.3">
      <c r="A178" s="344" t="s">
        <v>2032</v>
      </c>
      <c r="B178" s="345">
        <v>17.956989247311828</v>
      </c>
    </row>
    <row r="179" spans="1:2" x14ac:dyDescent="0.3">
      <c r="A179" s="344" t="s">
        <v>2033</v>
      </c>
      <c r="B179" s="345">
        <v>16.021505376344084</v>
      </c>
    </row>
    <row r="180" spans="1:2" x14ac:dyDescent="0.3">
      <c r="A180" s="344" t="s">
        <v>2034</v>
      </c>
      <c r="B180" s="345">
        <v>14.301075268817204</v>
      </c>
    </row>
    <row r="181" spans="1:2" x14ac:dyDescent="0.3">
      <c r="A181" s="344" t="s">
        <v>2035</v>
      </c>
      <c r="B181" s="345">
        <v>13.010752688172042</v>
      </c>
    </row>
    <row r="182" spans="1:2" x14ac:dyDescent="0.3">
      <c r="A182" s="344" t="s">
        <v>2036</v>
      </c>
      <c r="B182" s="345">
        <v>11.827956989247312</v>
      </c>
    </row>
    <row r="183" spans="1:2" x14ac:dyDescent="0.3">
      <c r="A183" s="344" t="s">
        <v>2037</v>
      </c>
      <c r="B183" s="345">
        <v>122.25806451612902</v>
      </c>
    </row>
    <row r="184" spans="1:2" x14ac:dyDescent="0.3">
      <c r="A184" s="344" t="s">
        <v>2038</v>
      </c>
      <c r="B184" s="345">
        <v>109.99999999999999</v>
      </c>
    </row>
    <row r="185" spans="1:2" x14ac:dyDescent="0.3">
      <c r="A185" s="344" t="s">
        <v>2039</v>
      </c>
      <c r="B185" s="345">
        <v>96.881720430107521</v>
      </c>
    </row>
    <row r="186" spans="1:2" x14ac:dyDescent="0.3">
      <c r="A186" s="344" t="s">
        <v>2040</v>
      </c>
      <c r="B186" s="345">
        <v>85.161290322580641</v>
      </c>
    </row>
    <row r="187" spans="1:2" x14ac:dyDescent="0.3">
      <c r="A187" s="344" t="s">
        <v>2041</v>
      </c>
      <c r="B187" s="345">
        <v>74.946236559139777</v>
      </c>
    </row>
    <row r="188" spans="1:2" x14ac:dyDescent="0.3">
      <c r="A188" s="344" t="s">
        <v>2042</v>
      </c>
      <c r="B188" s="345">
        <v>66.774193548387089</v>
      </c>
    </row>
    <row r="189" spans="1:2" x14ac:dyDescent="0.3">
      <c r="A189" s="344" t="s">
        <v>2043</v>
      </c>
      <c r="B189" s="345">
        <v>59.354838709677416</v>
      </c>
    </row>
    <row r="190" spans="1:2" x14ac:dyDescent="0.3">
      <c r="A190" s="344" t="s">
        <v>2044</v>
      </c>
      <c r="B190" s="345">
        <v>54.086021505376337</v>
      </c>
    </row>
    <row r="191" spans="1:2" x14ac:dyDescent="0.3">
      <c r="A191" s="344" t="s">
        <v>2045</v>
      </c>
      <c r="B191" s="345">
        <v>49.13978494623656</v>
      </c>
    </row>
    <row r="192" spans="1:2" x14ac:dyDescent="0.3">
      <c r="A192" s="344" t="s">
        <v>2046</v>
      </c>
      <c r="B192" s="345">
        <v>51.397849462365585</v>
      </c>
    </row>
    <row r="193" spans="1:2" x14ac:dyDescent="0.3">
      <c r="A193" s="344" t="s">
        <v>2047</v>
      </c>
      <c r="B193" s="345">
        <v>46.236559139784944</v>
      </c>
    </row>
    <row r="194" spans="1:2" x14ac:dyDescent="0.3">
      <c r="A194" s="344" t="s">
        <v>2048</v>
      </c>
      <c r="B194" s="345">
        <v>40.645161290322577</v>
      </c>
    </row>
    <row r="195" spans="1:2" x14ac:dyDescent="0.3">
      <c r="A195" s="344" t="s">
        <v>2049</v>
      </c>
      <c r="B195" s="345">
        <v>35.806451612903224</v>
      </c>
    </row>
    <row r="196" spans="1:2" x14ac:dyDescent="0.3">
      <c r="A196" s="344" t="s">
        <v>2050</v>
      </c>
      <c r="B196" s="345">
        <v>31.50537634408602</v>
      </c>
    </row>
    <row r="197" spans="1:2" x14ac:dyDescent="0.3">
      <c r="A197" s="344" t="s">
        <v>2051</v>
      </c>
      <c r="B197" s="345">
        <v>28.06451612903226</v>
      </c>
    </row>
    <row r="198" spans="1:2" x14ac:dyDescent="0.3">
      <c r="A198" s="344" t="s">
        <v>2052</v>
      </c>
      <c r="B198" s="345">
        <v>24.946236559139784</v>
      </c>
    </row>
    <row r="199" spans="1:2" x14ac:dyDescent="0.3">
      <c r="A199" s="344" t="s">
        <v>2053</v>
      </c>
      <c r="B199" s="345">
        <v>22.688172043010752</v>
      </c>
    </row>
    <row r="200" spans="1:2" x14ac:dyDescent="0.3">
      <c r="A200" s="344" t="s">
        <v>2054</v>
      </c>
      <c r="B200" s="345">
        <v>20.64516129032258</v>
      </c>
    </row>
    <row r="201" spans="1:2" x14ac:dyDescent="0.3">
      <c r="A201" s="344" t="s">
        <v>2055</v>
      </c>
      <c r="B201" s="345">
        <v>41.612903225806456</v>
      </c>
    </row>
    <row r="202" spans="1:2" x14ac:dyDescent="0.3">
      <c r="A202" s="344" t="s">
        <v>2056</v>
      </c>
      <c r="B202" s="345">
        <v>37.419354838709673</v>
      </c>
    </row>
    <row r="203" spans="1:2" x14ac:dyDescent="0.3">
      <c r="A203" s="344" t="s">
        <v>2057</v>
      </c>
      <c r="B203" s="345">
        <v>32.903225806451616</v>
      </c>
    </row>
    <row r="204" spans="1:2" x14ac:dyDescent="0.3">
      <c r="A204" s="344" t="s">
        <v>2058</v>
      </c>
      <c r="B204" s="345">
        <v>28.924731182795696</v>
      </c>
    </row>
    <row r="205" spans="1:2" x14ac:dyDescent="0.3">
      <c r="A205" s="344" t="s">
        <v>2059</v>
      </c>
      <c r="B205" s="345">
        <v>25.483870967741932</v>
      </c>
    </row>
    <row r="206" spans="1:2" x14ac:dyDescent="0.3">
      <c r="A206" s="344" t="s">
        <v>2060</v>
      </c>
      <c r="B206" s="345">
        <v>22.688172043010752</v>
      </c>
    </row>
    <row r="207" spans="1:2" x14ac:dyDescent="0.3">
      <c r="A207" s="344" t="s">
        <v>2061</v>
      </c>
      <c r="B207" s="345">
        <v>20.21505376344086</v>
      </c>
    </row>
    <row r="208" spans="1:2" x14ac:dyDescent="0.3">
      <c r="A208" s="344" t="s">
        <v>2062</v>
      </c>
      <c r="B208" s="345">
        <v>18.387096774193548</v>
      </c>
    </row>
    <row r="209" spans="1:2" x14ac:dyDescent="0.3">
      <c r="A209" s="344" t="s">
        <v>2063</v>
      </c>
      <c r="B209" s="345">
        <v>16.774193548387096</v>
      </c>
    </row>
    <row r="210" spans="1:2" x14ac:dyDescent="0.3">
      <c r="A210" s="344" t="s">
        <v>2064</v>
      </c>
      <c r="B210" s="345">
        <v>29.35483870967742</v>
      </c>
    </row>
    <row r="211" spans="1:2" x14ac:dyDescent="0.3">
      <c r="A211" s="344" t="s">
        <v>2065</v>
      </c>
      <c r="B211" s="345">
        <v>26.451612903225808</v>
      </c>
    </row>
    <row r="212" spans="1:2" x14ac:dyDescent="0.3">
      <c r="A212" s="344" t="s">
        <v>2066</v>
      </c>
      <c r="B212" s="345">
        <v>23.225806451612904</v>
      </c>
    </row>
    <row r="213" spans="1:2" x14ac:dyDescent="0.3">
      <c r="A213" s="344" t="s">
        <v>2067</v>
      </c>
      <c r="B213" s="345">
        <v>20.43010752688172</v>
      </c>
    </row>
    <row r="214" spans="1:2" x14ac:dyDescent="0.3">
      <c r="A214" s="344" t="s">
        <v>2068</v>
      </c>
      <c r="B214" s="345">
        <v>17.956989247311828</v>
      </c>
    </row>
    <row r="215" spans="1:2" x14ac:dyDescent="0.3">
      <c r="A215" s="344" t="s">
        <v>2069</v>
      </c>
      <c r="B215" s="345">
        <v>16.021505376344084</v>
      </c>
    </row>
    <row r="216" spans="1:2" x14ac:dyDescent="0.3">
      <c r="A216" s="344" t="s">
        <v>2070</v>
      </c>
      <c r="B216" s="345">
        <v>14.301075268817204</v>
      </c>
    </row>
    <row r="217" spans="1:2" x14ac:dyDescent="0.3">
      <c r="A217" s="344" t="s">
        <v>2071</v>
      </c>
      <c r="B217" s="345">
        <v>13.010752688172042</v>
      </c>
    </row>
    <row r="218" spans="1:2" x14ac:dyDescent="0.3">
      <c r="A218" s="344" t="s">
        <v>2072</v>
      </c>
      <c r="B218" s="345">
        <v>11.827956989247312</v>
      </c>
    </row>
    <row r="219" spans="1:2" x14ac:dyDescent="0.3">
      <c r="A219" s="344" t="s">
        <v>2073</v>
      </c>
      <c r="B219" s="345">
        <v>103.87096774193547</v>
      </c>
    </row>
    <row r="220" spans="1:2" x14ac:dyDescent="0.3">
      <c r="A220" s="344" t="s">
        <v>2074</v>
      </c>
      <c r="B220" s="345">
        <v>93.548387096774192</v>
      </c>
    </row>
    <row r="221" spans="1:2" x14ac:dyDescent="0.3">
      <c r="A221" s="344" t="s">
        <v>2075</v>
      </c>
      <c r="B221" s="345">
        <v>82.258064516129025</v>
      </c>
    </row>
    <row r="222" spans="1:2" x14ac:dyDescent="0.3">
      <c r="A222" s="344" t="s">
        <v>2076</v>
      </c>
      <c r="B222" s="345">
        <v>72.473118279569889</v>
      </c>
    </row>
    <row r="223" spans="1:2" x14ac:dyDescent="0.3">
      <c r="A223" s="344" t="s">
        <v>2077</v>
      </c>
      <c r="B223" s="345">
        <v>63.763440860215049</v>
      </c>
    </row>
    <row r="224" spans="1:2" x14ac:dyDescent="0.3">
      <c r="A224" s="344" t="s">
        <v>2078</v>
      </c>
      <c r="B224" s="345">
        <v>56.774193548387089</v>
      </c>
    </row>
    <row r="225" spans="1:2" x14ac:dyDescent="0.3">
      <c r="A225" s="344" t="s">
        <v>2079</v>
      </c>
      <c r="B225" s="345">
        <v>50.537634408602145</v>
      </c>
    </row>
    <row r="226" spans="1:2" x14ac:dyDescent="0.3">
      <c r="A226" s="344" t="s">
        <v>2080</v>
      </c>
      <c r="B226" s="345">
        <v>45.913978494623656</v>
      </c>
    </row>
    <row r="227" spans="1:2" x14ac:dyDescent="0.3">
      <c r="A227" s="344" t="s">
        <v>2081</v>
      </c>
      <c r="B227" s="345">
        <v>41.827956989247305</v>
      </c>
    </row>
    <row r="228" spans="1:2" x14ac:dyDescent="0.3">
      <c r="A228" s="344" t="s">
        <v>2082</v>
      </c>
      <c r="B228" s="345">
        <v>43.655913978494624</v>
      </c>
    </row>
    <row r="229" spans="1:2" x14ac:dyDescent="0.3">
      <c r="A229" s="344" t="s">
        <v>2083</v>
      </c>
      <c r="B229" s="345">
        <v>39.247311827956985</v>
      </c>
    </row>
    <row r="230" spans="1:2" x14ac:dyDescent="0.3">
      <c r="A230" s="344" t="s">
        <v>2084</v>
      </c>
      <c r="B230" s="345">
        <v>34.516129032258064</v>
      </c>
    </row>
    <row r="231" spans="1:2" x14ac:dyDescent="0.3">
      <c r="A231" s="344" t="s">
        <v>2085</v>
      </c>
      <c r="B231" s="345">
        <v>30.43010752688172</v>
      </c>
    </row>
    <row r="232" spans="1:2" x14ac:dyDescent="0.3">
      <c r="A232" s="344" t="s">
        <v>2086</v>
      </c>
      <c r="B232" s="345">
        <v>26.774193548387093</v>
      </c>
    </row>
    <row r="233" spans="1:2" x14ac:dyDescent="0.3">
      <c r="A233" s="344" t="s">
        <v>2087</v>
      </c>
      <c r="B233" s="345">
        <v>23.87096774193548</v>
      </c>
    </row>
    <row r="234" spans="1:2" x14ac:dyDescent="0.3">
      <c r="A234" s="344" t="s">
        <v>2088</v>
      </c>
      <c r="B234" s="345">
        <v>21.182795698924728</v>
      </c>
    </row>
    <row r="235" spans="1:2" x14ac:dyDescent="0.3">
      <c r="A235" s="344" t="s">
        <v>2089</v>
      </c>
      <c r="B235" s="345">
        <v>19.247311827956988</v>
      </c>
    </row>
    <row r="236" spans="1:2" x14ac:dyDescent="0.3">
      <c r="A236" s="344" t="s">
        <v>2090</v>
      </c>
      <c r="B236" s="345">
        <v>17.526881720430108</v>
      </c>
    </row>
    <row r="237" spans="1:2" x14ac:dyDescent="0.3">
      <c r="A237" s="344" t="s">
        <v>2091</v>
      </c>
      <c r="B237" s="345">
        <v>35.376344086021504</v>
      </c>
    </row>
    <row r="238" spans="1:2" x14ac:dyDescent="0.3">
      <c r="A238" s="344" t="s">
        <v>2092</v>
      </c>
      <c r="B238" s="345">
        <v>31.827956989247312</v>
      </c>
    </row>
    <row r="239" spans="1:2" x14ac:dyDescent="0.3">
      <c r="A239" s="344" t="s">
        <v>2093</v>
      </c>
      <c r="B239" s="345">
        <v>27.956989247311828</v>
      </c>
    </row>
    <row r="240" spans="1:2" x14ac:dyDescent="0.3">
      <c r="A240" s="344" t="s">
        <v>2094</v>
      </c>
      <c r="B240" s="345">
        <v>24.623655913978492</v>
      </c>
    </row>
    <row r="241" spans="1:2" x14ac:dyDescent="0.3">
      <c r="A241" s="344" t="s">
        <v>2095</v>
      </c>
      <c r="B241" s="345">
        <v>21.72043010752688</v>
      </c>
    </row>
    <row r="242" spans="1:2" x14ac:dyDescent="0.3">
      <c r="A242" s="344" t="s">
        <v>2096</v>
      </c>
      <c r="B242" s="345">
        <v>19.247311827956988</v>
      </c>
    </row>
    <row r="243" spans="1:2" x14ac:dyDescent="0.3">
      <c r="A243" s="344" t="s">
        <v>2097</v>
      </c>
      <c r="B243" s="345">
        <v>17.204301075268816</v>
      </c>
    </row>
    <row r="244" spans="1:2" x14ac:dyDescent="0.3">
      <c r="A244" s="344" t="s">
        <v>2098</v>
      </c>
      <c r="B244" s="345">
        <v>15.591397849462364</v>
      </c>
    </row>
    <row r="245" spans="1:2" x14ac:dyDescent="0.3">
      <c r="A245" s="344" t="s">
        <v>2099</v>
      </c>
      <c r="B245" s="345">
        <v>14.193548387096772</v>
      </c>
    </row>
    <row r="246" spans="1:2" x14ac:dyDescent="0.3">
      <c r="A246" s="344" t="s">
        <v>2100</v>
      </c>
      <c r="B246" s="345">
        <v>24.946236559139784</v>
      </c>
    </row>
    <row r="247" spans="1:2" x14ac:dyDescent="0.3">
      <c r="A247" s="344" t="s">
        <v>2101</v>
      </c>
      <c r="B247" s="345">
        <v>22.473118279569889</v>
      </c>
    </row>
    <row r="248" spans="1:2" x14ac:dyDescent="0.3">
      <c r="A248" s="344" t="s">
        <v>2102</v>
      </c>
      <c r="B248" s="345">
        <v>19.784946236559136</v>
      </c>
    </row>
    <row r="249" spans="1:2" x14ac:dyDescent="0.3">
      <c r="A249" s="344" t="s">
        <v>2103</v>
      </c>
      <c r="B249" s="345">
        <v>17.419354838709676</v>
      </c>
    </row>
    <row r="250" spans="1:2" x14ac:dyDescent="0.3">
      <c r="A250" s="344" t="s">
        <v>2104</v>
      </c>
      <c r="B250" s="345">
        <v>15.268817204301074</v>
      </c>
    </row>
    <row r="251" spans="1:2" x14ac:dyDescent="0.3">
      <c r="A251" s="344" t="s">
        <v>2105</v>
      </c>
      <c r="B251" s="345">
        <v>13.655913978494622</v>
      </c>
    </row>
    <row r="252" spans="1:2" x14ac:dyDescent="0.3">
      <c r="A252" s="344" t="s">
        <v>2106</v>
      </c>
      <c r="B252" s="345">
        <v>12.150537634408602</v>
      </c>
    </row>
    <row r="253" spans="1:2" x14ac:dyDescent="0.3">
      <c r="A253" s="344" t="s">
        <v>2107</v>
      </c>
      <c r="B253" s="345">
        <v>11.075268817204302</v>
      </c>
    </row>
    <row r="254" spans="1:2" x14ac:dyDescent="0.3">
      <c r="A254" s="344" t="s">
        <v>2108</v>
      </c>
      <c r="B254" s="345">
        <v>10</v>
      </c>
    </row>
    <row r="255" spans="1:2" x14ac:dyDescent="0.3">
      <c r="A255" s="344" t="s">
        <v>2109</v>
      </c>
      <c r="B255" s="345">
        <v>103.87096774193547</v>
      </c>
    </row>
    <row r="256" spans="1:2" x14ac:dyDescent="0.3">
      <c r="A256" s="344" t="s">
        <v>2110</v>
      </c>
      <c r="B256" s="345">
        <v>93.548387096774192</v>
      </c>
    </row>
    <row r="257" spans="1:2" x14ac:dyDescent="0.3">
      <c r="A257" s="344" t="s">
        <v>2111</v>
      </c>
      <c r="B257" s="345">
        <v>82.258064516129025</v>
      </c>
    </row>
    <row r="258" spans="1:2" x14ac:dyDescent="0.3">
      <c r="A258" s="344" t="s">
        <v>2112</v>
      </c>
      <c r="B258" s="345">
        <v>72.473118279569889</v>
      </c>
    </row>
    <row r="259" spans="1:2" x14ac:dyDescent="0.3">
      <c r="A259" s="344" t="s">
        <v>2113</v>
      </c>
      <c r="B259" s="345">
        <v>63.763440860215049</v>
      </c>
    </row>
    <row r="260" spans="1:2" x14ac:dyDescent="0.3">
      <c r="A260" s="344" t="s">
        <v>2114</v>
      </c>
      <c r="B260" s="345">
        <v>56.774193548387089</v>
      </c>
    </row>
    <row r="261" spans="1:2" x14ac:dyDescent="0.3">
      <c r="A261" s="344" t="s">
        <v>2115</v>
      </c>
      <c r="B261" s="345">
        <v>50.537634408602145</v>
      </c>
    </row>
    <row r="262" spans="1:2" x14ac:dyDescent="0.3">
      <c r="A262" s="344" t="s">
        <v>2116</v>
      </c>
      <c r="B262" s="345">
        <v>45.913978494623656</v>
      </c>
    </row>
    <row r="263" spans="1:2" x14ac:dyDescent="0.3">
      <c r="A263" s="344" t="s">
        <v>2117</v>
      </c>
      <c r="B263" s="345">
        <v>41.827956989247305</v>
      </c>
    </row>
    <row r="264" spans="1:2" x14ac:dyDescent="0.3">
      <c r="A264" s="344" t="s">
        <v>2118</v>
      </c>
      <c r="B264" s="345">
        <v>43.655913978494624</v>
      </c>
    </row>
    <row r="265" spans="1:2" x14ac:dyDescent="0.3">
      <c r="A265" s="344" t="s">
        <v>2119</v>
      </c>
      <c r="B265" s="345">
        <v>39.247311827956985</v>
      </c>
    </row>
    <row r="266" spans="1:2" x14ac:dyDescent="0.3">
      <c r="A266" s="344" t="s">
        <v>2120</v>
      </c>
      <c r="B266" s="345">
        <v>34.516129032258064</v>
      </c>
    </row>
    <row r="267" spans="1:2" x14ac:dyDescent="0.3">
      <c r="A267" s="344" t="s">
        <v>2121</v>
      </c>
      <c r="B267" s="345">
        <v>30.43010752688172</v>
      </c>
    </row>
    <row r="268" spans="1:2" x14ac:dyDescent="0.3">
      <c r="A268" s="344" t="s">
        <v>2122</v>
      </c>
      <c r="B268" s="345">
        <v>26.774193548387093</v>
      </c>
    </row>
    <row r="269" spans="1:2" x14ac:dyDescent="0.3">
      <c r="A269" s="344" t="s">
        <v>2123</v>
      </c>
      <c r="B269" s="345">
        <v>23.87096774193548</v>
      </c>
    </row>
    <row r="270" spans="1:2" x14ac:dyDescent="0.3">
      <c r="A270" s="344" t="s">
        <v>2124</v>
      </c>
      <c r="B270" s="345">
        <v>21.182795698924728</v>
      </c>
    </row>
    <row r="271" spans="1:2" x14ac:dyDescent="0.3">
      <c r="A271" s="344" t="s">
        <v>2125</v>
      </c>
      <c r="B271" s="345">
        <v>19.247311827956988</v>
      </c>
    </row>
    <row r="272" spans="1:2" x14ac:dyDescent="0.3">
      <c r="A272" s="344" t="s">
        <v>2126</v>
      </c>
      <c r="B272" s="345">
        <v>17.526881720430108</v>
      </c>
    </row>
    <row r="273" spans="1:2" x14ac:dyDescent="0.3">
      <c r="A273" s="344" t="s">
        <v>2127</v>
      </c>
      <c r="B273" s="345">
        <v>35.376344086021504</v>
      </c>
    </row>
    <row r="274" spans="1:2" x14ac:dyDescent="0.3">
      <c r="A274" s="344" t="s">
        <v>2128</v>
      </c>
      <c r="B274" s="345">
        <v>31.827956989247312</v>
      </c>
    </row>
    <row r="275" spans="1:2" x14ac:dyDescent="0.3">
      <c r="A275" s="344" t="s">
        <v>2129</v>
      </c>
      <c r="B275" s="345">
        <v>27.956989247311828</v>
      </c>
    </row>
    <row r="276" spans="1:2" x14ac:dyDescent="0.3">
      <c r="A276" s="344" t="s">
        <v>2130</v>
      </c>
      <c r="B276" s="345">
        <v>24.623655913978492</v>
      </c>
    </row>
    <row r="277" spans="1:2" x14ac:dyDescent="0.3">
      <c r="A277" s="344" t="s">
        <v>2131</v>
      </c>
      <c r="B277" s="345">
        <v>21.72043010752688</v>
      </c>
    </row>
    <row r="278" spans="1:2" x14ac:dyDescent="0.3">
      <c r="A278" s="344" t="s">
        <v>2132</v>
      </c>
      <c r="B278" s="345">
        <v>19.247311827956988</v>
      </c>
    </row>
    <row r="279" spans="1:2" x14ac:dyDescent="0.3">
      <c r="A279" s="344" t="s">
        <v>2133</v>
      </c>
      <c r="B279" s="345">
        <v>17.204301075268816</v>
      </c>
    </row>
    <row r="280" spans="1:2" x14ac:dyDescent="0.3">
      <c r="A280" s="344" t="s">
        <v>2134</v>
      </c>
      <c r="B280" s="345">
        <v>15.591397849462364</v>
      </c>
    </row>
    <row r="281" spans="1:2" x14ac:dyDescent="0.3">
      <c r="A281" s="344" t="s">
        <v>2135</v>
      </c>
      <c r="B281" s="345">
        <v>14.193548387096772</v>
      </c>
    </row>
    <row r="282" spans="1:2" x14ac:dyDescent="0.3">
      <c r="A282" s="344" t="s">
        <v>2136</v>
      </c>
      <c r="B282" s="345">
        <v>24.946236559139784</v>
      </c>
    </row>
    <row r="283" spans="1:2" x14ac:dyDescent="0.3">
      <c r="A283" s="344" t="s">
        <v>2137</v>
      </c>
      <c r="B283" s="345">
        <v>22.473118279569889</v>
      </c>
    </row>
    <row r="284" spans="1:2" x14ac:dyDescent="0.3">
      <c r="A284" s="344" t="s">
        <v>2138</v>
      </c>
      <c r="B284" s="345">
        <v>19.784946236559136</v>
      </c>
    </row>
    <row r="285" spans="1:2" x14ac:dyDescent="0.3">
      <c r="A285" s="344" t="s">
        <v>2139</v>
      </c>
      <c r="B285" s="345">
        <v>17.419354838709676</v>
      </c>
    </row>
    <row r="286" spans="1:2" x14ac:dyDescent="0.3">
      <c r="A286" s="344" t="s">
        <v>2140</v>
      </c>
      <c r="B286" s="345">
        <v>15.268817204301074</v>
      </c>
    </row>
    <row r="287" spans="1:2" x14ac:dyDescent="0.3">
      <c r="A287" s="344" t="s">
        <v>2141</v>
      </c>
      <c r="B287" s="345">
        <v>13.655913978494622</v>
      </c>
    </row>
    <row r="288" spans="1:2" x14ac:dyDescent="0.3">
      <c r="A288" s="344" t="s">
        <v>2142</v>
      </c>
      <c r="B288" s="345">
        <v>12.150537634408602</v>
      </c>
    </row>
    <row r="289" spans="1:2" x14ac:dyDescent="0.3">
      <c r="A289" s="344" t="s">
        <v>2143</v>
      </c>
      <c r="B289" s="345">
        <v>11.075268817204302</v>
      </c>
    </row>
    <row r="290" spans="1:2" x14ac:dyDescent="0.3">
      <c r="A290" s="344" t="s">
        <v>2144</v>
      </c>
      <c r="B290" s="345">
        <v>10</v>
      </c>
    </row>
    <row r="291" spans="1:2" x14ac:dyDescent="0.3">
      <c r="A291" s="344" t="s">
        <v>2145</v>
      </c>
      <c r="B291" s="345">
        <v>342.47311827956986</v>
      </c>
    </row>
    <row r="292" spans="1:2" x14ac:dyDescent="0.3">
      <c r="A292" s="344" t="s">
        <v>2146</v>
      </c>
      <c r="B292" s="345">
        <v>500</v>
      </c>
    </row>
    <row r="293" spans="1:2" x14ac:dyDescent="0.3">
      <c r="A293" s="344" t="s">
        <v>2147</v>
      </c>
      <c r="B293" s="345">
        <v>500</v>
      </c>
    </row>
    <row r="294" spans="1:2" x14ac:dyDescent="0.3">
      <c r="A294" s="344" t="s">
        <v>2148</v>
      </c>
      <c r="B294" s="345">
        <v>814.19354838709683</v>
      </c>
    </row>
    <row r="295" spans="1:2" x14ac:dyDescent="0.3">
      <c r="A295" s="344" t="s">
        <v>2149</v>
      </c>
      <c r="B295" s="345">
        <v>1712.4731182795697</v>
      </c>
    </row>
    <row r="296" spans="1:2" x14ac:dyDescent="0.3">
      <c r="A296" s="344" t="s">
        <v>2150</v>
      </c>
      <c r="B296" s="345">
        <v>2055.0537634408602</v>
      </c>
    </row>
    <row r="297" spans="1:2" x14ac:dyDescent="0.3">
      <c r="A297" s="344" t="s">
        <v>2151</v>
      </c>
      <c r="B297" s="345">
        <v>8562.0430107526881</v>
      </c>
    </row>
    <row r="298" spans="1:2" x14ac:dyDescent="0.3">
      <c r="A298" s="344" t="s">
        <v>2152</v>
      </c>
      <c r="B298" s="345">
        <v>17124.408602150539</v>
      </c>
    </row>
    <row r="299" spans="1:2" x14ac:dyDescent="0.3">
      <c r="A299" s="344" t="s">
        <v>2153</v>
      </c>
      <c r="B299" s="345">
        <v>25686.451612903227</v>
      </c>
    </row>
    <row r="300" spans="1:2" x14ac:dyDescent="0.3">
      <c r="A300" s="344" t="s">
        <v>2154</v>
      </c>
      <c r="B300" s="345">
        <v>34248.709677419349</v>
      </c>
    </row>
    <row r="301" spans="1:2" x14ac:dyDescent="0.3">
      <c r="A301" s="344" t="s">
        <v>2155</v>
      </c>
      <c r="B301" s="345">
        <v>41098.38709677419</v>
      </c>
    </row>
    <row r="302" spans="1:2" x14ac:dyDescent="0.3">
      <c r="A302" s="344" t="s">
        <v>2156</v>
      </c>
      <c r="B302" s="345">
        <v>33.655913978494624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01E10-6C0E-45D6-961C-D33D04C6C054}">
  <dimension ref="A1:C22"/>
  <sheetViews>
    <sheetView workbookViewId="0">
      <selection activeCell="C2" sqref="C2"/>
    </sheetView>
  </sheetViews>
  <sheetFormatPr defaultRowHeight="15.6" x14ac:dyDescent="0.3"/>
  <cols>
    <col min="1" max="1" width="68.19921875" customWidth="1"/>
    <col min="2" max="2" width="8.09765625" bestFit="1" customWidth="1"/>
    <col min="3" max="3" width="9.5" bestFit="1" customWidth="1"/>
  </cols>
  <sheetData>
    <row r="1" spans="1:3" ht="47.4" thickBot="1" x14ac:dyDescent="0.35">
      <c r="A1" s="182" t="s">
        <v>438</v>
      </c>
      <c r="B1" s="183" t="s">
        <v>1507</v>
      </c>
      <c r="C1" s="183" t="s">
        <v>2597</v>
      </c>
    </row>
    <row r="2" spans="1:3" ht="16.2" thickBot="1" x14ac:dyDescent="0.35">
      <c r="A2" s="184" t="s">
        <v>1509</v>
      </c>
      <c r="B2" s="185">
        <v>12137001</v>
      </c>
      <c r="C2" s="186">
        <v>6314.52</v>
      </c>
    </row>
    <row r="3" spans="1:3" ht="16.2" thickBot="1" x14ac:dyDescent="0.35">
      <c r="A3" s="187" t="s">
        <v>1510</v>
      </c>
      <c r="B3" s="188">
        <v>24137001</v>
      </c>
      <c r="C3" s="189">
        <v>12123.87</v>
      </c>
    </row>
    <row r="4" spans="1:3" ht="16.2" thickBot="1" x14ac:dyDescent="0.35">
      <c r="A4" s="187" t="s">
        <v>1511</v>
      </c>
      <c r="B4" s="188">
        <v>36137001</v>
      </c>
      <c r="C4" s="189">
        <v>17428.060000000001</v>
      </c>
    </row>
    <row r="5" spans="1:3" ht="16.2" thickBot="1" x14ac:dyDescent="0.35">
      <c r="A5" s="187" t="s">
        <v>1512</v>
      </c>
      <c r="B5" s="188">
        <v>48137001</v>
      </c>
      <c r="C5" s="189">
        <v>22227.1</v>
      </c>
    </row>
    <row r="6" spans="1:3" ht="16.2" thickBot="1" x14ac:dyDescent="0.35">
      <c r="A6" s="187" t="s">
        <v>1513</v>
      </c>
      <c r="B6" s="188">
        <v>60137001</v>
      </c>
      <c r="C6" s="189">
        <v>25258.06</v>
      </c>
    </row>
    <row r="7" spans="1:3" ht="16.2" thickBot="1" x14ac:dyDescent="0.35">
      <c r="A7" s="187" t="s">
        <v>1514</v>
      </c>
      <c r="B7" s="188">
        <v>12137002</v>
      </c>
      <c r="C7" s="189">
        <v>8927.42</v>
      </c>
    </row>
    <row r="8" spans="1:3" ht="16.2" thickBot="1" x14ac:dyDescent="0.35">
      <c r="A8" s="187" t="s">
        <v>1515</v>
      </c>
      <c r="B8" s="188">
        <v>24137002</v>
      </c>
      <c r="C8" s="189">
        <v>17140.650000000001</v>
      </c>
    </row>
    <row r="9" spans="1:3" ht="16.2" thickBot="1" x14ac:dyDescent="0.35">
      <c r="A9" s="187" t="s">
        <v>1516</v>
      </c>
      <c r="B9" s="188">
        <v>36137002</v>
      </c>
      <c r="C9" s="189">
        <v>24639.68</v>
      </c>
    </row>
    <row r="10" spans="1:3" ht="16.2" thickBot="1" x14ac:dyDescent="0.35">
      <c r="A10" s="187" t="s">
        <v>1517</v>
      </c>
      <c r="B10" s="188">
        <v>48137002</v>
      </c>
      <c r="C10" s="189">
        <v>31424.52</v>
      </c>
    </row>
    <row r="11" spans="1:3" ht="16.2" thickBot="1" x14ac:dyDescent="0.35">
      <c r="A11" s="187" t="s">
        <v>1518</v>
      </c>
      <c r="B11" s="188">
        <v>60137002</v>
      </c>
      <c r="C11" s="189">
        <v>35709.68</v>
      </c>
    </row>
    <row r="12" spans="1:3" ht="16.2" thickBot="1" x14ac:dyDescent="0.35">
      <c r="A12" s="187" t="s">
        <v>1519</v>
      </c>
      <c r="B12" s="188">
        <v>12137003</v>
      </c>
      <c r="C12" s="189">
        <v>11540.32</v>
      </c>
    </row>
    <row r="13" spans="1:3" ht="16.2" thickBot="1" x14ac:dyDescent="0.35">
      <c r="A13" s="187" t="s">
        <v>1520</v>
      </c>
      <c r="B13" s="188">
        <v>24137003</v>
      </c>
      <c r="C13" s="189">
        <v>22157.42</v>
      </c>
    </row>
    <row r="14" spans="1:3" ht="16.2" thickBot="1" x14ac:dyDescent="0.35">
      <c r="A14" s="187" t="s">
        <v>1521</v>
      </c>
      <c r="B14" s="188">
        <v>36137003</v>
      </c>
      <c r="C14" s="189">
        <v>31851.29</v>
      </c>
    </row>
    <row r="15" spans="1:3" ht="16.2" thickBot="1" x14ac:dyDescent="0.35">
      <c r="A15" s="187" t="s">
        <v>1522</v>
      </c>
      <c r="B15" s="188">
        <v>48137003</v>
      </c>
      <c r="C15" s="189">
        <v>40621.94</v>
      </c>
    </row>
    <row r="16" spans="1:3" ht="16.2" thickBot="1" x14ac:dyDescent="0.35">
      <c r="A16" s="187" t="s">
        <v>1523</v>
      </c>
      <c r="B16" s="188">
        <v>60137003</v>
      </c>
      <c r="C16" s="189">
        <v>46161.29</v>
      </c>
    </row>
    <row r="17" spans="1:3" ht="16.2" thickBot="1" x14ac:dyDescent="0.35">
      <c r="A17" s="190" t="s">
        <v>1524</v>
      </c>
      <c r="B17" s="188">
        <v>21137009</v>
      </c>
      <c r="C17" s="189">
        <v>4301.08</v>
      </c>
    </row>
    <row r="18" spans="1:3" ht="16.2" thickBot="1" x14ac:dyDescent="0.35">
      <c r="A18" s="190" t="s">
        <v>1525</v>
      </c>
      <c r="B18" s="188">
        <v>21137005</v>
      </c>
      <c r="C18" s="189">
        <v>3225.81</v>
      </c>
    </row>
    <row r="19" spans="1:3" ht="16.2" thickBot="1" x14ac:dyDescent="0.35">
      <c r="A19" s="190" t="s">
        <v>1526</v>
      </c>
      <c r="B19" s="188">
        <v>21137013</v>
      </c>
      <c r="C19" s="189">
        <v>7258.06</v>
      </c>
    </row>
    <row r="20" spans="1:3" ht="16.2" thickBot="1" x14ac:dyDescent="0.35">
      <c r="A20" s="190" t="s">
        <v>1527</v>
      </c>
      <c r="B20" s="188">
        <v>21137017</v>
      </c>
      <c r="C20" s="188" t="s">
        <v>1528</v>
      </c>
    </row>
    <row r="22" spans="1:3" x14ac:dyDescent="0.3">
      <c r="A22" s="191" t="s">
        <v>1529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7FB7A-FF32-4F22-9210-A5F665B53A57}">
  <dimension ref="A1"/>
  <sheetViews>
    <sheetView workbookViewId="0"/>
  </sheetViews>
  <sheetFormatPr defaultRowHeight="15.6"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41538-5E1B-491B-A1CB-4DD7DFB0B2B2}">
  <dimension ref="A1:V1016"/>
  <sheetViews>
    <sheetView showGridLines="0" zoomScale="130" zoomScaleNormal="130" workbookViewId="0">
      <selection activeCell="A5" sqref="A5:E12"/>
    </sheetView>
  </sheetViews>
  <sheetFormatPr defaultColWidth="13" defaultRowHeight="15" customHeight="1" x14ac:dyDescent="0.25"/>
  <cols>
    <col min="1" max="1" width="17.59765625" style="45" customWidth="1"/>
    <col min="2" max="2" width="90.59765625" style="143" customWidth="1"/>
    <col min="3" max="3" width="11.19921875" style="45" customWidth="1"/>
    <col min="4" max="4" width="13.5" style="46" customWidth="1"/>
    <col min="5" max="5" width="16.59765625" style="45" customWidth="1"/>
    <col min="6" max="6" width="0.69921875" style="45" customWidth="1"/>
    <col min="7" max="23" width="20.19921875" style="45" customWidth="1"/>
    <col min="24" max="16384" width="13" style="45"/>
  </cols>
  <sheetData>
    <row r="1" spans="1:5" ht="15" customHeight="1" x14ac:dyDescent="0.25">
      <c r="B1" s="45"/>
    </row>
    <row r="2" spans="1:5" ht="15" customHeight="1" x14ac:dyDescent="0.25">
      <c r="A2" s="623" t="s">
        <v>452</v>
      </c>
      <c r="B2" s="623"/>
      <c r="C2" s="623"/>
      <c r="D2" s="623"/>
      <c r="E2" s="623"/>
    </row>
    <row r="3" spans="1:5" ht="18.600000000000001" customHeight="1" x14ac:dyDescent="0.25">
      <c r="A3" s="623" t="s">
        <v>598</v>
      </c>
      <c r="B3" s="623"/>
      <c r="C3" s="623"/>
      <c r="D3" s="623"/>
      <c r="E3" s="623"/>
    </row>
    <row r="4" spans="1:5" ht="15" customHeight="1" x14ac:dyDescent="0.25">
      <c r="A4" s="623" t="s">
        <v>599</v>
      </c>
      <c r="B4" s="623"/>
      <c r="C4" s="623"/>
      <c r="D4" s="623"/>
      <c r="E4" s="623"/>
    </row>
    <row r="5" spans="1:5" ht="15" customHeight="1" x14ac:dyDescent="0.25">
      <c r="A5" s="632" t="s">
        <v>600</v>
      </c>
      <c r="B5" s="632"/>
      <c r="C5" s="632"/>
      <c r="D5" s="632"/>
      <c r="E5" s="632"/>
    </row>
    <row r="6" spans="1:5" ht="15" customHeight="1" x14ac:dyDescent="0.25">
      <c r="A6" s="632"/>
      <c r="B6" s="632"/>
      <c r="C6" s="632"/>
      <c r="D6" s="632"/>
      <c r="E6" s="632"/>
    </row>
    <row r="7" spans="1:5" ht="15" customHeight="1" x14ac:dyDescent="0.25">
      <c r="A7" s="632"/>
      <c r="B7" s="632"/>
      <c r="C7" s="632"/>
      <c r="D7" s="632"/>
      <c r="E7" s="632"/>
    </row>
    <row r="8" spans="1:5" ht="15" customHeight="1" x14ac:dyDescent="0.25">
      <c r="A8" s="632"/>
      <c r="B8" s="632"/>
      <c r="C8" s="632"/>
      <c r="D8" s="632"/>
      <c r="E8" s="632"/>
    </row>
    <row r="9" spans="1:5" ht="15" customHeight="1" x14ac:dyDescent="0.25">
      <c r="A9" s="632"/>
      <c r="B9" s="632"/>
      <c r="C9" s="632"/>
      <c r="D9" s="632"/>
      <c r="E9" s="632"/>
    </row>
    <row r="10" spans="1:5" ht="15" customHeight="1" x14ac:dyDescent="0.25">
      <c r="A10" s="632"/>
      <c r="B10" s="632"/>
      <c r="C10" s="632"/>
      <c r="D10" s="632"/>
      <c r="E10" s="632"/>
    </row>
    <row r="11" spans="1:5" ht="58.5" customHeight="1" x14ac:dyDescent="0.25">
      <c r="A11" s="632"/>
      <c r="B11" s="632"/>
      <c r="C11" s="632"/>
      <c r="D11" s="632"/>
      <c r="E11" s="632"/>
    </row>
    <row r="12" spans="1:5" ht="97.5" customHeight="1" x14ac:dyDescent="0.25">
      <c r="A12" s="632"/>
      <c r="B12" s="632"/>
      <c r="C12" s="632"/>
      <c r="D12" s="632"/>
      <c r="E12" s="632"/>
    </row>
    <row r="13" spans="1:5" ht="21" x14ac:dyDescent="0.3">
      <c r="A13" s="633" t="s">
        <v>601</v>
      </c>
      <c r="B13" s="633"/>
      <c r="C13" s="47"/>
      <c r="D13" s="47"/>
      <c r="E13" s="47"/>
    </row>
    <row r="14" spans="1:5" ht="21" x14ac:dyDescent="0.25">
      <c r="A14" s="48" t="s">
        <v>602</v>
      </c>
      <c r="B14" s="49" t="s">
        <v>603</v>
      </c>
      <c r="C14" s="47"/>
      <c r="D14" s="47"/>
      <c r="E14" s="47"/>
    </row>
    <row r="15" spans="1:5" ht="41.4" x14ac:dyDescent="0.3">
      <c r="A15" s="48" t="s">
        <v>604</v>
      </c>
      <c r="B15" s="50" t="s">
        <v>605</v>
      </c>
      <c r="C15" s="47"/>
      <c r="D15" s="47"/>
      <c r="E15" s="47"/>
    </row>
    <row r="16" spans="1:5" ht="27.6" x14ac:dyDescent="0.3">
      <c r="A16" s="48" t="s">
        <v>606</v>
      </c>
      <c r="B16" s="51" t="s">
        <v>607</v>
      </c>
      <c r="C16" s="52" t="s">
        <v>608</v>
      </c>
      <c r="D16" s="52" t="s">
        <v>609</v>
      </c>
      <c r="E16" s="47"/>
    </row>
    <row r="17" spans="1:21" ht="11.1" customHeight="1" x14ac:dyDescent="0.3">
      <c r="A17" s="53"/>
      <c r="B17" s="47"/>
      <c r="C17" s="54"/>
      <c r="D17" s="54"/>
    </row>
    <row r="18" spans="1:21" s="60" customFormat="1" ht="22.5" customHeight="1" x14ac:dyDescent="0.3">
      <c r="A18" s="55" t="s">
        <v>610</v>
      </c>
      <c r="B18" s="56"/>
      <c r="C18" s="57"/>
      <c r="D18" s="58"/>
      <c r="E18" s="58"/>
      <c r="F18" s="59"/>
      <c r="G18" s="59"/>
      <c r="H18" s="59"/>
      <c r="I18" s="59"/>
      <c r="J18" s="59"/>
      <c r="K18" s="59"/>
      <c r="L18" s="59"/>
      <c r="M18" s="59"/>
      <c r="N18" s="59"/>
      <c r="O18" s="59"/>
      <c r="P18" s="59"/>
      <c r="Q18" s="59"/>
      <c r="R18" s="59"/>
      <c r="S18" s="59"/>
      <c r="T18" s="59"/>
      <c r="U18" s="59"/>
    </row>
    <row r="19" spans="1:21" ht="13.5" customHeight="1" x14ac:dyDescent="0.3">
      <c r="A19" s="61" t="s">
        <v>611</v>
      </c>
      <c r="B19" s="62"/>
      <c r="C19" s="62"/>
      <c r="D19" s="63"/>
      <c r="E19" s="63"/>
      <c r="F19" s="64"/>
      <c r="G19" s="64"/>
      <c r="H19" s="64"/>
      <c r="I19" s="64"/>
      <c r="J19" s="64"/>
      <c r="K19" s="64"/>
      <c r="L19" s="64"/>
      <c r="M19" s="64"/>
      <c r="N19" s="64"/>
      <c r="O19" s="64"/>
      <c r="P19" s="64"/>
      <c r="Q19" s="64"/>
      <c r="R19" s="64"/>
      <c r="S19" s="64"/>
    </row>
    <row r="20" spans="1:21" ht="13.5" customHeight="1" x14ac:dyDescent="0.3">
      <c r="A20" s="61" t="s">
        <v>454</v>
      </c>
      <c r="B20" s="61" t="s">
        <v>438</v>
      </c>
      <c r="C20" s="65" t="s">
        <v>1483</v>
      </c>
      <c r="D20" s="65" t="s">
        <v>612</v>
      </c>
      <c r="E20" s="65" t="s">
        <v>455</v>
      </c>
      <c r="F20" s="53"/>
      <c r="G20" s="53"/>
      <c r="H20" s="53"/>
      <c r="I20" s="53"/>
      <c r="J20" s="53"/>
      <c r="K20" s="53"/>
      <c r="L20" s="53"/>
      <c r="M20" s="53"/>
      <c r="N20" s="53"/>
      <c r="O20" s="53"/>
      <c r="P20" s="53"/>
      <c r="Q20" s="53"/>
      <c r="R20" s="53"/>
      <c r="S20" s="53"/>
    </row>
    <row r="21" spans="1:21" ht="13.5" customHeight="1" x14ac:dyDescent="0.3">
      <c r="A21" s="62" t="s">
        <v>613</v>
      </c>
      <c r="B21" s="66" t="s">
        <v>614</v>
      </c>
      <c r="C21" s="67">
        <v>630</v>
      </c>
      <c r="D21" s="68" t="s">
        <v>615</v>
      </c>
      <c r="E21" s="68" t="s">
        <v>616</v>
      </c>
      <c r="F21" s="64"/>
      <c r="G21" s="64"/>
      <c r="H21" s="64"/>
      <c r="I21" s="64"/>
      <c r="J21" s="64"/>
      <c r="K21" s="64"/>
      <c r="L21" s="64"/>
      <c r="M21" s="64"/>
      <c r="N21" s="64"/>
      <c r="O21" s="64"/>
      <c r="P21" s="64"/>
      <c r="Q21" s="64"/>
      <c r="R21" s="64"/>
      <c r="S21" s="64"/>
    </row>
    <row r="22" spans="1:21" ht="13.5" customHeight="1" x14ac:dyDescent="0.3">
      <c r="A22" s="62" t="s">
        <v>617</v>
      </c>
      <c r="B22" s="69" t="s">
        <v>618</v>
      </c>
      <c r="C22" s="67">
        <v>10.5</v>
      </c>
      <c r="D22" s="68" t="s">
        <v>608</v>
      </c>
      <c r="E22" s="68" t="s">
        <v>501</v>
      </c>
      <c r="F22" s="64"/>
      <c r="G22" s="64"/>
      <c r="H22" s="64"/>
      <c r="I22" s="64"/>
      <c r="J22" s="64"/>
      <c r="K22" s="64"/>
      <c r="L22" s="64"/>
      <c r="M22" s="64"/>
      <c r="N22" s="64"/>
      <c r="O22" s="64"/>
      <c r="P22" s="64"/>
      <c r="Q22" s="64"/>
      <c r="R22" s="64"/>
      <c r="S22" s="64"/>
      <c r="T22" s="64"/>
      <c r="U22" s="64"/>
    </row>
    <row r="23" spans="1:21" ht="13.5" customHeight="1" x14ac:dyDescent="0.3">
      <c r="A23" s="62" t="s">
        <v>619</v>
      </c>
      <c r="B23" s="70" t="s">
        <v>620</v>
      </c>
      <c r="C23" s="67">
        <v>810</v>
      </c>
      <c r="D23" s="68" t="s">
        <v>615</v>
      </c>
      <c r="E23" s="68" t="s">
        <v>616</v>
      </c>
      <c r="F23" s="64"/>
      <c r="G23" s="64"/>
      <c r="H23" s="64"/>
      <c r="I23" s="64"/>
      <c r="J23" s="64"/>
      <c r="K23" s="64"/>
      <c r="L23" s="64"/>
      <c r="M23" s="64"/>
      <c r="N23" s="64"/>
      <c r="O23" s="64"/>
      <c r="P23" s="64"/>
      <c r="Q23" s="64"/>
      <c r="R23" s="64"/>
      <c r="S23" s="64"/>
      <c r="T23" s="64"/>
      <c r="U23" s="64"/>
    </row>
    <row r="24" spans="1:21" ht="13.5" customHeight="1" x14ac:dyDescent="0.3">
      <c r="A24" s="62" t="s">
        <v>621</v>
      </c>
      <c r="B24" s="70" t="s">
        <v>622</v>
      </c>
      <c r="C24" s="67">
        <v>13.5</v>
      </c>
      <c r="D24" s="68" t="s">
        <v>608</v>
      </c>
      <c r="E24" s="68" t="s">
        <v>501</v>
      </c>
      <c r="F24" s="64"/>
      <c r="G24" s="64"/>
      <c r="H24" s="64"/>
      <c r="I24" s="64"/>
      <c r="J24" s="64"/>
      <c r="K24" s="64"/>
      <c r="L24" s="64"/>
      <c r="M24" s="64"/>
      <c r="N24" s="64"/>
      <c r="O24" s="64"/>
      <c r="P24" s="64"/>
      <c r="Q24" s="64"/>
      <c r="R24" s="64"/>
      <c r="S24" s="64"/>
      <c r="T24" s="64"/>
      <c r="U24" s="64"/>
    </row>
    <row r="25" spans="1:21" ht="13.5" customHeight="1" x14ac:dyDescent="0.3">
      <c r="A25" s="62" t="s">
        <v>623</v>
      </c>
      <c r="B25" s="69" t="s">
        <v>624</v>
      </c>
      <c r="C25" s="67">
        <v>1350</v>
      </c>
      <c r="D25" s="68" t="s">
        <v>615</v>
      </c>
      <c r="E25" s="68" t="s">
        <v>616</v>
      </c>
      <c r="F25" s="64"/>
      <c r="G25" s="64"/>
      <c r="H25" s="64"/>
      <c r="I25" s="64"/>
      <c r="J25" s="64"/>
      <c r="K25" s="64"/>
      <c r="L25" s="64"/>
      <c r="M25" s="64"/>
      <c r="N25" s="64"/>
      <c r="O25" s="64"/>
      <c r="P25" s="64"/>
      <c r="Q25" s="64"/>
      <c r="R25" s="64"/>
      <c r="S25" s="64"/>
      <c r="T25" s="64"/>
      <c r="U25" s="64"/>
    </row>
    <row r="26" spans="1:21" ht="13.5" customHeight="1" x14ac:dyDescent="0.3">
      <c r="A26" s="62" t="s">
        <v>625</v>
      </c>
      <c r="B26" s="69" t="s">
        <v>626</v>
      </c>
      <c r="C26" s="67">
        <v>22.5</v>
      </c>
      <c r="D26" s="68" t="s">
        <v>608</v>
      </c>
      <c r="E26" s="68" t="s">
        <v>501</v>
      </c>
      <c r="F26" s="64"/>
      <c r="G26" s="64"/>
      <c r="H26" s="64"/>
      <c r="I26" s="64"/>
      <c r="J26" s="64"/>
      <c r="K26" s="64"/>
      <c r="L26" s="64"/>
      <c r="M26" s="64"/>
      <c r="N26" s="64"/>
      <c r="O26" s="64"/>
      <c r="P26" s="64"/>
      <c r="Q26" s="64"/>
      <c r="R26" s="64"/>
      <c r="S26" s="64"/>
      <c r="T26" s="64"/>
      <c r="U26" s="64"/>
    </row>
    <row r="27" spans="1:21" ht="13.5" customHeight="1" x14ac:dyDescent="0.3">
      <c r="A27" s="62" t="s">
        <v>627</v>
      </c>
      <c r="B27" s="69" t="s">
        <v>628</v>
      </c>
      <c r="C27" s="67">
        <v>990</v>
      </c>
      <c r="D27" s="68" t="s">
        <v>615</v>
      </c>
      <c r="E27" s="68" t="s">
        <v>616</v>
      </c>
      <c r="F27" s="64"/>
      <c r="G27" s="64"/>
      <c r="H27" s="64"/>
      <c r="I27" s="64"/>
      <c r="J27" s="64"/>
      <c r="K27" s="64"/>
      <c r="L27" s="64"/>
      <c r="M27" s="64"/>
      <c r="N27" s="64"/>
      <c r="O27" s="64"/>
      <c r="P27" s="64"/>
      <c r="Q27" s="64"/>
      <c r="R27" s="64"/>
      <c r="S27" s="64"/>
      <c r="T27" s="64"/>
      <c r="U27" s="64"/>
    </row>
    <row r="28" spans="1:21" ht="13.5" customHeight="1" x14ac:dyDescent="0.3">
      <c r="A28" s="62" t="s">
        <v>629</v>
      </c>
      <c r="B28" s="69" t="s">
        <v>630</v>
      </c>
      <c r="C28" s="67">
        <v>16.5</v>
      </c>
      <c r="D28" s="68" t="s">
        <v>608</v>
      </c>
      <c r="E28" s="68" t="s">
        <v>501</v>
      </c>
      <c r="F28" s="64"/>
      <c r="G28" s="64"/>
      <c r="H28" s="64"/>
      <c r="I28" s="64"/>
      <c r="J28" s="64"/>
      <c r="K28" s="64"/>
      <c r="L28" s="64"/>
      <c r="M28" s="64"/>
      <c r="N28" s="64"/>
      <c r="O28" s="64"/>
      <c r="P28" s="64"/>
      <c r="Q28" s="64"/>
      <c r="R28" s="64"/>
      <c r="S28" s="64"/>
      <c r="T28" s="64"/>
      <c r="U28" s="64"/>
    </row>
    <row r="29" spans="1:21" ht="13.5" customHeight="1" x14ac:dyDescent="0.3">
      <c r="A29" s="62" t="s">
        <v>631</v>
      </c>
      <c r="B29" s="69" t="s">
        <v>632</v>
      </c>
      <c r="C29" s="67">
        <v>810</v>
      </c>
      <c r="D29" s="68" t="s">
        <v>615</v>
      </c>
      <c r="E29" s="68" t="s">
        <v>616</v>
      </c>
      <c r="F29" s="64"/>
      <c r="G29" s="64"/>
      <c r="H29" s="64"/>
      <c r="I29" s="64"/>
      <c r="J29" s="64"/>
      <c r="K29" s="64"/>
      <c r="L29" s="64"/>
      <c r="M29" s="64"/>
      <c r="N29" s="64"/>
      <c r="O29" s="64"/>
      <c r="P29" s="64"/>
      <c r="Q29" s="64"/>
      <c r="R29" s="64"/>
      <c r="S29" s="64"/>
      <c r="T29" s="64"/>
      <c r="U29" s="64"/>
    </row>
    <row r="30" spans="1:21" ht="13.5" customHeight="1" x14ac:dyDescent="0.3">
      <c r="A30" s="62" t="s">
        <v>633</v>
      </c>
      <c r="B30" s="69" t="s">
        <v>634</v>
      </c>
      <c r="C30" s="67">
        <v>13.5</v>
      </c>
      <c r="D30" s="68" t="s">
        <v>608</v>
      </c>
      <c r="E30" s="68" t="s">
        <v>501</v>
      </c>
      <c r="F30" s="64"/>
      <c r="G30" s="64"/>
      <c r="H30" s="64"/>
      <c r="I30" s="64"/>
      <c r="J30" s="64"/>
      <c r="K30" s="64"/>
      <c r="L30" s="64"/>
      <c r="M30" s="64"/>
      <c r="N30" s="64"/>
      <c r="O30" s="64"/>
      <c r="P30" s="64"/>
      <c r="Q30" s="64"/>
      <c r="R30" s="64"/>
      <c r="S30" s="64"/>
      <c r="T30" s="64"/>
      <c r="U30" s="64"/>
    </row>
    <row r="31" spans="1:21" ht="13.5" customHeight="1" x14ac:dyDescent="0.3">
      <c r="A31" s="62" t="s">
        <v>635</v>
      </c>
      <c r="B31" s="69" t="s">
        <v>636</v>
      </c>
      <c r="C31" s="67">
        <v>720</v>
      </c>
      <c r="D31" s="68" t="s">
        <v>615</v>
      </c>
      <c r="E31" s="68" t="s">
        <v>616</v>
      </c>
      <c r="F31" s="64"/>
      <c r="G31" s="64"/>
      <c r="H31" s="64"/>
      <c r="I31" s="64"/>
      <c r="J31" s="64"/>
      <c r="K31" s="64"/>
      <c r="L31" s="64"/>
      <c r="M31" s="64"/>
      <c r="N31" s="64"/>
      <c r="O31" s="64"/>
      <c r="P31" s="64"/>
      <c r="Q31" s="64"/>
      <c r="R31" s="64"/>
      <c r="S31" s="64"/>
      <c r="T31" s="64"/>
      <c r="U31" s="64"/>
    </row>
    <row r="32" spans="1:21" ht="13.5" customHeight="1" x14ac:dyDescent="0.3">
      <c r="A32" s="62" t="s">
        <v>637</v>
      </c>
      <c r="B32" s="69" t="s">
        <v>638</v>
      </c>
      <c r="C32" s="67">
        <v>12</v>
      </c>
      <c r="D32" s="68" t="s">
        <v>608</v>
      </c>
      <c r="E32" s="68" t="s">
        <v>501</v>
      </c>
      <c r="F32" s="64"/>
      <c r="G32" s="64"/>
      <c r="H32" s="64"/>
      <c r="I32" s="64"/>
      <c r="J32" s="64"/>
      <c r="K32" s="64"/>
      <c r="L32" s="64"/>
      <c r="M32" s="64"/>
      <c r="N32" s="64"/>
      <c r="O32" s="64"/>
      <c r="P32" s="64"/>
      <c r="Q32" s="64"/>
      <c r="R32" s="64"/>
      <c r="S32" s="64"/>
      <c r="T32" s="64"/>
      <c r="U32" s="64"/>
    </row>
    <row r="33" spans="1:21" ht="13.5" customHeight="1" x14ac:dyDescent="0.3">
      <c r="A33" s="62" t="s">
        <v>639</v>
      </c>
      <c r="B33" s="69" t="s">
        <v>640</v>
      </c>
      <c r="C33" s="67">
        <v>630</v>
      </c>
      <c r="D33" s="68" t="s">
        <v>615</v>
      </c>
      <c r="E33" s="68" t="s">
        <v>616</v>
      </c>
      <c r="F33" s="64"/>
      <c r="G33" s="64"/>
      <c r="H33" s="64"/>
      <c r="I33" s="64"/>
      <c r="J33" s="64"/>
      <c r="K33" s="64"/>
      <c r="L33" s="64"/>
      <c r="M33" s="64"/>
      <c r="N33" s="64"/>
      <c r="O33" s="64"/>
      <c r="P33" s="64"/>
      <c r="Q33" s="64"/>
      <c r="R33" s="64"/>
      <c r="S33" s="64"/>
      <c r="T33" s="64"/>
      <c r="U33" s="64"/>
    </row>
    <row r="34" spans="1:21" ht="13.5" customHeight="1" x14ac:dyDescent="0.3">
      <c r="A34" s="62" t="s">
        <v>641</v>
      </c>
      <c r="B34" s="69" t="s">
        <v>642</v>
      </c>
      <c r="C34" s="67">
        <v>10.5</v>
      </c>
      <c r="D34" s="68" t="s">
        <v>608</v>
      </c>
      <c r="E34" s="68" t="s">
        <v>501</v>
      </c>
      <c r="F34" s="64"/>
      <c r="G34" s="64"/>
      <c r="H34" s="64"/>
      <c r="I34" s="64"/>
      <c r="J34" s="64"/>
      <c r="K34" s="64"/>
      <c r="L34" s="64"/>
      <c r="M34" s="64"/>
      <c r="N34" s="64"/>
      <c r="O34" s="64"/>
      <c r="P34" s="64"/>
      <c r="Q34" s="64"/>
      <c r="R34" s="64"/>
      <c r="S34" s="64"/>
      <c r="T34" s="64"/>
      <c r="U34" s="64"/>
    </row>
    <row r="35" spans="1:21" ht="13.5" customHeight="1" x14ac:dyDescent="0.3">
      <c r="A35" s="62" t="s">
        <v>643</v>
      </c>
      <c r="B35" s="69" t="s">
        <v>644</v>
      </c>
      <c r="C35" s="67">
        <v>450</v>
      </c>
      <c r="D35" s="68" t="s">
        <v>615</v>
      </c>
      <c r="E35" s="68" t="s">
        <v>616</v>
      </c>
      <c r="F35" s="64"/>
      <c r="G35" s="64"/>
      <c r="H35" s="64"/>
      <c r="I35" s="64"/>
      <c r="J35" s="64"/>
      <c r="K35" s="64"/>
      <c r="L35" s="64"/>
      <c r="M35" s="64"/>
      <c r="N35" s="64"/>
      <c r="O35" s="64"/>
      <c r="P35" s="64"/>
      <c r="Q35" s="64"/>
      <c r="R35" s="64"/>
      <c r="S35" s="64"/>
      <c r="T35" s="64"/>
      <c r="U35" s="64"/>
    </row>
    <row r="36" spans="1:21" ht="13.5" customHeight="1" x14ac:dyDescent="0.3">
      <c r="A36" s="62" t="s">
        <v>645</v>
      </c>
      <c r="B36" s="69" t="s">
        <v>646</v>
      </c>
      <c r="C36" s="67">
        <v>7.5</v>
      </c>
      <c r="D36" s="68" t="s">
        <v>608</v>
      </c>
      <c r="E36" s="68" t="s">
        <v>501</v>
      </c>
      <c r="F36" s="64"/>
      <c r="G36" s="64"/>
      <c r="H36" s="64"/>
      <c r="I36" s="64"/>
      <c r="J36" s="64"/>
      <c r="K36" s="64"/>
      <c r="L36" s="64"/>
      <c r="M36" s="64"/>
      <c r="N36" s="64"/>
      <c r="O36" s="64"/>
      <c r="P36" s="64"/>
      <c r="Q36" s="64"/>
      <c r="R36" s="64"/>
      <c r="S36" s="64"/>
      <c r="T36" s="64"/>
      <c r="U36" s="64"/>
    </row>
    <row r="37" spans="1:21" s="60" customFormat="1" ht="24" customHeight="1" x14ac:dyDescent="0.3">
      <c r="A37" s="55" t="s">
        <v>647</v>
      </c>
      <c r="B37" s="57"/>
      <c r="C37" s="71"/>
      <c r="D37" s="58"/>
      <c r="E37" s="58"/>
      <c r="F37" s="72"/>
      <c r="G37" s="72"/>
      <c r="H37" s="72"/>
      <c r="I37" s="72"/>
      <c r="J37" s="72"/>
      <c r="K37" s="72"/>
      <c r="L37" s="72"/>
      <c r="M37" s="72"/>
      <c r="N37" s="72"/>
      <c r="O37" s="72"/>
      <c r="P37" s="72"/>
      <c r="Q37" s="72"/>
      <c r="R37" s="72"/>
      <c r="S37" s="72"/>
      <c r="T37" s="72"/>
      <c r="U37" s="72"/>
    </row>
    <row r="38" spans="1:21" ht="13.5" customHeight="1" x14ac:dyDescent="0.3">
      <c r="A38" s="61" t="s">
        <v>648</v>
      </c>
      <c r="B38" s="61" t="s">
        <v>438</v>
      </c>
      <c r="C38" s="65" t="s">
        <v>1483</v>
      </c>
      <c r="D38" s="65" t="s">
        <v>612</v>
      </c>
      <c r="E38" s="65" t="s">
        <v>455</v>
      </c>
      <c r="F38" s="53"/>
      <c r="G38" s="53"/>
      <c r="H38" s="53"/>
      <c r="I38" s="53"/>
      <c r="J38" s="53"/>
      <c r="K38" s="53"/>
      <c r="L38" s="53"/>
      <c r="M38" s="53"/>
      <c r="N38" s="53"/>
      <c r="O38" s="53"/>
      <c r="P38" s="53"/>
      <c r="Q38" s="53"/>
      <c r="R38" s="53"/>
      <c r="S38" s="53"/>
      <c r="T38" s="53"/>
      <c r="U38" s="53"/>
    </row>
    <row r="39" spans="1:21" ht="13.5" customHeight="1" x14ac:dyDescent="0.3">
      <c r="A39" s="62" t="s">
        <v>649</v>
      </c>
      <c r="B39" s="73" t="s">
        <v>650</v>
      </c>
      <c r="C39" s="67">
        <v>234</v>
      </c>
      <c r="D39" s="68" t="s">
        <v>615</v>
      </c>
      <c r="E39" s="68" t="s">
        <v>616</v>
      </c>
      <c r="F39" s="64"/>
      <c r="G39" s="64"/>
      <c r="H39" s="64"/>
      <c r="I39" s="64"/>
      <c r="J39" s="64"/>
      <c r="K39" s="64"/>
      <c r="L39" s="64"/>
      <c r="M39" s="64"/>
      <c r="N39" s="64"/>
      <c r="O39" s="64"/>
      <c r="P39" s="64"/>
      <c r="Q39" s="64"/>
      <c r="R39" s="64"/>
      <c r="S39" s="64"/>
      <c r="T39" s="64"/>
      <c r="U39" s="64"/>
    </row>
    <row r="40" spans="1:21" ht="13.5" customHeight="1" x14ac:dyDescent="0.3">
      <c r="A40" s="62" t="s">
        <v>651</v>
      </c>
      <c r="B40" s="69" t="s">
        <v>652</v>
      </c>
      <c r="C40" s="67">
        <v>3.9</v>
      </c>
      <c r="D40" s="68" t="s">
        <v>608</v>
      </c>
      <c r="E40" s="68" t="s">
        <v>501</v>
      </c>
      <c r="F40" s="64"/>
      <c r="G40" s="64"/>
      <c r="H40" s="64"/>
      <c r="I40" s="64"/>
      <c r="J40" s="64"/>
      <c r="K40" s="64"/>
      <c r="L40" s="64"/>
      <c r="M40" s="64"/>
      <c r="N40" s="64"/>
      <c r="O40" s="64"/>
      <c r="P40" s="64"/>
      <c r="Q40" s="64"/>
      <c r="R40" s="64"/>
      <c r="S40" s="64"/>
      <c r="T40" s="64"/>
      <c r="U40" s="64"/>
    </row>
    <row r="41" spans="1:21" ht="13.5" customHeight="1" x14ac:dyDescent="0.3">
      <c r="A41" s="62" t="s">
        <v>653</v>
      </c>
      <c r="B41" s="69" t="s">
        <v>654</v>
      </c>
      <c r="C41" s="67">
        <v>2362.5</v>
      </c>
      <c r="D41" s="68" t="s">
        <v>615</v>
      </c>
      <c r="E41" s="68" t="s">
        <v>616</v>
      </c>
      <c r="F41" s="64"/>
      <c r="G41" s="64"/>
      <c r="H41" s="64"/>
      <c r="I41" s="64"/>
      <c r="J41" s="64"/>
      <c r="K41" s="64"/>
      <c r="L41" s="64"/>
      <c r="M41" s="64"/>
      <c r="N41" s="64"/>
      <c r="O41" s="64"/>
      <c r="P41" s="64"/>
      <c r="Q41" s="64"/>
      <c r="R41" s="64"/>
      <c r="S41" s="64"/>
      <c r="T41" s="64"/>
      <c r="U41" s="64"/>
    </row>
    <row r="42" spans="1:21" ht="13.5" customHeight="1" x14ac:dyDescent="0.3">
      <c r="A42" s="62" t="s">
        <v>655</v>
      </c>
      <c r="B42" s="69" t="s">
        <v>656</v>
      </c>
      <c r="C42" s="67">
        <v>39.380000000000003</v>
      </c>
      <c r="D42" s="68" t="s">
        <v>608</v>
      </c>
      <c r="E42" s="68" t="s">
        <v>501</v>
      </c>
      <c r="F42" s="64"/>
      <c r="G42" s="64"/>
      <c r="H42" s="64"/>
      <c r="I42" s="64"/>
      <c r="J42" s="64"/>
      <c r="K42" s="64"/>
      <c r="L42" s="64"/>
      <c r="M42" s="64"/>
      <c r="N42" s="64"/>
      <c r="O42" s="64"/>
      <c r="P42" s="64"/>
      <c r="Q42" s="64"/>
      <c r="R42" s="64"/>
      <c r="S42" s="64"/>
      <c r="T42" s="64"/>
      <c r="U42" s="64"/>
    </row>
    <row r="43" spans="1:21" ht="13.5" customHeight="1" x14ac:dyDescent="0.3">
      <c r="A43" s="62" t="s">
        <v>657</v>
      </c>
      <c r="B43" s="69" t="s">
        <v>658</v>
      </c>
      <c r="C43" s="67">
        <v>157.5</v>
      </c>
      <c r="D43" s="68" t="s">
        <v>615</v>
      </c>
      <c r="E43" s="68" t="s">
        <v>616</v>
      </c>
      <c r="F43" s="64"/>
      <c r="G43" s="64"/>
      <c r="H43" s="64"/>
      <c r="I43" s="64"/>
      <c r="J43" s="64"/>
      <c r="K43" s="64"/>
      <c r="L43" s="64"/>
      <c r="M43" s="64"/>
      <c r="N43" s="64"/>
      <c r="O43" s="64"/>
      <c r="P43" s="64"/>
      <c r="Q43" s="64"/>
      <c r="R43" s="64"/>
      <c r="S43" s="64"/>
      <c r="T43" s="64"/>
      <c r="U43" s="64"/>
    </row>
    <row r="44" spans="1:21" ht="13.5" customHeight="1" x14ac:dyDescent="0.3">
      <c r="A44" s="62" t="s">
        <v>659</v>
      </c>
      <c r="B44" s="69" t="s">
        <v>660</v>
      </c>
      <c r="C44" s="67">
        <v>2.63</v>
      </c>
      <c r="D44" s="68" t="s">
        <v>608</v>
      </c>
      <c r="E44" s="68" t="s">
        <v>501</v>
      </c>
      <c r="F44" s="64"/>
      <c r="G44" s="64"/>
      <c r="H44" s="64"/>
      <c r="I44" s="64"/>
      <c r="J44" s="64"/>
      <c r="K44" s="64"/>
      <c r="L44" s="64"/>
      <c r="M44" s="64"/>
      <c r="N44" s="64"/>
      <c r="O44" s="64"/>
      <c r="P44" s="64"/>
      <c r="Q44" s="64"/>
      <c r="R44" s="64"/>
      <c r="S44" s="64"/>
      <c r="T44" s="64"/>
      <c r="U44" s="64"/>
    </row>
    <row r="45" spans="1:21" ht="13.5" customHeight="1" x14ac:dyDescent="0.3">
      <c r="A45" s="74" t="s">
        <v>661</v>
      </c>
      <c r="B45" s="75" t="s">
        <v>662</v>
      </c>
      <c r="C45" s="67">
        <v>9.9</v>
      </c>
      <c r="D45" s="76" t="s">
        <v>663</v>
      </c>
      <c r="E45" s="76" t="s">
        <v>501</v>
      </c>
      <c r="F45" s="64"/>
      <c r="G45" s="64"/>
      <c r="H45" s="64"/>
      <c r="I45" s="64"/>
      <c r="J45" s="64"/>
      <c r="K45" s="64"/>
      <c r="L45" s="64"/>
      <c r="M45" s="64"/>
      <c r="N45" s="64"/>
      <c r="O45" s="64"/>
      <c r="P45" s="64"/>
      <c r="Q45" s="64"/>
      <c r="R45" s="64"/>
      <c r="S45" s="64"/>
      <c r="T45" s="64"/>
      <c r="U45" s="64"/>
    </row>
    <row r="46" spans="1:21" ht="13.5" customHeight="1" x14ac:dyDescent="0.3">
      <c r="A46" s="62" t="s">
        <v>664</v>
      </c>
      <c r="B46" s="69" t="s">
        <v>665</v>
      </c>
      <c r="C46" s="67">
        <v>337.5</v>
      </c>
      <c r="D46" s="68" t="s">
        <v>615</v>
      </c>
      <c r="E46" s="68" t="s">
        <v>616</v>
      </c>
      <c r="F46" s="64"/>
      <c r="G46" s="64"/>
      <c r="H46" s="64"/>
      <c r="I46" s="64"/>
      <c r="J46" s="64"/>
      <c r="K46" s="64"/>
      <c r="L46" s="64"/>
      <c r="M46" s="64"/>
      <c r="N46" s="64"/>
      <c r="O46" s="64"/>
      <c r="P46" s="64"/>
      <c r="Q46" s="64"/>
      <c r="R46" s="64"/>
      <c r="S46" s="64"/>
      <c r="T46" s="64"/>
      <c r="U46" s="64"/>
    </row>
    <row r="47" spans="1:21" ht="13.5" customHeight="1" x14ac:dyDescent="0.3">
      <c r="A47" s="62" t="s">
        <v>666</v>
      </c>
      <c r="B47" s="69" t="s">
        <v>667</v>
      </c>
      <c r="C47" s="67">
        <v>5.63</v>
      </c>
      <c r="D47" s="68" t="s">
        <v>608</v>
      </c>
      <c r="E47" s="68" t="s">
        <v>501</v>
      </c>
      <c r="F47" s="64"/>
      <c r="G47" s="64"/>
      <c r="H47" s="64"/>
      <c r="I47" s="64"/>
      <c r="J47" s="64"/>
      <c r="K47" s="64"/>
      <c r="L47" s="64"/>
      <c r="M47" s="64"/>
      <c r="N47" s="64"/>
      <c r="O47" s="64"/>
      <c r="P47" s="64"/>
      <c r="Q47" s="64"/>
      <c r="R47" s="64"/>
      <c r="S47" s="64"/>
      <c r="T47" s="64"/>
      <c r="U47" s="64"/>
    </row>
    <row r="48" spans="1:21" ht="13.5" customHeight="1" x14ac:dyDescent="0.3">
      <c r="A48" s="62" t="s">
        <v>668</v>
      </c>
      <c r="B48" s="69" t="s">
        <v>669</v>
      </c>
      <c r="C48" s="67">
        <v>2250</v>
      </c>
      <c r="D48" s="68" t="s">
        <v>615</v>
      </c>
      <c r="E48" s="68" t="s">
        <v>616</v>
      </c>
      <c r="F48" s="64"/>
      <c r="G48" s="64"/>
      <c r="H48" s="64"/>
      <c r="I48" s="64"/>
      <c r="J48" s="64"/>
      <c r="K48" s="64"/>
      <c r="L48" s="64"/>
      <c r="M48" s="64"/>
      <c r="N48" s="64"/>
      <c r="O48" s="64"/>
      <c r="P48" s="64"/>
      <c r="Q48" s="64"/>
      <c r="R48" s="64"/>
      <c r="S48" s="64"/>
      <c r="T48" s="64"/>
      <c r="U48" s="64"/>
    </row>
    <row r="49" spans="1:21" ht="13.5" customHeight="1" x14ac:dyDescent="0.3">
      <c r="A49" s="62" t="s">
        <v>670</v>
      </c>
      <c r="B49" s="69" t="s">
        <v>671</v>
      </c>
      <c r="C49" s="67">
        <v>37.5</v>
      </c>
      <c r="D49" s="68" t="s">
        <v>608</v>
      </c>
      <c r="E49" s="68" t="s">
        <v>501</v>
      </c>
      <c r="F49" s="64"/>
      <c r="G49" s="64"/>
      <c r="H49" s="64"/>
      <c r="I49" s="64"/>
      <c r="J49" s="64"/>
      <c r="K49" s="64"/>
      <c r="L49" s="64"/>
      <c r="M49" s="64"/>
      <c r="N49" s="64"/>
      <c r="O49" s="64"/>
      <c r="P49" s="64"/>
      <c r="Q49" s="64"/>
      <c r="R49" s="64"/>
      <c r="S49" s="64"/>
      <c r="T49" s="64"/>
      <c r="U49" s="64"/>
    </row>
    <row r="50" spans="1:21" ht="13.5" customHeight="1" x14ac:dyDescent="0.3">
      <c r="A50" s="62" t="s">
        <v>672</v>
      </c>
      <c r="B50" s="69" t="s">
        <v>673</v>
      </c>
      <c r="C50" s="67">
        <v>2250</v>
      </c>
      <c r="D50" s="68" t="s">
        <v>615</v>
      </c>
      <c r="E50" s="68" t="s">
        <v>616</v>
      </c>
      <c r="F50" s="64"/>
      <c r="G50" s="64"/>
      <c r="H50" s="64"/>
      <c r="I50" s="64"/>
      <c r="J50" s="64"/>
      <c r="K50" s="64"/>
      <c r="L50" s="64"/>
      <c r="M50" s="64"/>
      <c r="N50" s="64"/>
      <c r="O50" s="64"/>
      <c r="P50" s="64"/>
      <c r="Q50" s="64"/>
      <c r="R50" s="64"/>
      <c r="S50" s="64"/>
      <c r="T50" s="64"/>
      <c r="U50" s="64"/>
    </row>
    <row r="51" spans="1:21" ht="13.5" customHeight="1" x14ac:dyDescent="0.3">
      <c r="A51" s="62" t="s">
        <v>674</v>
      </c>
      <c r="B51" s="69" t="s">
        <v>675</v>
      </c>
      <c r="C51" s="67">
        <v>37.5</v>
      </c>
      <c r="D51" s="68" t="s">
        <v>608</v>
      </c>
      <c r="E51" s="68" t="s">
        <v>501</v>
      </c>
      <c r="F51" s="64"/>
      <c r="G51" s="64"/>
      <c r="H51" s="64"/>
      <c r="I51" s="64"/>
      <c r="J51" s="64"/>
      <c r="K51" s="64"/>
      <c r="L51" s="64"/>
      <c r="M51" s="64"/>
      <c r="N51" s="64"/>
      <c r="O51" s="64"/>
      <c r="P51" s="64"/>
      <c r="Q51" s="64"/>
      <c r="R51" s="64"/>
      <c r="S51" s="64"/>
      <c r="T51" s="64"/>
      <c r="U51" s="64"/>
    </row>
    <row r="52" spans="1:21" ht="13.5" customHeight="1" x14ac:dyDescent="0.3">
      <c r="A52" s="62" t="s">
        <v>676</v>
      </c>
      <c r="B52" s="70" t="s">
        <v>677</v>
      </c>
      <c r="C52" s="67">
        <v>225</v>
      </c>
      <c r="D52" s="68" t="s">
        <v>615</v>
      </c>
      <c r="E52" s="68" t="s">
        <v>616</v>
      </c>
      <c r="F52" s="64"/>
      <c r="G52" s="64"/>
      <c r="H52" s="64"/>
      <c r="I52" s="64"/>
      <c r="J52" s="64"/>
      <c r="K52" s="64"/>
      <c r="L52" s="64"/>
      <c r="M52" s="64"/>
      <c r="N52" s="64"/>
      <c r="O52" s="64"/>
      <c r="P52" s="64"/>
      <c r="Q52" s="64"/>
      <c r="R52" s="64"/>
      <c r="S52" s="64"/>
      <c r="T52" s="64"/>
      <c r="U52" s="64"/>
    </row>
    <row r="53" spans="1:21" ht="13.5" customHeight="1" x14ac:dyDescent="0.3">
      <c r="A53" s="62" t="s">
        <v>678</v>
      </c>
      <c r="B53" s="69" t="s">
        <v>679</v>
      </c>
      <c r="C53" s="67">
        <v>3.75</v>
      </c>
      <c r="D53" s="68" t="s">
        <v>608</v>
      </c>
      <c r="E53" s="68" t="s">
        <v>501</v>
      </c>
      <c r="F53" s="64"/>
      <c r="G53" s="64"/>
      <c r="H53" s="64"/>
      <c r="I53" s="64"/>
      <c r="J53" s="64"/>
      <c r="K53" s="64"/>
      <c r="L53" s="64"/>
      <c r="M53" s="64"/>
      <c r="N53" s="64"/>
      <c r="O53" s="64"/>
      <c r="P53" s="64"/>
      <c r="Q53" s="64"/>
      <c r="R53" s="64"/>
      <c r="S53" s="64"/>
      <c r="T53" s="64"/>
      <c r="U53" s="64"/>
    </row>
    <row r="54" spans="1:21" s="60" customFormat="1" ht="25.5" customHeight="1" x14ac:dyDescent="0.3">
      <c r="A54" s="77" t="s">
        <v>680</v>
      </c>
      <c r="B54" s="78" t="s">
        <v>681</v>
      </c>
      <c r="C54" s="79">
        <v>13500</v>
      </c>
      <c r="D54" s="80" t="s">
        <v>615</v>
      </c>
      <c r="E54" s="80" t="s">
        <v>616</v>
      </c>
      <c r="F54" s="59"/>
      <c r="G54" s="59"/>
      <c r="H54" s="59"/>
      <c r="I54" s="59"/>
      <c r="J54" s="59"/>
      <c r="K54" s="59"/>
      <c r="L54" s="59"/>
      <c r="M54" s="59"/>
      <c r="N54" s="59"/>
      <c r="O54" s="59"/>
      <c r="P54" s="59"/>
      <c r="Q54" s="59"/>
      <c r="R54" s="59"/>
      <c r="S54" s="59"/>
      <c r="T54" s="59"/>
      <c r="U54" s="59"/>
    </row>
    <row r="55" spans="1:21" ht="13.5" customHeight="1" x14ac:dyDescent="0.3">
      <c r="A55" s="62" t="s">
        <v>682</v>
      </c>
      <c r="B55" s="69" t="s">
        <v>683</v>
      </c>
      <c r="C55" s="67">
        <v>225</v>
      </c>
      <c r="D55" s="68" t="s">
        <v>608</v>
      </c>
      <c r="E55" s="68" t="s">
        <v>501</v>
      </c>
      <c r="F55" s="64"/>
      <c r="G55" s="64"/>
      <c r="H55" s="64"/>
      <c r="I55" s="64"/>
      <c r="J55" s="64"/>
      <c r="K55" s="64"/>
      <c r="L55" s="64"/>
      <c r="M55" s="64"/>
      <c r="N55" s="64"/>
      <c r="O55" s="64"/>
      <c r="P55" s="64"/>
      <c r="Q55" s="64"/>
      <c r="R55" s="64"/>
      <c r="S55" s="64"/>
      <c r="T55" s="64"/>
      <c r="U55" s="64"/>
    </row>
    <row r="56" spans="1:21" s="60" customFormat="1" ht="27" customHeight="1" x14ac:dyDescent="0.3">
      <c r="A56" s="55" t="s">
        <v>684</v>
      </c>
      <c r="B56" s="57"/>
      <c r="C56" s="57"/>
      <c r="D56" s="58"/>
      <c r="E56" s="58"/>
      <c r="F56" s="59"/>
      <c r="G56" s="59"/>
      <c r="H56" s="59"/>
      <c r="I56" s="59"/>
      <c r="J56" s="59"/>
      <c r="K56" s="59"/>
      <c r="L56" s="59"/>
      <c r="M56" s="59"/>
      <c r="N56" s="59"/>
      <c r="O56" s="59"/>
      <c r="P56" s="59"/>
      <c r="Q56" s="59"/>
      <c r="R56" s="59"/>
      <c r="S56" s="59"/>
      <c r="T56" s="59"/>
      <c r="U56" s="59"/>
    </row>
    <row r="57" spans="1:21" ht="13.5" customHeight="1" x14ac:dyDescent="0.3">
      <c r="A57" s="61" t="s">
        <v>685</v>
      </c>
      <c r="B57" s="62"/>
      <c r="C57" s="67"/>
      <c r="D57" s="63"/>
      <c r="E57" s="63"/>
      <c r="F57" s="64"/>
      <c r="G57" s="64"/>
      <c r="H57" s="64"/>
      <c r="I57" s="64"/>
      <c r="J57" s="64"/>
      <c r="K57" s="64"/>
      <c r="L57" s="64"/>
      <c r="M57" s="64"/>
      <c r="N57" s="64"/>
      <c r="O57" s="64"/>
      <c r="P57" s="64"/>
      <c r="Q57" s="64"/>
      <c r="R57" s="64"/>
      <c r="S57" s="64"/>
      <c r="T57" s="64"/>
      <c r="U57" s="64"/>
    </row>
    <row r="58" spans="1:21" ht="13.5" customHeight="1" x14ac:dyDescent="0.3">
      <c r="A58" s="61" t="s">
        <v>648</v>
      </c>
      <c r="B58" s="61" t="s">
        <v>438</v>
      </c>
      <c r="C58" s="65" t="s">
        <v>1483</v>
      </c>
      <c r="D58" s="65" t="s">
        <v>612</v>
      </c>
      <c r="E58" s="65" t="s">
        <v>455</v>
      </c>
      <c r="F58" s="53"/>
      <c r="G58" s="53"/>
      <c r="H58" s="53"/>
      <c r="I58" s="53"/>
      <c r="J58" s="53"/>
      <c r="K58" s="53"/>
      <c r="L58" s="53"/>
      <c r="M58" s="53"/>
      <c r="N58" s="53"/>
      <c r="O58" s="53"/>
      <c r="P58" s="53"/>
      <c r="Q58" s="53"/>
      <c r="R58" s="53"/>
      <c r="S58" s="53"/>
      <c r="T58" s="53"/>
      <c r="U58" s="53"/>
    </row>
    <row r="59" spans="1:21" ht="13.5" customHeight="1" x14ac:dyDescent="0.3">
      <c r="A59" s="62" t="s">
        <v>686</v>
      </c>
      <c r="B59" s="73" t="s">
        <v>687</v>
      </c>
      <c r="C59" s="67">
        <v>1165.5</v>
      </c>
      <c r="D59" s="68" t="s">
        <v>615</v>
      </c>
      <c r="E59" s="68" t="s">
        <v>616</v>
      </c>
      <c r="F59" s="64"/>
      <c r="G59" s="64"/>
      <c r="H59" s="64"/>
      <c r="I59" s="64"/>
      <c r="J59" s="64"/>
      <c r="K59" s="64"/>
      <c r="L59" s="64"/>
      <c r="M59" s="64"/>
      <c r="N59" s="64"/>
      <c r="O59" s="64"/>
      <c r="P59" s="64"/>
      <c r="Q59" s="64"/>
      <c r="R59" s="64"/>
      <c r="S59" s="64"/>
      <c r="T59" s="64"/>
      <c r="U59" s="64"/>
    </row>
    <row r="60" spans="1:21" ht="13.5" customHeight="1" x14ac:dyDescent="0.3">
      <c r="A60" s="62" t="s">
        <v>688</v>
      </c>
      <c r="B60" s="81" t="s">
        <v>689</v>
      </c>
      <c r="C60" s="67">
        <v>19.420000000000002</v>
      </c>
      <c r="D60" s="68" t="s">
        <v>608</v>
      </c>
      <c r="E60" s="68" t="s">
        <v>501</v>
      </c>
      <c r="F60" s="64"/>
      <c r="G60" s="64"/>
      <c r="H60" s="64"/>
      <c r="I60" s="64"/>
      <c r="J60" s="64"/>
      <c r="K60" s="64"/>
      <c r="L60" s="64"/>
      <c r="M60" s="64"/>
      <c r="N60" s="64"/>
      <c r="O60" s="64"/>
      <c r="P60" s="64"/>
      <c r="Q60" s="64"/>
      <c r="R60" s="64"/>
      <c r="S60" s="64"/>
      <c r="T60" s="64"/>
      <c r="U60" s="64"/>
    </row>
    <row r="61" spans="1:21" ht="13.5" customHeight="1" x14ac:dyDescent="0.3">
      <c r="A61" s="62" t="s">
        <v>690</v>
      </c>
      <c r="B61" s="81" t="s">
        <v>691</v>
      </c>
      <c r="C61" s="67">
        <v>49.5</v>
      </c>
      <c r="D61" s="68" t="s">
        <v>663</v>
      </c>
      <c r="E61" s="68" t="s">
        <v>501</v>
      </c>
      <c r="F61" s="64"/>
      <c r="G61" s="64"/>
      <c r="H61" s="64"/>
      <c r="I61" s="64"/>
      <c r="J61" s="64"/>
      <c r="K61" s="64"/>
      <c r="L61" s="64"/>
      <c r="M61" s="64"/>
      <c r="N61" s="64"/>
      <c r="O61" s="64"/>
      <c r="P61" s="64"/>
      <c r="Q61" s="64"/>
      <c r="R61" s="64"/>
      <c r="S61" s="64"/>
      <c r="T61" s="64"/>
      <c r="U61" s="64"/>
    </row>
    <row r="62" spans="1:21" ht="13.5" customHeight="1" x14ac:dyDescent="0.3">
      <c r="A62" s="62" t="s">
        <v>692</v>
      </c>
      <c r="B62" s="81" t="s">
        <v>693</v>
      </c>
      <c r="C62" s="67">
        <v>99</v>
      </c>
      <c r="D62" s="68" t="s">
        <v>694</v>
      </c>
      <c r="E62" s="68" t="s">
        <v>695</v>
      </c>
      <c r="F62" s="64"/>
      <c r="G62" s="64"/>
      <c r="H62" s="64"/>
      <c r="I62" s="64"/>
      <c r="J62" s="64"/>
      <c r="K62" s="64"/>
      <c r="L62" s="64"/>
      <c r="M62" s="64"/>
      <c r="N62" s="64"/>
      <c r="O62" s="64"/>
      <c r="P62" s="64"/>
      <c r="Q62" s="64"/>
      <c r="R62" s="64"/>
      <c r="S62" s="64"/>
      <c r="T62" s="64"/>
      <c r="U62" s="64"/>
    </row>
    <row r="63" spans="1:21" ht="13.5" customHeight="1" x14ac:dyDescent="0.3">
      <c r="A63" s="62" t="s">
        <v>696</v>
      </c>
      <c r="B63" s="81" t="s">
        <v>697</v>
      </c>
      <c r="C63" s="67">
        <v>562.5</v>
      </c>
      <c r="D63" s="68" t="s">
        <v>615</v>
      </c>
      <c r="E63" s="68" t="s">
        <v>616</v>
      </c>
      <c r="F63" s="64"/>
      <c r="G63" s="64"/>
      <c r="H63" s="64"/>
      <c r="I63" s="64"/>
      <c r="J63" s="64"/>
      <c r="K63" s="64"/>
      <c r="L63" s="64"/>
      <c r="M63" s="64"/>
      <c r="N63" s="64"/>
      <c r="O63" s="64"/>
      <c r="P63" s="64"/>
      <c r="Q63" s="64"/>
      <c r="R63" s="64"/>
      <c r="S63" s="64"/>
      <c r="T63" s="64"/>
      <c r="U63" s="64"/>
    </row>
    <row r="64" spans="1:21" ht="14.4" customHeight="1" x14ac:dyDescent="0.3">
      <c r="A64" s="62" t="s">
        <v>698</v>
      </c>
      <c r="B64" s="81" t="s">
        <v>699</v>
      </c>
      <c r="C64" s="67">
        <v>7.5</v>
      </c>
      <c r="D64" s="68" t="s">
        <v>608</v>
      </c>
      <c r="E64" s="68" t="s">
        <v>501</v>
      </c>
      <c r="F64" s="64"/>
      <c r="G64" s="64"/>
      <c r="H64" s="64"/>
      <c r="I64" s="64"/>
      <c r="J64" s="64"/>
      <c r="K64" s="64"/>
      <c r="L64" s="64"/>
      <c r="M64" s="64"/>
      <c r="N64" s="64"/>
      <c r="O64" s="64"/>
      <c r="P64" s="64"/>
      <c r="Q64" s="64"/>
      <c r="R64" s="64"/>
      <c r="S64" s="64"/>
      <c r="T64" s="64"/>
      <c r="U64" s="64"/>
    </row>
    <row r="65" spans="1:21" s="60" customFormat="1" ht="24" customHeight="1" x14ac:dyDescent="0.3">
      <c r="A65" s="77" t="s">
        <v>700</v>
      </c>
      <c r="B65" s="82" t="s">
        <v>701</v>
      </c>
      <c r="C65" s="79">
        <v>31.5</v>
      </c>
      <c r="D65" s="80" t="s">
        <v>663</v>
      </c>
      <c r="E65" s="80" t="s">
        <v>501</v>
      </c>
      <c r="F65" s="59"/>
      <c r="G65" s="59"/>
      <c r="H65" s="59"/>
      <c r="I65" s="59"/>
      <c r="J65" s="59"/>
      <c r="K65" s="59"/>
      <c r="L65" s="59"/>
      <c r="M65" s="59"/>
      <c r="N65" s="59"/>
      <c r="O65" s="59"/>
      <c r="P65" s="59"/>
      <c r="Q65" s="59"/>
      <c r="R65" s="59"/>
      <c r="S65" s="59"/>
      <c r="T65" s="59"/>
      <c r="U65" s="59"/>
    </row>
    <row r="66" spans="1:21" ht="13.5" customHeight="1" x14ac:dyDescent="0.3">
      <c r="A66" s="74" t="s">
        <v>702</v>
      </c>
      <c r="B66" s="83" t="s">
        <v>703</v>
      </c>
      <c r="C66" s="67">
        <v>63</v>
      </c>
      <c r="D66" s="68" t="s">
        <v>694</v>
      </c>
      <c r="E66" s="68" t="s">
        <v>695</v>
      </c>
      <c r="F66" s="64"/>
      <c r="G66" s="64"/>
      <c r="H66" s="64"/>
      <c r="I66" s="64"/>
      <c r="J66" s="64"/>
      <c r="K66" s="64"/>
      <c r="L66" s="64"/>
      <c r="M66" s="64"/>
      <c r="N66" s="64"/>
      <c r="O66" s="64"/>
      <c r="P66" s="64"/>
      <c r="Q66" s="64"/>
      <c r="R66" s="64"/>
      <c r="S66" s="64"/>
      <c r="T66" s="64"/>
      <c r="U66" s="64"/>
    </row>
    <row r="67" spans="1:21" ht="13.5" customHeight="1" x14ac:dyDescent="0.3">
      <c r="A67" s="62" t="s">
        <v>704</v>
      </c>
      <c r="B67" s="70" t="s">
        <v>705</v>
      </c>
      <c r="C67" s="67">
        <v>2245.5</v>
      </c>
      <c r="D67" s="68" t="s">
        <v>615</v>
      </c>
      <c r="E67" s="68" t="s">
        <v>616</v>
      </c>
      <c r="F67" s="64"/>
      <c r="G67" s="64"/>
      <c r="H67" s="64"/>
      <c r="I67" s="64"/>
      <c r="J67" s="64"/>
      <c r="K67" s="64"/>
      <c r="L67" s="64"/>
      <c r="M67" s="64"/>
      <c r="N67" s="64"/>
      <c r="O67" s="64"/>
      <c r="P67" s="64"/>
      <c r="Q67" s="64"/>
      <c r="R67" s="64"/>
      <c r="S67" s="64"/>
      <c r="T67" s="64"/>
      <c r="U67" s="64"/>
    </row>
    <row r="68" spans="1:21" ht="13.5" customHeight="1" x14ac:dyDescent="0.3">
      <c r="A68" s="62" t="s">
        <v>706</v>
      </c>
      <c r="B68" s="69" t="s">
        <v>707</v>
      </c>
      <c r="C68" s="67">
        <v>37.42</v>
      </c>
      <c r="D68" s="68" t="s">
        <v>608</v>
      </c>
      <c r="E68" s="68" t="s">
        <v>501</v>
      </c>
      <c r="F68" s="64"/>
      <c r="G68" s="64"/>
      <c r="H68" s="64"/>
      <c r="I68" s="64"/>
      <c r="J68" s="64"/>
      <c r="K68" s="64"/>
      <c r="L68" s="64"/>
      <c r="M68" s="64"/>
      <c r="N68" s="64"/>
      <c r="O68" s="64"/>
      <c r="P68" s="64"/>
      <c r="Q68" s="64"/>
      <c r="R68" s="64"/>
      <c r="S68" s="64"/>
      <c r="T68" s="64"/>
      <c r="U68" s="64"/>
    </row>
    <row r="69" spans="1:21" s="60" customFormat="1" ht="27" customHeight="1" x14ac:dyDescent="0.3">
      <c r="A69" s="55" t="s">
        <v>684</v>
      </c>
      <c r="B69" s="57"/>
      <c r="C69" s="57"/>
      <c r="D69" s="58"/>
      <c r="E69" s="58"/>
      <c r="F69" s="59"/>
      <c r="G69" s="59"/>
      <c r="H69" s="59"/>
      <c r="I69" s="59"/>
      <c r="J69" s="59"/>
      <c r="K69" s="59"/>
      <c r="L69" s="59"/>
      <c r="M69" s="59"/>
      <c r="N69" s="59"/>
      <c r="O69" s="59"/>
      <c r="P69" s="59"/>
      <c r="Q69" s="59"/>
      <c r="R69" s="59"/>
      <c r="S69" s="59"/>
      <c r="T69" s="59"/>
      <c r="U69" s="59"/>
    </row>
    <row r="70" spans="1:21" ht="13.5" customHeight="1" x14ac:dyDescent="0.3">
      <c r="A70" s="61" t="s">
        <v>648</v>
      </c>
      <c r="B70" s="61" t="s">
        <v>438</v>
      </c>
      <c r="C70" s="65" t="s">
        <v>1483</v>
      </c>
      <c r="D70" s="65" t="s">
        <v>612</v>
      </c>
      <c r="E70" s="65" t="s">
        <v>455</v>
      </c>
      <c r="F70" s="53"/>
      <c r="G70" s="53"/>
      <c r="H70" s="53"/>
      <c r="I70" s="53"/>
      <c r="J70" s="53"/>
      <c r="K70" s="53"/>
      <c r="L70" s="53"/>
      <c r="M70" s="53"/>
      <c r="N70" s="53"/>
      <c r="O70" s="53"/>
      <c r="P70" s="53"/>
      <c r="Q70" s="53"/>
      <c r="R70" s="53"/>
      <c r="S70" s="53"/>
      <c r="T70" s="53"/>
      <c r="U70" s="53"/>
    </row>
    <row r="71" spans="1:21" s="60" customFormat="1" ht="26.4" x14ac:dyDescent="0.3">
      <c r="A71" s="77" t="s">
        <v>708</v>
      </c>
      <c r="B71" s="82" t="s">
        <v>709</v>
      </c>
      <c r="C71" s="79">
        <v>88.2</v>
      </c>
      <c r="D71" s="80" t="s">
        <v>663</v>
      </c>
      <c r="E71" s="80" t="s">
        <v>501</v>
      </c>
      <c r="F71" s="59"/>
      <c r="G71" s="59"/>
      <c r="H71" s="59"/>
      <c r="I71" s="59"/>
      <c r="J71" s="59"/>
      <c r="K71" s="59"/>
      <c r="L71" s="59"/>
      <c r="M71" s="59"/>
      <c r="N71" s="59"/>
      <c r="O71" s="59"/>
      <c r="P71" s="59"/>
      <c r="Q71" s="59"/>
      <c r="R71" s="59"/>
      <c r="S71" s="59"/>
      <c r="T71" s="59"/>
      <c r="U71" s="59"/>
    </row>
    <row r="72" spans="1:21" s="60" customFormat="1" ht="26.4" x14ac:dyDescent="0.3">
      <c r="A72" s="77" t="s">
        <v>710</v>
      </c>
      <c r="B72" s="82" t="s">
        <v>711</v>
      </c>
      <c r="C72" s="79">
        <v>176.4</v>
      </c>
      <c r="D72" s="80" t="s">
        <v>694</v>
      </c>
      <c r="E72" s="80" t="s">
        <v>695</v>
      </c>
      <c r="F72" s="59"/>
      <c r="G72" s="59"/>
      <c r="H72" s="59"/>
      <c r="I72" s="59"/>
      <c r="J72" s="59"/>
      <c r="K72" s="59"/>
      <c r="L72" s="59"/>
      <c r="M72" s="59"/>
      <c r="N72" s="59"/>
      <c r="O72" s="59"/>
      <c r="P72" s="59"/>
      <c r="Q72" s="59"/>
      <c r="R72" s="59"/>
      <c r="S72" s="59"/>
      <c r="T72" s="59"/>
      <c r="U72" s="59"/>
    </row>
    <row r="73" spans="1:21" ht="13.5" customHeight="1" x14ac:dyDescent="0.3">
      <c r="A73" s="62" t="s">
        <v>712</v>
      </c>
      <c r="B73" s="70" t="s">
        <v>713</v>
      </c>
      <c r="C73" s="67">
        <v>1125</v>
      </c>
      <c r="D73" s="68" t="s">
        <v>615</v>
      </c>
      <c r="E73" s="68" t="s">
        <v>616</v>
      </c>
      <c r="F73" s="64"/>
      <c r="G73" s="64"/>
      <c r="H73" s="64"/>
      <c r="I73" s="64"/>
      <c r="J73" s="64"/>
      <c r="K73" s="64"/>
      <c r="L73" s="64"/>
      <c r="M73" s="64"/>
      <c r="N73" s="64"/>
      <c r="O73" s="64"/>
      <c r="P73" s="64"/>
      <c r="Q73" s="64"/>
      <c r="R73" s="64"/>
      <c r="S73" s="64"/>
      <c r="T73" s="64"/>
      <c r="U73" s="64"/>
    </row>
    <row r="74" spans="1:21" ht="13.5" customHeight="1" x14ac:dyDescent="0.3">
      <c r="A74" s="62" t="s">
        <v>714</v>
      </c>
      <c r="B74" s="69" t="s">
        <v>715</v>
      </c>
      <c r="C74" s="67">
        <v>18.75</v>
      </c>
      <c r="D74" s="68" t="s">
        <v>608</v>
      </c>
      <c r="E74" s="68" t="s">
        <v>501</v>
      </c>
      <c r="F74" s="64"/>
      <c r="G74" s="64"/>
      <c r="H74" s="64"/>
      <c r="I74" s="64"/>
      <c r="J74" s="64"/>
      <c r="K74" s="64"/>
      <c r="L74" s="64"/>
      <c r="M74" s="64"/>
      <c r="N74" s="64"/>
      <c r="O74" s="64"/>
      <c r="P74" s="64"/>
      <c r="Q74" s="64"/>
      <c r="R74" s="64"/>
      <c r="S74" s="64"/>
      <c r="T74" s="64"/>
      <c r="U74" s="64"/>
    </row>
    <row r="75" spans="1:21" ht="13.5" customHeight="1" x14ac:dyDescent="0.3">
      <c r="A75" s="74" t="s">
        <v>716</v>
      </c>
      <c r="B75" s="84" t="s">
        <v>717</v>
      </c>
      <c r="C75" s="67">
        <v>63</v>
      </c>
      <c r="D75" s="68" t="s">
        <v>663</v>
      </c>
      <c r="E75" s="68" t="s">
        <v>501</v>
      </c>
      <c r="F75" s="64"/>
      <c r="G75" s="64"/>
      <c r="H75" s="64"/>
      <c r="I75" s="64"/>
      <c r="J75" s="64"/>
      <c r="K75" s="64"/>
      <c r="L75" s="64"/>
      <c r="M75" s="64"/>
      <c r="N75" s="64"/>
      <c r="O75" s="64"/>
      <c r="P75" s="64"/>
      <c r="Q75" s="64"/>
      <c r="R75" s="64"/>
      <c r="S75" s="64"/>
      <c r="T75" s="64"/>
      <c r="U75" s="64"/>
    </row>
    <row r="76" spans="1:21" s="60" customFormat="1" ht="26.4" x14ac:dyDescent="0.3">
      <c r="A76" s="77" t="s">
        <v>718</v>
      </c>
      <c r="B76" s="82" t="s">
        <v>719</v>
      </c>
      <c r="C76" s="79">
        <v>126</v>
      </c>
      <c r="D76" s="80" t="s">
        <v>694</v>
      </c>
      <c r="E76" s="80" t="s">
        <v>695</v>
      </c>
      <c r="F76" s="59"/>
      <c r="G76" s="59"/>
      <c r="H76" s="59"/>
      <c r="I76" s="59"/>
      <c r="J76" s="59"/>
      <c r="K76" s="59"/>
      <c r="L76" s="59"/>
      <c r="M76" s="59"/>
      <c r="N76" s="59"/>
      <c r="O76" s="59"/>
      <c r="P76" s="59"/>
      <c r="Q76" s="59"/>
      <c r="R76" s="59"/>
      <c r="S76" s="59"/>
      <c r="T76" s="59"/>
      <c r="U76" s="59"/>
    </row>
    <row r="77" spans="1:21" ht="13.5" customHeight="1" x14ac:dyDescent="0.3">
      <c r="A77" s="62" t="s">
        <v>720</v>
      </c>
      <c r="B77" s="69" t="s">
        <v>721</v>
      </c>
      <c r="C77" s="67">
        <v>6295.5</v>
      </c>
      <c r="D77" s="68" t="s">
        <v>615</v>
      </c>
      <c r="E77" s="68" t="s">
        <v>616</v>
      </c>
      <c r="F77" s="64"/>
      <c r="G77" s="64"/>
      <c r="H77" s="64"/>
      <c r="I77" s="64"/>
      <c r="J77" s="64"/>
      <c r="K77" s="64"/>
      <c r="L77" s="64"/>
      <c r="M77" s="64"/>
      <c r="N77" s="64"/>
      <c r="O77" s="64"/>
      <c r="P77" s="64"/>
      <c r="Q77" s="64"/>
      <c r="R77" s="64"/>
      <c r="S77" s="64"/>
      <c r="T77" s="64"/>
      <c r="U77" s="64"/>
    </row>
    <row r="78" spans="1:21" ht="13.5" customHeight="1" x14ac:dyDescent="0.3">
      <c r="A78" s="62" t="s">
        <v>722</v>
      </c>
      <c r="B78" s="69" t="s">
        <v>723</v>
      </c>
      <c r="C78" s="67">
        <v>104.92</v>
      </c>
      <c r="D78" s="68" t="s">
        <v>608</v>
      </c>
      <c r="E78" s="68" t="s">
        <v>501</v>
      </c>
      <c r="F78" s="64"/>
      <c r="G78" s="64"/>
      <c r="H78" s="64"/>
      <c r="I78" s="64"/>
      <c r="J78" s="64"/>
      <c r="K78" s="64"/>
      <c r="L78" s="64"/>
      <c r="M78" s="64"/>
      <c r="N78" s="64"/>
      <c r="O78" s="64"/>
      <c r="P78" s="64"/>
      <c r="Q78" s="64"/>
      <c r="R78" s="64"/>
      <c r="S78" s="64"/>
      <c r="T78" s="64"/>
      <c r="U78" s="64"/>
    </row>
    <row r="79" spans="1:21" ht="13.5" customHeight="1" x14ac:dyDescent="0.3">
      <c r="A79" s="74" t="s">
        <v>724</v>
      </c>
      <c r="B79" s="84" t="s">
        <v>725</v>
      </c>
      <c r="C79" s="67">
        <v>265.5</v>
      </c>
      <c r="D79" s="68" t="s">
        <v>663</v>
      </c>
      <c r="E79" s="68" t="s">
        <v>501</v>
      </c>
      <c r="F79" s="64"/>
      <c r="G79" s="64"/>
      <c r="H79" s="64"/>
      <c r="I79" s="64"/>
      <c r="J79" s="64"/>
      <c r="K79" s="64"/>
      <c r="L79" s="64"/>
      <c r="M79" s="64"/>
      <c r="N79" s="64"/>
      <c r="O79" s="64"/>
      <c r="P79" s="64"/>
      <c r="Q79" s="64"/>
      <c r="R79" s="64"/>
      <c r="S79" s="64"/>
      <c r="T79" s="64"/>
      <c r="U79" s="64"/>
    </row>
    <row r="80" spans="1:21" ht="13.5" customHeight="1" x14ac:dyDescent="0.3">
      <c r="A80" s="74" t="s">
        <v>726</v>
      </c>
      <c r="B80" s="69" t="s">
        <v>727</v>
      </c>
      <c r="C80" s="67">
        <v>531</v>
      </c>
      <c r="D80" s="68" t="s">
        <v>694</v>
      </c>
      <c r="E80" s="68" t="s">
        <v>695</v>
      </c>
      <c r="F80" s="64"/>
      <c r="G80" s="64"/>
      <c r="H80" s="64"/>
      <c r="I80" s="64"/>
      <c r="J80" s="64"/>
      <c r="K80" s="64"/>
      <c r="L80" s="64"/>
      <c r="M80" s="64"/>
      <c r="N80" s="64"/>
      <c r="O80" s="64"/>
      <c r="P80" s="64"/>
      <c r="Q80" s="64"/>
      <c r="R80" s="64"/>
      <c r="S80" s="64"/>
      <c r="T80" s="64"/>
      <c r="U80" s="64"/>
    </row>
    <row r="81" spans="1:21" ht="13.5" customHeight="1" x14ac:dyDescent="0.3">
      <c r="A81" s="62" t="s">
        <v>728</v>
      </c>
      <c r="B81" s="69" t="s">
        <v>729</v>
      </c>
      <c r="C81" s="67">
        <v>3145.5</v>
      </c>
      <c r="D81" s="68" t="s">
        <v>615</v>
      </c>
      <c r="E81" s="68" t="s">
        <v>616</v>
      </c>
      <c r="F81" s="64"/>
      <c r="G81" s="64"/>
      <c r="H81" s="64"/>
      <c r="I81" s="64"/>
      <c r="J81" s="64"/>
      <c r="K81" s="64"/>
      <c r="L81" s="64"/>
      <c r="M81" s="64"/>
      <c r="N81" s="64"/>
      <c r="O81" s="64"/>
      <c r="P81" s="64"/>
      <c r="Q81" s="64"/>
      <c r="R81" s="64"/>
      <c r="S81" s="64"/>
      <c r="T81" s="64"/>
      <c r="U81" s="64"/>
    </row>
    <row r="82" spans="1:21" ht="13.5" customHeight="1" x14ac:dyDescent="0.3">
      <c r="A82" s="62" t="s">
        <v>730</v>
      </c>
      <c r="B82" s="69" t="s">
        <v>731</v>
      </c>
      <c r="C82" s="67">
        <v>52.43</v>
      </c>
      <c r="D82" s="68" t="s">
        <v>608</v>
      </c>
      <c r="E82" s="68" t="s">
        <v>501</v>
      </c>
      <c r="F82" s="64"/>
      <c r="G82" s="64"/>
      <c r="H82" s="64"/>
      <c r="I82" s="64"/>
      <c r="J82" s="64"/>
      <c r="K82" s="64"/>
      <c r="L82" s="64"/>
      <c r="M82" s="64"/>
      <c r="N82" s="64"/>
      <c r="O82" s="64"/>
      <c r="P82" s="64"/>
      <c r="Q82" s="64"/>
      <c r="R82" s="64"/>
      <c r="S82" s="64"/>
      <c r="T82" s="64"/>
      <c r="U82" s="64"/>
    </row>
    <row r="83" spans="1:21" ht="13.5" customHeight="1" x14ac:dyDescent="0.3">
      <c r="A83" s="62" t="s">
        <v>732</v>
      </c>
      <c r="B83" s="69" t="s">
        <v>733</v>
      </c>
      <c r="C83" s="67">
        <v>134.1</v>
      </c>
      <c r="D83" s="68" t="s">
        <v>663</v>
      </c>
      <c r="E83" s="68" t="s">
        <v>501</v>
      </c>
      <c r="F83" s="64"/>
      <c r="G83" s="64"/>
      <c r="H83" s="64"/>
      <c r="I83" s="64"/>
      <c r="J83" s="64"/>
      <c r="K83" s="64"/>
      <c r="L83" s="64"/>
      <c r="M83" s="64"/>
      <c r="N83" s="64"/>
      <c r="O83" s="64"/>
      <c r="P83" s="64"/>
      <c r="Q83" s="64"/>
      <c r="R83" s="64"/>
      <c r="S83" s="64"/>
      <c r="T83" s="64"/>
      <c r="U83" s="64"/>
    </row>
    <row r="84" spans="1:21" ht="13.5" customHeight="1" x14ac:dyDescent="0.3">
      <c r="A84" s="62" t="s">
        <v>734</v>
      </c>
      <c r="B84" s="69" t="s">
        <v>735</v>
      </c>
      <c r="C84" s="67">
        <v>268.2</v>
      </c>
      <c r="D84" s="68" t="s">
        <v>694</v>
      </c>
      <c r="E84" s="68" t="s">
        <v>695</v>
      </c>
      <c r="F84" s="64"/>
      <c r="G84" s="64"/>
      <c r="H84" s="64"/>
      <c r="I84" s="64"/>
      <c r="J84" s="64"/>
      <c r="K84" s="64"/>
      <c r="L84" s="64"/>
      <c r="M84" s="64"/>
      <c r="N84" s="64"/>
      <c r="O84" s="64"/>
      <c r="P84" s="64"/>
      <c r="Q84" s="64"/>
      <c r="R84" s="64"/>
      <c r="S84" s="64"/>
      <c r="T84" s="64"/>
      <c r="U84" s="64"/>
    </row>
    <row r="85" spans="1:21" ht="13.5" customHeight="1" x14ac:dyDescent="0.3">
      <c r="A85" s="62" t="s">
        <v>736</v>
      </c>
      <c r="B85" s="69" t="s">
        <v>737</v>
      </c>
      <c r="C85" s="67">
        <v>11695.5</v>
      </c>
      <c r="D85" s="68" t="s">
        <v>615</v>
      </c>
      <c r="E85" s="68" t="s">
        <v>616</v>
      </c>
      <c r="F85" s="64"/>
      <c r="G85" s="64"/>
      <c r="H85" s="64"/>
      <c r="I85" s="64"/>
      <c r="J85" s="64"/>
      <c r="K85" s="64"/>
      <c r="L85" s="64"/>
      <c r="M85" s="64"/>
      <c r="N85" s="64"/>
      <c r="O85" s="64"/>
      <c r="P85" s="64"/>
      <c r="Q85" s="64"/>
      <c r="R85" s="64"/>
      <c r="S85" s="64"/>
      <c r="T85" s="64"/>
      <c r="U85" s="64"/>
    </row>
    <row r="86" spans="1:21" ht="13.5" customHeight="1" x14ac:dyDescent="0.3">
      <c r="A86" s="62" t="s">
        <v>738</v>
      </c>
      <c r="B86" s="69" t="s">
        <v>739</v>
      </c>
      <c r="C86" s="67">
        <v>194.92</v>
      </c>
      <c r="D86" s="68" t="s">
        <v>608</v>
      </c>
      <c r="E86" s="68" t="s">
        <v>501</v>
      </c>
      <c r="F86" s="64"/>
      <c r="G86" s="64"/>
      <c r="H86" s="64"/>
      <c r="I86" s="64"/>
      <c r="J86" s="64"/>
      <c r="K86" s="64"/>
      <c r="L86" s="64"/>
      <c r="M86" s="64"/>
      <c r="N86" s="64"/>
      <c r="O86" s="64"/>
      <c r="P86" s="64"/>
      <c r="Q86" s="64"/>
      <c r="R86" s="64"/>
      <c r="S86" s="64"/>
      <c r="T86" s="64"/>
      <c r="U86" s="64"/>
    </row>
    <row r="87" spans="1:21" ht="13.5" customHeight="1" x14ac:dyDescent="0.3">
      <c r="A87" s="74" t="s">
        <v>740</v>
      </c>
      <c r="B87" s="69" t="s">
        <v>741</v>
      </c>
      <c r="C87" s="67">
        <v>504</v>
      </c>
      <c r="D87" s="68" t="s">
        <v>663</v>
      </c>
      <c r="E87" s="68" t="s">
        <v>501</v>
      </c>
      <c r="F87" s="64"/>
      <c r="G87" s="64"/>
      <c r="H87" s="64"/>
      <c r="I87" s="64"/>
      <c r="J87" s="64"/>
      <c r="K87" s="64"/>
      <c r="L87" s="64"/>
      <c r="M87" s="64"/>
      <c r="N87" s="64"/>
      <c r="O87" s="64"/>
      <c r="P87" s="64"/>
      <c r="Q87" s="64"/>
      <c r="R87" s="64"/>
      <c r="S87" s="64"/>
      <c r="T87" s="64"/>
      <c r="U87" s="64"/>
    </row>
    <row r="88" spans="1:21" ht="13.5" customHeight="1" x14ac:dyDescent="0.3">
      <c r="A88" s="74" t="s">
        <v>742</v>
      </c>
      <c r="B88" s="69" t="s">
        <v>743</v>
      </c>
      <c r="C88" s="67">
        <v>1008</v>
      </c>
      <c r="D88" s="68" t="s">
        <v>694</v>
      </c>
      <c r="E88" s="68" t="s">
        <v>695</v>
      </c>
      <c r="F88" s="64"/>
      <c r="G88" s="64"/>
      <c r="H88" s="64"/>
      <c r="I88" s="64"/>
      <c r="J88" s="64"/>
      <c r="K88" s="64"/>
      <c r="L88" s="64"/>
      <c r="M88" s="64"/>
      <c r="N88" s="64"/>
      <c r="O88" s="64"/>
      <c r="P88" s="64"/>
      <c r="Q88" s="64"/>
      <c r="R88" s="64"/>
      <c r="S88" s="64"/>
      <c r="T88" s="64"/>
      <c r="U88" s="64"/>
    </row>
    <row r="89" spans="1:21" ht="13.5" customHeight="1" x14ac:dyDescent="0.3">
      <c r="A89" s="62" t="s">
        <v>744</v>
      </c>
      <c r="B89" s="69" t="s">
        <v>745</v>
      </c>
      <c r="C89" s="67">
        <v>5395.5</v>
      </c>
      <c r="D89" s="68" t="s">
        <v>615</v>
      </c>
      <c r="E89" s="68" t="s">
        <v>616</v>
      </c>
      <c r="F89" s="64"/>
      <c r="G89" s="64"/>
      <c r="H89" s="64"/>
      <c r="I89" s="64"/>
      <c r="J89" s="64"/>
      <c r="K89" s="64"/>
      <c r="L89" s="64"/>
      <c r="M89" s="64"/>
      <c r="N89" s="64"/>
      <c r="O89" s="64"/>
      <c r="P89" s="64"/>
      <c r="Q89" s="64"/>
      <c r="R89" s="64"/>
      <c r="S89" s="64"/>
      <c r="T89" s="64"/>
      <c r="U89" s="64"/>
    </row>
    <row r="90" spans="1:21" ht="13.5" customHeight="1" x14ac:dyDescent="0.3">
      <c r="A90" s="74" t="s">
        <v>746</v>
      </c>
      <c r="B90" s="69" t="s">
        <v>747</v>
      </c>
      <c r="C90" s="67">
        <v>89.93</v>
      </c>
      <c r="D90" s="68" t="s">
        <v>608</v>
      </c>
      <c r="E90" s="68" t="s">
        <v>501</v>
      </c>
      <c r="F90" s="64"/>
      <c r="G90" s="64"/>
      <c r="H90" s="64"/>
      <c r="I90" s="64"/>
      <c r="J90" s="64"/>
      <c r="K90" s="64"/>
      <c r="L90" s="64"/>
      <c r="M90" s="64"/>
      <c r="N90" s="64"/>
      <c r="O90" s="64"/>
      <c r="P90" s="64"/>
      <c r="Q90" s="64"/>
      <c r="R90" s="64"/>
      <c r="S90" s="64"/>
      <c r="T90" s="64"/>
      <c r="U90" s="64"/>
    </row>
    <row r="91" spans="1:21" ht="13.5" customHeight="1" x14ac:dyDescent="0.3">
      <c r="A91" s="74" t="s">
        <v>748</v>
      </c>
      <c r="B91" s="66" t="s">
        <v>749</v>
      </c>
      <c r="C91" s="67">
        <v>232.2</v>
      </c>
      <c r="D91" s="68" t="s">
        <v>663</v>
      </c>
      <c r="E91" s="68" t="s">
        <v>501</v>
      </c>
      <c r="F91" s="64"/>
      <c r="G91" s="64"/>
      <c r="H91" s="64"/>
      <c r="I91" s="64"/>
      <c r="J91" s="64"/>
      <c r="K91" s="64"/>
      <c r="L91" s="64"/>
      <c r="M91" s="64"/>
      <c r="N91" s="64"/>
      <c r="O91" s="64"/>
      <c r="P91" s="64"/>
      <c r="Q91" s="64"/>
      <c r="R91" s="64"/>
      <c r="S91" s="64"/>
      <c r="T91" s="64"/>
      <c r="U91" s="64"/>
    </row>
    <row r="92" spans="1:21" ht="13.5" customHeight="1" x14ac:dyDescent="0.3">
      <c r="A92" s="74" t="s">
        <v>750</v>
      </c>
      <c r="B92" s="66" t="s">
        <v>751</v>
      </c>
      <c r="C92" s="67">
        <v>464.4</v>
      </c>
      <c r="D92" s="68" t="s">
        <v>694</v>
      </c>
      <c r="E92" s="68" t="s">
        <v>695</v>
      </c>
      <c r="F92" s="64"/>
      <c r="G92" s="64"/>
      <c r="H92" s="64"/>
      <c r="I92" s="64"/>
      <c r="J92" s="64"/>
      <c r="K92" s="64"/>
      <c r="L92" s="64"/>
      <c r="M92" s="64"/>
      <c r="N92" s="64"/>
      <c r="O92" s="64"/>
      <c r="P92" s="64"/>
      <c r="Q92" s="64"/>
      <c r="R92" s="64"/>
      <c r="S92" s="64"/>
      <c r="T92" s="64"/>
      <c r="U92" s="64"/>
    </row>
    <row r="93" spans="1:21" s="60" customFormat="1" ht="24.75" customHeight="1" x14ac:dyDescent="0.3">
      <c r="A93" s="55" t="s">
        <v>752</v>
      </c>
      <c r="B93" s="57"/>
      <c r="C93" s="71"/>
      <c r="D93" s="85"/>
      <c r="E93" s="85"/>
      <c r="F93" s="59"/>
      <c r="G93" s="59"/>
      <c r="H93" s="59"/>
      <c r="I93" s="59"/>
      <c r="J93" s="59"/>
      <c r="K93" s="59"/>
      <c r="L93" s="59"/>
      <c r="M93" s="59"/>
      <c r="N93" s="59"/>
      <c r="O93" s="59"/>
      <c r="P93" s="59"/>
      <c r="Q93" s="59"/>
      <c r="R93" s="59"/>
      <c r="S93" s="59"/>
      <c r="T93" s="59"/>
      <c r="U93" s="59"/>
    </row>
    <row r="94" spans="1:21" ht="13.5" customHeight="1" x14ac:dyDescent="0.3">
      <c r="A94" s="61" t="s">
        <v>648</v>
      </c>
      <c r="B94" s="61" t="s">
        <v>438</v>
      </c>
      <c r="C94" s="65" t="s">
        <v>1483</v>
      </c>
      <c r="D94" s="65" t="s">
        <v>612</v>
      </c>
      <c r="E94" s="65" t="s">
        <v>455</v>
      </c>
      <c r="F94" s="53"/>
      <c r="G94" s="53"/>
      <c r="H94" s="53"/>
      <c r="I94" s="53"/>
      <c r="J94" s="53"/>
      <c r="K94" s="53"/>
      <c r="L94" s="53"/>
      <c r="M94" s="53"/>
      <c r="N94" s="53"/>
      <c r="O94" s="53"/>
      <c r="P94" s="53"/>
      <c r="Q94" s="53"/>
      <c r="R94" s="53"/>
      <c r="S94" s="53"/>
      <c r="T94" s="53"/>
      <c r="U94" s="53"/>
    </row>
    <row r="95" spans="1:21" ht="13.5" customHeight="1" x14ac:dyDescent="0.3">
      <c r="A95" s="62" t="s">
        <v>753</v>
      </c>
      <c r="B95" s="66" t="s">
        <v>754</v>
      </c>
      <c r="C95" s="67">
        <v>1795.5</v>
      </c>
      <c r="D95" s="68" t="s">
        <v>615</v>
      </c>
      <c r="E95" s="68" t="s">
        <v>616</v>
      </c>
      <c r="F95" s="64"/>
      <c r="G95" s="64"/>
      <c r="H95" s="64"/>
      <c r="I95" s="64"/>
      <c r="J95" s="64"/>
      <c r="K95" s="64"/>
      <c r="L95" s="64"/>
      <c r="M95" s="64"/>
      <c r="N95" s="64"/>
      <c r="O95" s="64"/>
      <c r="P95" s="64"/>
      <c r="Q95" s="64"/>
      <c r="R95" s="64"/>
      <c r="S95" s="64"/>
      <c r="T95" s="64"/>
      <c r="U95" s="64"/>
    </row>
    <row r="96" spans="1:21" ht="13.5" customHeight="1" x14ac:dyDescent="0.3">
      <c r="A96" s="62" t="s">
        <v>755</v>
      </c>
      <c r="B96" s="69" t="s">
        <v>756</v>
      </c>
      <c r="C96" s="67">
        <v>29.93</v>
      </c>
      <c r="D96" s="68" t="s">
        <v>608</v>
      </c>
      <c r="E96" s="68" t="s">
        <v>501</v>
      </c>
      <c r="F96" s="64"/>
      <c r="G96" s="64"/>
      <c r="H96" s="64"/>
      <c r="I96" s="64"/>
      <c r="J96" s="64"/>
      <c r="K96" s="64"/>
      <c r="L96" s="64"/>
      <c r="M96" s="64"/>
      <c r="N96" s="64"/>
      <c r="O96" s="64"/>
      <c r="P96" s="64"/>
      <c r="Q96" s="64"/>
      <c r="R96" s="64"/>
      <c r="S96" s="64"/>
      <c r="T96" s="64"/>
      <c r="U96" s="64"/>
    </row>
    <row r="97" spans="1:21" ht="13.5" customHeight="1" x14ac:dyDescent="0.3">
      <c r="A97" s="62" t="s">
        <v>757</v>
      </c>
      <c r="B97" s="69" t="s">
        <v>758</v>
      </c>
      <c r="C97" s="67">
        <v>2245.5</v>
      </c>
      <c r="D97" s="68" t="s">
        <v>615</v>
      </c>
      <c r="E97" s="68" t="s">
        <v>616</v>
      </c>
      <c r="F97" s="64"/>
      <c r="G97" s="64"/>
      <c r="H97" s="64"/>
      <c r="I97" s="64"/>
      <c r="J97" s="64"/>
      <c r="K97" s="64"/>
      <c r="L97" s="64"/>
      <c r="M97" s="64"/>
      <c r="N97" s="64"/>
      <c r="O97" s="64"/>
      <c r="P97" s="64"/>
      <c r="Q97" s="64"/>
      <c r="R97" s="64"/>
      <c r="S97" s="64"/>
      <c r="T97" s="64"/>
      <c r="U97" s="64"/>
    </row>
    <row r="98" spans="1:21" ht="13.5" customHeight="1" x14ac:dyDescent="0.3">
      <c r="A98" s="86" t="s">
        <v>759</v>
      </c>
      <c r="B98" s="69" t="s">
        <v>760</v>
      </c>
      <c r="C98" s="67">
        <v>37.42</v>
      </c>
      <c r="D98" s="87" t="s">
        <v>608</v>
      </c>
      <c r="E98" s="68" t="s">
        <v>501</v>
      </c>
      <c r="F98" s="64"/>
      <c r="G98" s="64"/>
      <c r="H98" s="64"/>
      <c r="I98" s="64"/>
      <c r="J98" s="64"/>
      <c r="K98" s="64"/>
      <c r="L98" s="64"/>
      <c r="M98" s="64"/>
      <c r="N98" s="64"/>
      <c r="O98" s="64"/>
      <c r="P98" s="64"/>
      <c r="Q98" s="64"/>
      <c r="R98" s="64"/>
      <c r="S98" s="64"/>
      <c r="T98" s="64"/>
      <c r="U98" s="64"/>
    </row>
    <row r="99" spans="1:21" ht="13.5" customHeight="1" x14ac:dyDescent="0.3">
      <c r="A99" s="62" t="s">
        <v>761</v>
      </c>
      <c r="B99" s="74" t="s">
        <v>762</v>
      </c>
      <c r="C99" s="67">
        <v>88.2</v>
      </c>
      <c r="D99" s="68" t="s">
        <v>663</v>
      </c>
      <c r="E99" s="68" t="s">
        <v>501</v>
      </c>
      <c r="F99" s="64"/>
      <c r="G99" s="64"/>
      <c r="H99" s="64"/>
      <c r="I99" s="64"/>
      <c r="J99" s="64"/>
      <c r="K99" s="64"/>
      <c r="L99" s="64"/>
      <c r="M99" s="64"/>
      <c r="N99" s="64"/>
      <c r="O99" s="64"/>
      <c r="P99" s="64"/>
      <c r="Q99" s="64"/>
      <c r="R99" s="64"/>
      <c r="S99" s="64"/>
      <c r="T99" s="64"/>
      <c r="U99" s="64"/>
    </row>
    <row r="100" spans="1:21" ht="13.5" customHeight="1" x14ac:dyDescent="0.3">
      <c r="A100" s="62" t="s">
        <v>763</v>
      </c>
      <c r="B100" s="74" t="s">
        <v>764</v>
      </c>
      <c r="C100" s="67">
        <v>176.4</v>
      </c>
      <c r="D100" s="68" t="s">
        <v>694</v>
      </c>
      <c r="E100" s="68" t="s">
        <v>695</v>
      </c>
      <c r="F100" s="64"/>
      <c r="G100" s="64"/>
      <c r="H100" s="64"/>
      <c r="I100" s="64"/>
      <c r="J100" s="64"/>
      <c r="K100" s="64"/>
      <c r="L100" s="64"/>
      <c r="M100" s="64"/>
      <c r="N100" s="64"/>
      <c r="O100" s="64"/>
      <c r="P100" s="64"/>
      <c r="Q100" s="64"/>
      <c r="R100" s="64"/>
      <c r="S100" s="64"/>
      <c r="T100" s="64"/>
      <c r="U100" s="64"/>
    </row>
    <row r="101" spans="1:21" ht="13.5" customHeight="1" x14ac:dyDescent="0.3">
      <c r="A101" s="62" t="s">
        <v>765</v>
      </c>
      <c r="B101" s="70" t="s">
        <v>766</v>
      </c>
      <c r="C101" s="67">
        <v>1345.5</v>
      </c>
      <c r="D101" s="68" t="s">
        <v>615</v>
      </c>
      <c r="E101" s="68" t="s">
        <v>616</v>
      </c>
      <c r="F101" s="64"/>
      <c r="G101" s="64"/>
      <c r="H101" s="64"/>
      <c r="I101" s="64"/>
      <c r="J101" s="64"/>
      <c r="K101" s="64"/>
      <c r="L101" s="64"/>
      <c r="M101" s="64"/>
      <c r="N101" s="64"/>
      <c r="O101" s="64"/>
      <c r="P101" s="64"/>
      <c r="Q101" s="64"/>
      <c r="R101" s="64"/>
      <c r="S101" s="64"/>
      <c r="T101" s="64"/>
      <c r="U101" s="64"/>
    </row>
    <row r="102" spans="1:21" ht="13.5" customHeight="1" x14ac:dyDescent="0.3">
      <c r="A102" s="62" t="s">
        <v>767</v>
      </c>
      <c r="B102" s="69" t="s">
        <v>768</v>
      </c>
      <c r="C102" s="67">
        <v>22.43</v>
      </c>
      <c r="D102" s="68" t="s">
        <v>608</v>
      </c>
      <c r="E102" s="68" t="s">
        <v>501</v>
      </c>
      <c r="F102" s="64"/>
      <c r="G102" s="64"/>
      <c r="H102" s="64"/>
      <c r="I102" s="64"/>
      <c r="J102" s="64"/>
      <c r="K102" s="64"/>
      <c r="L102" s="64"/>
      <c r="M102" s="64"/>
      <c r="N102" s="64"/>
      <c r="O102" s="64"/>
      <c r="P102" s="64"/>
      <c r="Q102" s="64"/>
      <c r="R102" s="64"/>
      <c r="S102" s="64"/>
      <c r="T102" s="64"/>
      <c r="U102" s="64"/>
    </row>
    <row r="103" spans="1:21" ht="13.5" customHeight="1" x14ac:dyDescent="0.3">
      <c r="A103" s="62" t="s">
        <v>769</v>
      </c>
      <c r="B103" s="69" t="s">
        <v>770</v>
      </c>
      <c r="C103" s="67">
        <v>52.2</v>
      </c>
      <c r="D103" s="68" t="s">
        <v>663</v>
      </c>
      <c r="E103" s="68" t="s">
        <v>501</v>
      </c>
      <c r="F103" s="64"/>
      <c r="G103" s="64"/>
      <c r="H103" s="64"/>
      <c r="I103" s="64"/>
      <c r="J103" s="64"/>
      <c r="K103" s="64"/>
      <c r="L103" s="64"/>
      <c r="M103" s="64"/>
      <c r="N103" s="64"/>
      <c r="O103" s="64"/>
      <c r="P103" s="64"/>
      <c r="Q103" s="64"/>
      <c r="R103" s="64"/>
      <c r="S103" s="64"/>
      <c r="T103" s="64"/>
      <c r="U103" s="64"/>
    </row>
    <row r="104" spans="1:21" ht="13.5" customHeight="1" x14ac:dyDescent="0.3">
      <c r="A104" s="62" t="s">
        <v>771</v>
      </c>
      <c r="B104" s="69" t="s">
        <v>772</v>
      </c>
      <c r="C104" s="67">
        <v>104.4</v>
      </c>
      <c r="D104" s="68" t="s">
        <v>694</v>
      </c>
      <c r="E104" s="68" t="s">
        <v>695</v>
      </c>
      <c r="F104" s="64"/>
      <c r="G104" s="64"/>
      <c r="H104" s="64"/>
      <c r="I104" s="64"/>
      <c r="J104" s="64"/>
      <c r="K104" s="64"/>
      <c r="L104" s="64"/>
      <c r="M104" s="64"/>
      <c r="N104" s="64"/>
      <c r="O104" s="64"/>
      <c r="P104" s="64"/>
      <c r="Q104" s="64"/>
      <c r="R104" s="64"/>
      <c r="S104" s="64"/>
      <c r="T104" s="64"/>
      <c r="U104" s="64"/>
    </row>
    <row r="105" spans="1:21" ht="13.5" customHeight="1" x14ac:dyDescent="0.3">
      <c r="A105" s="62" t="s">
        <v>773</v>
      </c>
      <c r="B105" s="69" t="s">
        <v>774</v>
      </c>
      <c r="C105" s="67">
        <v>625.5</v>
      </c>
      <c r="D105" s="68" t="s">
        <v>615</v>
      </c>
      <c r="E105" s="68" t="s">
        <v>616</v>
      </c>
      <c r="F105" s="64"/>
      <c r="G105" s="64"/>
      <c r="H105" s="64"/>
      <c r="I105" s="64"/>
      <c r="J105" s="64"/>
      <c r="K105" s="64"/>
      <c r="L105" s="64"/>
      <c r="M105" s="64"/>
      <c r="N105" s="64"/>
      <c r="O105" s="64"/>
      <c r="P105" s="64"/>
      <c r="Q105" s="64"/>
      <c r="R105" s="64"/>
      <c r="S105" s="64"/>
      <c r="T105" s="64"/>
      <c r="U105" s="64"/>
    </row>
    <row r="106" spans="1:21" ht="13.5" customHeight="1" x14ac:dyDescent="0.3">
      <c r="A106" s="62" t="s">
        <v>775</v>
      </c>
      <c r="B106" s="69" t="s">
        <v>776</v>
      </c>
      <c r="C106" s="67">
        <v>10.42</v>
      </c>
      <c r="D106" s="68" t="s">
        <v>608</v>
      </c>
      <c r="E106" s="68" t="s">
        <v>501</v>
      </c>
      <c r="F106" s="64"/>
      <c r="G106" s="64"/>
      <c r="H106" s="64"/>
      <c r="I106" s="64"/>
      <c r="J106" s="64"/>
      <c r="K106" s="64"/>
      <c r="L106" s="64"/>
      <c r="M106" s="64"/>
      <c r="N106" s="64"/>
      <c r="O106" s="64"/>
      <c r="P106" s="64"/>
      <c r="Q106" s="64"/>
      <c r="R106" s="64"/>
      <c r="S106" s="64"/>
      <c r="T106" s="64"/>
      <c r="U106" s="64"/>
    </row>
    <row r="107" spans="1:21" ht="13.5" customHeight="1" x14ac:dyDescent="0.3">
      <c r="A107" s="62" t="s">
        <v>777</v>
      </c>
      <c r="B107" s="69" t="s">
        <v>778</v>
      </c>
      <c r="C107" s="67">
        <v>27</v>
      </c>
      <c r="D107" s="68" t="s">
        <v>663</v>
      </c>
      <c r="E107" s="68" t="s">
        <v>501</v>
      </c>
      <c r="F107" s="64"/>
      <c r="G107" s="64"/>
      <c r="H107" s="64"/>
      <c r="I107" s="64"/>
      <c r="J107" s="64"/>
      <c r="K107" s="64"/>
      <c r="L107" s="64"/>
      <c r="M107" s="64"/>
      <c r="N107" s="64"/>
      <c r="O107" s="64"/>
      <c r="P107" s="64"/>
      <c r="Q107" s="64"/>
      <c r="R107" s="64"/>
      <c r="S107" s="64"/>
      <c r="T107" s="64"/>
      <c r="U107" s="64"/>
    </row>
    <row r="108" spans="1:21" ht="13.5" customHeight="1" x14ac:dyDescent="0.3">
      <c r="A108" s="62" t="s">
        <v>779</v>
      </c>
      <c r="B108" s="66" t="s">
        <v>780</v>
      </c>
      <c r="C108" s="67">
        <v>54</v>
      </c>
      <c r="D108" s="68" t="s">
        <v>694</v>
      </c>
      <c r="E108" s="68" t="s">
        <v>695</v>
      </c>
      <c r="F108" s="64"/>
      <c r="G108" s="64"/>
      <c r="H108" s="64"/>
      <c r="I108" s="64"/>
      <c r="J108" s="64"/>
      <c r="K108" s="64"/>
      <c r="L108" s="64"/>
      <c r="M108" s="64"/>
      <c r="N108" s="64"/>
      <c r="O108" s="64"/>
      <c r="P108" s="64"/>
      <c r="Q108" s="64"/>
      <c r="R108" s="64"/>
      <c r="S108" s="64"/>
      <c r="T108" s="64"/>
      <c r="U108" s="64"/>
    </row>
    <row r="109" spans="1:21" s="60" customFormat="1" ht="24" customHeight="1" x14ac:dyDescent="0.3">
      <c r="A109" s="88" t="s">
        <v>781</v>
      </c>
      <c r="B109" s="89"/>
      <c r="C109" s="89"/>
      <c r="D109" s="90"/>
      <c r="E109" s="90"/>
      <c r="F109" s="59"/>
      <c r="G109" s="59"/>
      <c r="H109" s="59"/>
      <c r="I109" s="59"/>
      <c r="J109" s="59"/>
      <c r="K109" s="59"/>
      <c r="L109" s="59"/>
      <c r="M109" s="59"/>
      <c r="N109" s="59"/>
      <c r="O109" s="59"/>
      <c r="P109" s="59"/>
      <c r="Q109" s="59"/>
      <c r="R109" s="59"/>
      <c r="S109" s="59"/>
      <c r="T109" s="59"/>
      <c r="U109" s="59"/>
    </row>
    <row r="110" spans="1:21" ht="13.5" customHeight="1" x14ac:dyDescent="0.3">
      <c r="A110" s="61" t="s">
        <v>615</v>
      </c>
      <c r="B110" s="62"/>
      <c r="C110" s="62"/>
      <c r="D110" s="63"/>
      <c r="E110" s="63"/>
      <c r="F110" s="64"/>
      <c r="G110" s="64"/>
      <c r="H110" s="64"/>
      <c r="I110" s="64"/>
      <c r="J110" s="64"/>
      <c r="K110" s="64"/>
      <c r="L110" s="64"/>
      <c r="M110" s="64"/>
      <c r="N110" s="64"/>
      <c r="O110" s="64"/>
      <c r="P110" s="64"/>
      <c r="Q110" s="64"/>
      <c r="R110" s="64"/>
      <c r="S110" s="64"/>
      <c r="T110" s="64"/>
      <c r="U110" s="64"/>
    </row>
    <row r="111" spans="1:21" ht="13.5" customHeight="1" x14ac:dyDescent="0.3">
      <c r="A111" s="61" t="s">
        <v>648</v>
      </c>
      <c r="B111" s="61" t="s">
        <v>438</v>
      </c>
      <c r="C111" s="65" t="s">
        <v>1483</v>
      </c>
      <c r="D111" s="65" t="s">
        <v>612</v>
      </c>
      <c r="E111" s="65" t="s">
        <v>455</v>
      </c>
      <c r="F111" s="53"/>
      <c r="G111" s="53"/>
      <c r="H111" s="53"/>
      <c r="I111" s="53"/>
      <c r="J111" s="53"/>
      <c r="K111" s="53"/>
      <c r="L111" s="53"/>
      <c r="M111" s="53"/>
      <c r="N111" s="53"/>
      <c r="O111" s="53"/>
      <c r="P111" s="53"/>
      <c r="Q111" s="53"/>
      <c r="R111" s="53"/>
      <c r="S111" s="53"/>
      <c r="T111" s="53"/>
      <c r="U111" s="53"/>
    </row>
    <row r="112" spans="1:21" ht="13.5" customHeight="1" x14ac:dyDescent="0.3">
      <c r="A112" s="62" t="s">
        <v>782</v>
      </c>
      <c r="B112" s="66" t="s">
        <v>783</v>
      </c>
      <c r="C112" s="67">
        <v>2245.5</v>
      </c>
      <c r="D112" s="68" t="s">
        <v>615</v>
      </c>
      <c r="E112" s="68" t="s">
        <v>616</v>
      </c>
      <c r="F112" s="64"/>
      <c r="G112" s="64"/>
      <c r="H112" s="64"/>
      <c r="I112" s="64"/>
      <c r="J112" s="64"/>
      <c r="K112" s="64"/>
      <c r="L112" s="64"/>
      <c r="M112" s="64"/>
      <c r="N112" s="64"/>
      <c r="O112" s="64"/>
      <c r="P112" s="64"/>
      <c r="Q112" s="64"/>
      <c r="R112" s="64"/>
      <c r="S112" s="64"/>
      <c r="T112" s="64"/>
      <c r="U112" s="64"/>
    </row>
    <row r="113" spans="1:21" ht="13.5" customHeight="1" x14ac:dyDescent="0.3">
      <c r="A113" s="62" t="s">
        <v>784</v>
      </c>
      <c r="B113" s="69" t="s">
        <v>785</v>
      </c>
      <c r="C113" s="67">
        <v>37.5</v>
      </c>
      <c r="D113" s="68" t="s">
        <v>608</v>
      </c>
      <c r="E113" s="68" t="s">
        <v>501</v>
      </c>
      <c r="F113" s="64"/>
      <c r="G113" s="64"/>
      <c r="H113" s="64"/>
      <c r="I113" s="64"/>
      <c r="J113" s="64"/>
      <c r="K113" s="64"/>
      <c r="L113" s="64"/>
      <c r="M113" s="64"/>
      <c r="N113" s="64"/>
      <c r="O113" s="64"/>
      <c r="P113" s="64"/>
      <c r="Q113" s="64"/>
      <c r="R113" s="64"/>
      <c r="S113" s="64"/>
      <c r="T113" s="64"/>
      <c r="U113" s="64"/>
    </row>
    <row r="114" spans="1:21" ht="13.5" customHeight="1" x14ac:dyDescent="0.3">
      <c r="A114" s="62" t="s">
        <v>786</v>
      </c>
      <c r="B114" s="91" t="s">
        <v>787</v>
      </c>
      <c r="C114" s="67">
        <v>1345.5</v>
      </c>
      <c r="D114" s="68" t="s">
        <v>615</v>
      </c>
      <c r="E114" s="68" t="s">
        <v>616</v>
      </c>
      <c r="F114" s="64"/>
      <c r="G114" s="64"/>
      <c r="H114" s="64"/>
      <c r="I114" s="64"/>
      <c r="J114" s="64"/>
      <c r="K114" s="64"/>
      <c r="L114" s="64"/>
      <c r="M114" s="64"/>
      <c r="N114" s="64"/>
      <c r="O114" s="64"/>
      <c r="P114" s="64"/>
      <c r="Q114" s="64"/>
      <c r="R114" s="64"/>
      <c r="S114" s="64"/>
      <c r="T114" s="64"/>
      <c r="U114" s="64"/>
    </row>
    <row r="115" spans="1:21" ht="13.5" customHeight="1" x14ac:dyDescent="0.3">
      <c r="A115" s="62" t="s">
        <v>788</v>
      </c>
      <c r="B115" s="69" t="s">
        <v>789</v>
      </c>
      <c r="C115" s="67">
        <v>22.5</v>
      </c>
      <c r="D115" s="68" t="s">
        <v>608</v>
      </c>
      <c r="E115" s="68" t="s">
        <v>501</v>
      </c>
      <c r="F115" s="64"/>
      <c r="G115" s="64"/>
      <c r="H115" s="64"/>
      <c r="I115" s="64"/>
      <c r="J115" s="64"/>
      <c r="K115" s="64"/>
      <c r="L115" s="64"/>
      <c r="M115" s="64"/>
      <c r="N115" s="64"/>
      <c r="O115" s="64"/>
      <c r="P115" s="64"/>
      <c r="Q115" s="64"/>
      <c r="R115" s="64"/>
      <c r="S115" s="64"/>
      <c r="T115" s="64"/>
      <c r="U115" s="64"/>
    </row>
    <row r="116" spans="1:21" ht="13.5" customHeight="1" x14ac:dyDescent="0.3">
      <c r="A116" s="62" t="s">
        <v>790</v>
      </c>
      <c r="B116" s="70" t="s">
        <v>791</v>
      </c>
      <c r="C116" s="67">
        <v>4495.5</v>
      </c>
      <c r="D116" s="68" t="s">
        <v>615</v>
      </c>
      <c r="E116" s="68" t="s">
        <v>616</v>
      </c>
      <c r="F116" s="64"/>
      <c r="G116" s="64"/>
      <c r="H116" s="64"/>
      <c r="I116" s="64"/>
      <c r="J116" s="64"/>
      <c r="K116" s="64"/>
      <c r="L116" s="64"/>
      <c r="M116" s="64"/>
      <c r="N116" s="64"/>
      <c r="O116" s="64"/>
      <c r="P116" s="64"/>
      <c r="Q116" s="64"/>
      <c r="R116" s="64"/>
      <c r="S116" s="64"/>
      <c r="T116" s="64"/>
      <c r="U116" s="64"/>
    </row>
    <row r="117" spans="1:21" ht="13.5" customHeight="1" x14ac:dyDescent="0.3">
      <c r="A117" s="62" t="s">
        <v>792</v>
      </c>
      <c r="B117" s="69" t="s">
        <v>793</v>
      </c>
      <c r="C117" s="67">
        <v>75</v>
      </c>
      <c r="D117" s="68" t="s">
        <v>608</v>
      </c>
      <c r="E117" s="68" t="s">
        <v>501</v>
      </c>
      <c r="F117" s="64"/>
      <c r="G117" s="64"/>
      <c r="H117" s="64"/>
      <c r="I117" s="64"/>
      <c r="J117" s="64"/>
      <c r="K117" s="64"/>
      <c r="L117" s="64"/>
      <c r="M117" s="64"/>
      <c r="N117" s="64"/>
      <c r="O117" s="64"/>
      <c r="P117" s="64"/>
      <c r="Q117" s="64"/>
      <c r="R117" s="64"/>
      <c r="S117" s="64"/>
      <c r="T117" s="64"/>
      <c r="U117" s="64"/>
    </row>
    <row r="118" spans="1:21" ht="13.5" customHeight="1" x14ac:dyDescent="0.3">
      <c r="A118" s="62" t="s">
        <v>794</v>
      </c>
      <c r="B118" s="70" t="s">
        <v>795</v>
      </c>
      <c r="C118" s="67">
        <v>7195.5</v>
      </c>
      <c r="D118" s="68" t="s">
        <v>615</v>
      </c>
      <c r="E118" s="68" t="s">
        <v>616</v>
      </c>
      <c r="F118" s="64"/>
      <c r="G118" s="64"/>
      <c r="H118" s="64"/>
      <c r="I118" s="64"/>
      <c r="J118" s="64"/>
      <c r="K118" s="64"/>
      <c r="L118" s="64"/>
      <c r="M118" s="64"/>
      <c r="N118" s="64"/>
      <c r="O118" s="64"/>
      <c r="P118" s="64"/>
      <c r="Q118" s="64"/>
      <c r="R118" s="64"/>
      <c r="S118" s="64"/>
      <c r="T118" s="64"/>
      <c r="U118" s="64"/>
    </row>
    <row r="119" spans="1:21" ht="13.5" customHeight="1" x14ac:dyDescent="0.3">
      <c r="A119" s="62" t="s">
        <v>796</v>
      </c>
      <c r="B119" s="69" t="s">
        <v>797</v>
      </c>
      <c r="C119" s="67">
        <v>120</v>
      </c>
      <c r="D119" s="68" t="s">
        <v>608</v>
      </c>
      <c r="E119" s="68" t="s">
        <v>501</v>
      </c>
      <c r="F119" s="64"/>
      <c r="G119" s="64"/>
      <c r="H119" s="64"/>
      <c r="I119" s="64"/>
      <c r="J119" s="64"/>
      <c r="K119" s="64"/>
      <c r="L119" s="64"/>
      <c r="M119" s="64"/>
      <c r="N119" s="64"/>
      <c r="O119" s="64"/>
      <c r="P119" s="64"/>
      <c r="Q119" s="64"/>
      <c r="R119" s="64"/>
      <c r="S119" s="64"/>
      <c r="T119" s="64"/>
      <c r="U119" s="64"/>
    </row>
    <row r="120" spans="1:21" ht="13.5" customHeight="1" x14ac:dyDescent="0.3">
      <c r="A120" s="62" t="s">
        <v>798</v>
      </c>
      <c r="B120" s="69" t="s">
        <v>799</v>
      </c>
      <c r="C120" s="67">
        <v>11695.5</v>
      </c>
      <c r="D120" s="68" t="s">
        <v>615</v>
      </c>
      <c r="E120" s="68" t="s">
        <v>616</v>
      </c>
      <c r="F120" s="64"/>
      <c r="G120" s="64"/>
      <c r="H120" s="64"/>
      <c r="I120" s="64"/>
      <c r="J120" s="64"/>
      <c r="K120" s="64"/>
      <c r="L120" s="64"/>
      <c r="M120" s="64"/>
      <c r="N120" s="64"/>
      <c r="O120" s="64"/>
      <c r="P120" s="64"/>
      <c r="Q120" s="64"/>
      <c r="R120" s="64"/>
      <c r="S120" s="64"/>
      <c r="T120" s="64"/>
      <c r="U120" s="64"/>
    </row>
    <row r="121" spans="1:21" ht="13.5" customHeight="1" x14ac:dyDescent="0.3">
      <c r="A121" s="62" t="s">
        <v>800</v>
      </c>
      <c r="B121" s="69" t="s">
        <v>801</v>
      </c>
      <c r="C121" s="67">
        <v>195</v>
      </c>
      <c r="D121" s="68" t="s">
        <v>608</v>
      </c>
      <c r="E121" s="68" t="s">
        <v>501</v>
      </c>
      <c r="F121" s="64"/>
      <c r="G121" s="64"/>
      <c r="H121" s="64"/>
      <c r="I121" s="64"/>
      <c r="J121" s="64"/>
      <c r="K121" s="64"/>
      <c r="L121" s="64"/>
      <c r="M121" s="64"/>
      <c r="N121" s="64"/>
      <c r="O121" s="64"/>
      <c r="P121" s="64"/>
      <c r="Q121" s="64"/>
      <c r="R121" s="64"/>
      <c r="S121" s="64"/>
      <c r="T121" s="64"/>
      <c r="U121" s="64"/>
    </row>
    <row r="122" spans="1:21" ht="13.5" customHeight="1" x14ac:dyDescent="0.3">
      <c r="A122" s="62" t="s">
        <v>802</v>
      </c>
      <c r="B122" s="70" t="s">
        <v>803</v>
      </c>
      <c r="C122" s="67">
        <v>13495.5</v>
      </c>
      <c r="D122" s="68" t="s">
        <v>615</v>
      </c>
      <c r="E122" s="68" t="s">
        <v>616</v>
      </c>
      <c r="F122" s="64"/>
      <c r="G122" s="64"/>
      <c r="H122" s="64"/>
      <c r="I122" s="64"/>
      <c r="J122" s="64"/>
      <c r="K122" s="64"/>
      <c r="L122" s="64"/>
      <c r="M122" s="64"/>
      <c r="N122" s="64"/>
      <c r="O122" s="64"/>
      <c r="P122" s="64"/>
      <c r="Q122" s="64"/>
      <c r="R122" s="64"/>
      <c r="S122" s="64"/>
      <c r="T122" s="64"/>
      <c r="U122" s="64"/>
    </row>
    <row r="123" spans="1:21" ht="13.5" customHeight="1" x14ac:dyDescent="0.3">
      <c r="A123" s="62" t="s">
        <v>804</v>
      </c>
      <c r="B123" s="69" t="s">
        <v>805</v>
      </c>
      <c r="C123" s="67">
        <v>225</v>
      </c>
      <c r="D123" s="68" t="s">
        <v>608</v>
      </c>
      <c r="E123" s="68" t="s">
        <v>501</v>
      </c>
      <c r="F123" s="64"/>
      <c r="G123" s="64"/>
      <c r="H123" s="64"/>
      <c r="I123" s="64"/>
      <c r="J123" s="64"/>
      <c r="K123" s="64"/>
      <c r="L123" s="64"/>
      <c r="M123" s="64"/>
      <c r="N123" s="64"/>
      <c r="O123" s="64"/>
      <c r="P123" s="64"/>
      <c r="Q123" s="64"/>
      <c r="R123" s="64"/>
      <c r="S123" s="64"/>
      <c r="T123" s="64"/>
      <c r="U123" s="64"/>
    </row>
    <row r="124" spans="1:21" ht="13.5" customHeight="1" x14ac:dyDescent="0.3">
      <c r="A124" s="62" t="s">
        <v>806</v>
      </c>
      <c r="B124" s="69" t="s">
        <v>807</v>
      </c>
      <c r="C124" s="67">
        <v>17995.5</v>
      </c>
      <c r="D124" s="68" t="s">
        <v>615</v>
      </c>
      <c r="E124" s="68" t="s">
        <v>616</v>
      </c>
      <c r="F124" s="64"/>
      <c r="G124" s="64"/>
      <c r="H124" s="64"/>
      <c r="I124" s="64"/>
      <c r="J124" s="64"/>
      <c r="K124" s="64"/>
      <c r="L124" s="64"/>
      <c r="M124" s="64"/>
      <c r="N124" s="64"/>
      <c r="O124" s="64"/>
      <c r="P124" s="64"/>
      <c r="Q124" s="64"/>
      <c r="R124" s="64"/>
      <c r="S124" s="64"/>
      <c r="T124" s="64"/>
      <c r="U124" s="64"/>
    </row>
    <row r="125" spans="1:21" ht="13.5" customHeight="1" x14ac:dyDescent="0.3">
      <c r="A125" s="62" t="s">
        <v>808</v>
      </c>
      <c r="B125" s="69" t="s">
        <v>809</v>
      </c>
      <c r="C125" s="67">
        <v>300</v>
      </c>
      <c r="D125" s="68" t="s">
        <v>608</v>
      </c>
      <c r="E125" s="68" t="s">
        <v>501</v>
      </c>
      <c r="F125" s="64"/>
      <c r="G125" s="64"/>
      <c r="H125" s="64"/>
      <c r="I125" s="64"/>
      <c r="J125" s="64"/>
      <c r="K125" s="64"/>
      <c r="L125" s="64"/>
      <c r="M125" s="64"/>
      <c r="N125" s="64"/>
      <c r="O125" s="64"/>
      <c r="P125" s="64"/>
      <c r="Q125" s="64"/>
      <c r="R125" s="64"/>
      <c r="S125" s="64"/>
      <c r="T125" s="64"/>
      <c r="U125" s="64"/>
    </row>
    <row r="126" spans="1:21" ht="13.5" customHeight="1" x14ac:dyDescent="0.3">
      <c r="A126" s="74" t="s">
        <v>810</v>
      </c>
      <c r="B126" s="69" t="s">
        <v>811</v>
      </c>
      <c r="C126" s="67">
        <v>88.2</v>
      </c>
      <c r="D126" s="68" t="s">
        <v>663</v>
      </c>
      <c r="E126" s="68" t="s">
        <v>501</v>
      </c>
      <c r="F126" s="64"/>
      <c r="G126" s="64"/>
      <c r="H126" s="64"/>
      <c r="I126" s="64"/>
      <c r="J126" s="64"/>
      <c r="K126" s="64"/>
      <c r="L126" s="64"/>
      <c r="M126" s="64"/>
      <c r="N126" s="64"/>
      <c r="O126" s="64"/>
      <c r="P126" s="64"/>
      <c r="Q126" s="64"/>
      <c r="R126" s="64"/>
      <c r="S126" s="64"/>
      <c r="T126" s="64"/>
      <c r="U126" s="64"/>
    </row>
    <row r="127" spans="1:21" ht="13.5" customHeight="1" x14ac:dyDescent="0.3">
      <c r="A127" s="62" t="s">
        <v>812</v>
      </c>
      <c r="B127" s="69" t="s">
        <v>813</v>
      </c>
      <c r="C127" s="67">
        <v>52.2</v>
      </c>
      <c r="D127" s="68" t="s">
        <v>663</v>
      </c>
      <c r="E127" s="68" t="s">
        <v>501</v>
      </c>
      <c r="F127" s="64"/>
      <c r="G127" s="64"/>
      <c r="H127" s="64"/>
      <c r="I127" s="64"/>
      <c r="J127" s="64"/>
      <c r="K127" s="64"/>
      <c r="L127" s="64"/>
      <c r="M127" s="64"/>
      <c r="N127" s="64"/>
      <c r="O127" s="64"/>
      <c r="P127" s="64"/>
      <c r="Q127" s="64"/>
      <c r="R127" s="64"/>
      <c r="S127" s="64"/>
      <c r="T127" s="64"/>
      <c r="U127" s="64"/>
    </row>
    <row r="128" spans="1:21" ht="13.5" customHeight="1" x14ac:dyDescent="0.3">
      <c r="A128" s="62" t="s">
        <v>814</v>
      </c>
      <c r="B128" s="66" t="s">
        <v>815</v>
      </c>
      <c r="C128" s="67">
        <v>193.5</v>
      </c>
      <c r="D128" s="68" t="s">
        <v>663</v>
      </c>
      <c r="E128" s="68" t="s">
        <v>501</v>
      </c>
      <c r="F128" s="64"/>
      <c r="G128" s="64"/>
      <c r="H128" s="64"/>
      <c r="I128" s="64"/>
      <c r="J128" s="64"/>
      <c r="K128" s="64"/>
      <c r="L128" s="64"/>
      <c r="M128" s="64"/>
      <c r="N128" s="64"/>
      <c r="O128" s="64"/>
      <c r="P128" s="64"/>
      <c r="Q128" s="64"/>
      <c r="R128" s="64"/>
      <c r="S128" s="64"/>
      <c r="T128" s="64"/>
      <c r="U128" s="64"/>
    </row>
    <row r="129" spans="1:21" ht="13.5" customHeight="1" x14ac:dyDescent="0.3">
      <c r="A129" s="62" t="s">
        <v>816</v>
      </c>
      <c r="B129" s="66" t="s">
        <v>817</v>
      </c>
      <c r="C129" s="67">
        <v>292.5</v>
      </c>
      <c r="D129" s="68" t="s">
        <v>663</v>
      </c>
      <c r="E129" s="68" t="s">
        <v>501</v>
      </c>
      <c r="F129" s="64"/>
      <c r="G129" s="64"/>
      <c r="H129" s="64"/>
      <c r="I129" s="64"/>
      <c r="J129" s="64"/>
      <c r="K129" s="64"/>
      <c r="L129" s="64"/>
      <c r="M129" s="64"/>
      <c r="N129" s="64"/>
      <c r="O129" s="64"/>
      <c r="P129" s="64"/>
      <c r="Q129" s="64"/>
      <c r="R129" s="64"/>
      <c r="S129" s="64"/>
      <c r="T129" s="64"/>
      <c r="U129" s="64"/>
    </row>
    <row r="130" spans="1:21" ht="13.5" customHeight="1" x14ac:dyDescent="0.3">
      <c r="A130" s="92" t="s">
        <v>818</v>
      </c>
      <c r="B130" s="66" t="s">
        <v>819</v>
      </c>
      <c r="C130" s="67">
        <v>504</v>
      </c>
      <c r="D130" s="87" t="s">
        <v>663</v>
      </c>
      <c r="E130" s="68" t="s">
        <v>501</v>
      </c>
      <c r="F130" s="64"/>
      <c r="G130" s="64"/>
      <c r="H130" s="64"/>
      <c r="I130" s="64"/>
      <c r="J130" s="64"/>
      <c r="K130" s="64"/>
      <c r="L130" s="64"/>
      <c r="M130" s="64"/>
      <c r="N130" s="64"/>
      <c r="O130" s="64"/>
      <c r="P130" s="64"/>
      <c r="Q130" s="64"/>
      <c r="R130" s="64"/>
      <c r="S130" s="64"/>
      <c r="T130" s="64"/>
      <c r="U130" s="64"/>
    </row>
    <row r="131" spans="1:21" ht="13.5" customHeight="1" x14ac:dyDescent="0.3">
      <c r="A131" s="62" t="s">
        <v>820</v>
      </c>
      <c r="B131" s="66" t="s">
        <v>821</v>
      </c>
      <c r="C131" s="67">
        <v>565.20000000000005</v>
      </c>
      <c r="D131" s="68" t="s">
        <v>663</v>
      </c>
      <c r="E131" s="68" t="s">
        <v>501</v>
      </c>
      <c r="F131" s="64"/>
      <c r="G131" s="64"/>
      <c r="H131" s="64"/>
      <c r="I131" s="64"/>
      <c r="J131" s="64"/>
      <c r="K131" s="64"/>
      <c r="L131" s="64"/>
      <c r="M131" s="64"/>
      <c r="N131" s="64"/>
      <c r="O131" s="64"/>
      <c r="P131" s="64"/>
      <c r="Q131" s="64"/>
      <c r="R131" s="64"/>
      <c r="S131" s="64"/>
      <c r="T131" s="64"/>
      <c r="U131" s="64"/>
    </row>
    <row r="132" spans="1:21" ht="13.5" customHeight="1" x14ac:dyDescent="0.3">
      <c r="A132" s="74" t="s">
        <v>822</v>
      </c>
      <c r="B132" s="66" t="s">
        <v>823</v>
      </c>
      <c r="C132" s="67">
        <v>787.5</v>
      </c>
      <c r="D132" s="68" t="s">
        <v>663</v>
      </c>
      <c r="E132" s="68" t="s">
        <v>501</v>
      </c>
      <c r="F132" s="64"/>
      <c r="G132" s="64"/>
      <c r="H132" s="64"/>
      <c r="I132" s="64"/>
      <c r="J132" s="64"/>
      <c r="K132" s="64"/>
      <c r="L132" s="64"/>
      <c r="M132" s="64"/>
      <c r="N132" s="64"/>
      <c r="O132" s="64"/>
      <c r="P132" s="64"/>
      <c r="Q132" s="64"/>
      <c r="R132" s="64"/>
      <c r="S132" s="64"/>
      <c r="T132" s="64"/>
      <c r="U132" s="64"/>
    </row>
    <row r="133" spans="1:21" s="60" customFormat="1" ht="25.5" customHeight="1" x14ac:dyDescent="0.3">
      <c r="A133" s="93" t="s">
        <v>824</v>
      </c>
      <c r="B133" s="94"/>
      <c r="C133" s="94"/>
      <c r="D133" s="95"/>
      <c r="E133" s="95"/>
      <c r="F133" s="59"/>
      <c r="G133" s="59"/>
      <c r="H133" s="59"/>
      <c r="I133" s="59"/>
      <c r="J133" s="59"/>
      <c r="K133" s="59"/>
      <c r="L133" s="59"/>
      <c r="M133" s="59"/>
      <c r="N133" s="59"/>
      <c r="O133" s="59"/>
      <c r="P133" s="59"/>
      <c r="Q133" s="59"/>
      <c r="R133" s="59"/>
      <c r="S133" s="59"/>
      <c r="T133" s="59"/>
      <c r="U133" s="59"/>
    </row>
    <row r="134" spans="1:21" ht="13.5" customHeight="1" x14ac:dyDescent="0.3">
      <c r="A134" s="61" t="s">
        <v>611</v>
      </c>
      <c r="B134" s="62"/>
      <c r="C134" s="62"/>
      <c r="D134" s="63"/>
      <c r="E134" s="63"/>
      <c r="F134" s="64"/>
      <c r="G134" s="64"/>
      <c r="H134" s="64"/>
      <c r="I134" s="64"/>
      <c r="J134" s="64"/>
      <c r="K134" s="64"/>
      <c r="L134" s="64"/>
      <c r="M134" s="64"/>
      <c r="N134" s="64"/>
      <c r="O134" s="64"/>
      <c r="P134" s="64"/>
      <c r="Q134" s="64"/>
      <c r="R134" s="64"/>
      <c r="S134" s="64"/>
      <c r="T134" s="64"/>
      <c r="U134" s="64"/>
    </row>
    <row r="135" spans="1:21" ht="13.5" customHeight="1" x14ac:dyDescent="0.3">
      <c r="A135" s="61" t="s">
        <v>648</v>
      </c>
      <c r="B135" s="61" t="s">
        <v>438</v>
      </c>
      <c r="C135" s="65" t="s">
        <v>1483</v>
      </c>
      <c r="D135" s="65" t="s">
        <v>612</v>
      </c>
      <c r="E135" s="65" t="s">
        <v>455</v>
      </c>
      <c r="F135" s="53"/>
      <c r="G135" s="53"/>
      <c r="H135" s="53"/>
      <c r="I135" s="53"/>
      <c r="J135" s="53"/>
      <c r="K135" s="53"/>
      <c r="L135" s="53"/>
      <c r="M135" s="53"/>
      <c r="N135" s="53"/>
      <c r="O135" s="53"/>
      <c r="P135" s="53"/>
      <c r="Q135" s="53"/>
      <c r="R135" s="53"/>
      <c r="S135" s="53"/>
      <c r="T135" s="53"/>
      <c r="U135" s="53"/>
    </row>
    <row r="136" spans="1:21" ht="13.5" customHeight="1" x14ac:dyDescent="0.3">
      <c r="A136" s="62" t="s">
        <v>825</v>
      </c>
      <c r="B136" s="69" t="s">
        <v>826</v>
      </c>
      <c r="C136" s="67">
        <v>44.1</v>
      </c>
      <c r="D136" s="68" t="s">
        <v>827</v>
      </c>
      <c r="E136" s="68" t="s">
        <v>501</v>
      </c>
      <c r="F136" s="64"/>
      <c r="G136" s="64"/>
      <c r="H136" s="64"/>
      <c r="I136" s="64"/>
      <c r="J136" s="64"/>
      <c r="K136" s="64"/>
      <c r="L136" s="64"/>
      <c r="M136" s="64"/>
      <c r="N136" s="64"/>
      <c r="O136" s="64"/>
      <c r="P136" s="64"/>
      <c r="Q136" s="64"/>
      <c r="R136" s="64"/>
      <c r="S136" s="64"/>
      <c r="T136" s="64"/>
      <c r="U136" s="64"/>
    </row>
    <row r="137" spans="1:21" ht="13.5" customHeight="1" x14ac:dyDescent="0.3">
      <c r="A137" s="62" t="s">
        <v>828</v>
      </c>
      <c r="B137" s="69" t="s">
        <v>829</v>
      </c>
      <c r="C137" s="67">
        <v>64.8</v>
      </c>
      <c r="D137" s="68" t="s">
        <v>827</v>
      </c>
      <c r="E137" s="68" t="s">
        <v>501</v>
      </c>
      <c r="F137" s="64"/>
      <c r="G137" s="64"/>
      <c r="H137" s="64"/>
      <c r="I137" s="64"/>
      <c r="J137" s="64"/>
      <c r="K137" s="64"/>
      <c r="L137" s="64"/>
      <c r="M137" s="64"/>
      <c r="N137" s="64"/>
      <c r="O137" s="64"/>
      <c r="P137" s="64"/>
      <c r="Q137" s="64"/>
      <c r="R137" s="64"/>
      <c r="S137" s="64"/>
      <c r="T137" s="64"/>
      <c r="U137" s="64"/>
    </row>
    <row r="138" spans="1:21" ht="13.5" customHeight="1" x14ac:dyDescent="0.3">
      <c r="A138" s="62" t="s">
        <v>830</v>
      </c>
      <c r="B138" s="69" t="s">
        <v>831</v>
      </c>
      <c r="C138" s="67">
        <v>61.2</v>
      </c>
      <c r="D138" s="68" t="s">
        <v>827</v>
      </c>
      <c r="E138" s="68" t="s">
        <v>501</v>
      </c>
      <c r="F138" s="64"/>
      <c r="G138" s="64"/>
      <c r="H138" s="64"/>
      <c r="I138" s="64"/>
      <c r="J138" s="64"/>
      <c r="K138" s="64"/>
      <c r="L138" s="64"/>
      <c r="M138" s="64"/>
      <c r="N138" s="64"/>
      <c r="O138" s="64"/>
      <c r="P138" s="64"/>
      <c r="Q138" s="64"/>
      <c r="R138" s="64"/>
      <c r="S138" s="64"/>
      <c r="T138" s="64"/>
      <c r="U138" s="64"/>
    </row>
    <row r="139" spans="1:21" ht="13.5" customHeight="1" x14ac:dyDescent="0.3">
      <c r="A139" s="62" t="s">
        <v>832</v>
      </c>
      <c r="B139" s="69" t="s">
        <v>833</v>
      </c>
      <c r="C139" s="67">
        <v>97.2</v>
      </c>
      <c r="D139" s="68" t="s">
        <v>827</v>
      </c>
      <c r="E139" s="68" t="s">
        <v>501</v>
      </c>
      <c r="F139" s="64"/>
      <c r="G139" s="64"/>
      <c r="H139" s="64"/>
      <c r="I139" s="64"/>
      <c r="J139" s="64"/>
      <c r="K139" s="64"/>
      <c r="L139" s="64"/>
      <c r="M139" s="64"/>
      <c r="N139" s="64"/>
      <c r="O139" s="64"/>
      <c r="P139" s="64"/>
      <c r="Q139" s="64"/>
      <c r="R139" s="64"/>
      <c r="S139" s="64"/>
      <c r="T139" s="64"/>
      <c r="U139" s="64"/>
    </row>
    <row r="140" spans="1:21" ht="13.5" customHeight="1" x14ac:dyDescent="0.3">
      <c r="A140" s="62" t="s">
        <v>834</v>
      </c>
      <c r="B140" s="69" t="s">
        <v>835</v>
      </c>
      <c r="C140" s="67">
        <v>88.2</v>
      </c>
      <c r="D140" s="68" t="s">
        <v>827</v>
      </c>
      <c r="E140" s="68" t="s">
        <v>501</v>
      </c>
      <c r="F140" s="64"/>
      <c r="G140" s="64"/>
      <c r="H140" s="64"/>
      <c r="I140" s="64"/>
      <c r="J140" s="64"/>
      <c r="K140" s="64"/>
      <c r="L140" s="64"/>
      <c r="M140" s="64"/>
      <c r="N140" s="64"/>
      <c r="O140" s="64"/>
      <c r="P140" s="64"/>
      <c r="Q140" s="64"/>
      <c r="R140" s="64"/>
      <c r="S140" s="64"/>
      <c r="T140" s="64"/>
      <c r="U140" s="64"/>
    </row>
    <row r="141" spans="1:21" ht="13.5" customHeight="1" x14ac:dyDescent="0.3">
      <c r="A141" s="62" t="s">
        <v>836</v>
      </c>
      <c r="B141" s="69" t="s">
        <v>837</v>
      </c>
      <c r="C141" s="67">
        <v>82.8</v>
      </c>
      <c r="D141" s="68" t="s">
        <v>827</v>
      </c>
      <c r="E141" s="68" t="s">
        <v>501</v>
      </c>
      <c r="F141" s="64"/>
      <c r="G141" s="64"/>
      <c r="H141" s="64"/>
      <c r="I141" s="64"/>
      <c r="J141" s="64"/>
      <c r="K141" s="64"/>
      <c r="L141" s="64"/>
      <c r="M141" s="64"/>
      <c r="N141" s="64"/>
      <c r="O141" s="64"/>
      <c r="P141" s="64"/>
      <c r="Q141" s="64"/>
      <c r="R141" s="64"/>
      <c r="S141" s="64"/>
      <c r="T141" s="64"/>
      <c r="U141" s="64"/>
    </row>
    <row r="142" spans="1:21" ht="13.5" customHeight="1" x14ac:dyDescent="0.3">
      <c r="A142" s="62" t="s">
        <v>838</v>
      </c>
      <c r="B142" s="69" t="s">
        <v>839</v>
      </c>
      <c r="C142" s="67">
        <v>79.2</v>
      </c>
      <c r="D142" s="68" t="s">
        <v>827</v>
      </c>
      <c r="E142" s="68" t="s">
        <v>501</v>
      </c>
      <c r="F142" s="64"/>
      <c r="G142" s="64"/>
      <c r="H142" s="64"/>
      <c r="I142" s="64"/>
      <c r="J142" s="64"/>
      <c r="K142" s="64"/>
      <c r="L142" s="64"/>
      <c r="M142" s="64"/>
      <c r="N142" s="64"/>
      <c r="O142" s="64"/>
      <c r="P142" s="64"/>
      <c r="Q142" s="64"/>
      <c r="R142" s="64"/>
      <c r="S142" s="64"/>
      <c r="T142" s="64"/>
      <c r="U142" s="64"/>
    </row>
    <row r="143" spans="1:21" ht="13.5" customHeight="1" x14ac:dyDescent="0.3">
      <c r="A143" s="62" t="s">
        <v>840</v>
      </c>
      <c r="B143" s="69" t="s">
        <v>841</v>
      </c>
      <c r="C143" s="67">
        <v>73.8</v>
      </c>
      <c r="D143" s="68" t="s">
        <v>827</v>
      </c>
      <c r="E143" s="68" t="s">
        <v>501</v>
      </c>
      <c r="F143" s="64"/>
      <c r="G143" s="64"/>
      <c r="H143" s="64"/>
      <c r="I143" s="64"/>
      <c r="J143" s="64"/>
      <c r="K143" s="64"/>
      <c r="L143" s="64"/>
      <c r="M143" s="64"/>
      <c r="N143" s="64"/>
      <c r="O143" s="64"/>
      <c r="P143" s="64"/>
      <c r="Q143" s="64"/>
      <c r="R143" s="64"/>
      <c r="S143" s="64"/>
      <c r="T143" s="64"/>
      <c r="U143" s="64"/>
    </row>
    <row r="144" spans="1:21" s="60" customFormat="1" ht="22.5" customHeight="1" x14ac:dyDescent="0.3">
      <c r="A144" s="93" t="s">
        <v>842</v>
      </c>
      <c r="B144" s="94"/>
      <c r="C144" s="94"/>
      <c r="D144" s="95"/>
      <c r="E144" s="95"/>
      <c r="F144" s="59"/>
      <c r="G144" s="59"/>
      <c r="H144" s="59"/>
      <c r="I144" s="59"/>
      <c r="J144" s="59"/>
      <c r="K144" s="59"/>
      <c r="L144" s="59"/>
      <c r="M144" s="59"/>
      <c r="N144" s="59"/>
      <c r="O144" s="59"/>
      <c r="P144" s="59"/>
      <c r="Q144" s="59"/>
      <c r="R144" s="59"/>
      <c r="S144" s="59"/>
      <c r="T144" s="59"/>
      <c r="U144" s="59"/>
    </row>
    <row r="145" spans="1:21" ht="13.5" customHeight="1" x14ac:dyDescent="0.3">
      <c r="A145" s="61" t="s">
        <v>648</v>
      </c>
      <c r="B145" s="61" t="s">
        <v>438</v>
      </c>
      <c r="C145" s="65" t="s">
        <v>1483</v>
      </c>
      <c r="D145" s="65" t="s">
        <v>612</v>
      </c>
      <c r="E145" s="65" t="s">
        <v>455</v>
      </c>
      <c r="F145" s="53"/>
      <c r="G145" s="53"/>
      <c r="H145" s="53"/>
      <c r="I145" s="53"/>
      <c r="J145" s="53"/>
      <c r="K145" s="53"/>
      <c r="L145" s="53"/>
      <c r="M145" s="53"/>
      <c r="N145" s="53"/>
      <c r="O145" s="53"/>
      <c r="P145" s="53"/>
      <c r="Q145" s="53"/>
      <c r="R145" s="53"/>
      <c r="S145" s="53"/>
      <c r="T145" s="53"/>
      <c r="U145" s="53"/>
    </row>
    <row r="146" spans="1:21" ht="13.5" customHeight="1" x14ac:dyDescent="0.3">
      <c r="A146" s="62" t="s">
        <v>843</v>
      </c>
      <c r="B146" s="66" t="s">
        <v>844</v>
      </c>
      <c r="C146" s="67">
        <v>9</v>
      </c>
      <c r="D146" s="68" t="s">
        <v>827</v>
      </c>
      <c r="E146" s="68" t="s">
        <v>501</v>
      </c>
      <c r="F146" s="64"/>
      <c r="G146" s="64"/>
      <c r="H146" s="64"/>
      <c r="I146" s="64"/>
      <c r="J146" s="64"/>
      <c r="K146" s="64"/>
      <c r="L146" s="64"/>
      <c r="M146" s="64"/>
      <c r="N146" s="64"/>
      <c r="O146" s="64"/>
      <c r="P146" s="64"/>
      <c r="Q146" s="64"/>
      <c r="R146" s="64"/>
      <c r="S146" s="64"/>
      <c r="T146" s="64"/>
      <c r="U146" s="64"/>
    </row>
    <row r="147" spans="1:21" ht="13.5" customHeight="1" x14ac:dyDescent="0.3">
      <c r="A147" s="62" t="s">
        <v>845</v>
      </c>
      <c r="B147" s="66" t="s">
        <v>846</v>
      </c>
      <c r="C147" s="67">
        <v>90</v>
      </c>
      <c r="D147" s="68" t="s">
        <v>827</v>
      </c>
      <c r="E147" s="68" t="s">
        <v>501</v>
      </c>
      <c r="F147" s="64"/>
      <c r="G147" s="64"/>
      <c r="H147" s="64"/>
      <c r="I147" s="64"/>
      <c r="J147" s="64"/>
      <c r="K147" s="64"/>
      <c r="L147" s="64"/>
      <c r="M147" s="64"/>
      <c r="N147" s="64"/>
      <c r="O147" s="64"/>
      <c r="P147" s="64"/>
      <c r="Q147" s="64"/>
      <c r="R147" s="64"/>
      <c r="S147" s="64"/>
      <c r="T147" s="64"/>
      <c r="U147" s="64"/>
    </row>
    <row r="148" spans="1:21" ht="13.5" customHeight="1" x14ac:dyDescent="0.3">
      <c r="A148" s="62" t="s">
        <v>847</v>
      </c>
      <c r="B148" s="73" t="s">
        <v>848</v>
      </c>
      <c r="C148" s="67">
        <v>36</v>
      </c>
      <c r="D148" s="68" t="s">
        <v>827</v>
      </c>
      <c r="E148" s="68" t="s">
        <v>501</v>
      </c>
      <c r="F148" s="64"/>
      <c r="G148" s="64"/>
      <c r="H148" s="64"/>
      <c r="I148" s="64"/>
      <c r="J148" s="64"/>
      <c r="K148" s="64"/>
      <c r="L148" s="64"/>
      <c r="M148" s="64"/>
      <c r="N148" s="64"/>
      <c r="O148" s="64"/>
      <c r="P148" s="64"/>
      <c r="Q148" s="64"/>
      <c r="R148" s="64"/>
      <c r="S148" s="64"/>
      <c r="T148" s="64"/>
      <c r="U148" s="64"/>
    </row>
    <row r="149" spans="1:21" ht="13.5" customHeight="1" x14ac:dyDescent="0.3">
      <c r="A149" s="62" t="s">
        <v>849</v>
      </c>
      <c r="B149" s="96" t="s">
        <v>850</v>
      </c>
      <c r="C149" s="67">
        <v>81</v>
      </c>
      <c r="D149" s="68" t="s">
        <v>827</v>
      </c>
      <c r="E149" s="68" t="s">
        <v>501</v>
      </c>
      <c r="F149" s="64"/>
      <c r="G149" s="64"/>
      <c r="H149" s="64"/>
      <c r="I149" s="64"/>
      <c r="J149" s="64"/>
      <c r="K149" s="64"/>
      <c r="L149" s="64"/>
      <c r="M149" s="64"/>
      <c r="N149" s="64"/>
      <c r="O149" s="64"/>
      <c r="P149" s="64"/>
      <c r="Q149" s="64"/>
      <c r="R149" s="64"/>
      <c r="S149" s="64"/>
      <c r="T149" s="64"/>
      <c r="U149" s="64"/>
    </row>
    <row r="150" spans="1:21" ht="13.5" customHeight="1" x14ac:dyDescent="0.3">
      <c r="A150" s="74" t="s">
        <v>851</v>
      </c>
      <c r="B150" s="73" t="s">
        <v>852</v>
      </c>
      <c r="C150" s="67">
        <v>157.5</v>
      </c>
      <c r="D150" s="68" t="s">
        <v>827</v>
      </c>
      <c r="E150" s="68" t="s">
        <v>501</v>
      </c>
      <c r="F150" s="64"/>
      <c r="G150" s="64"/>
      <c r="H150" s="64"/>
      <c r="I150" s="64"/>
      <c r="J150" s="64"/>
      <c r="K150" s="64"/>
      <c r="L150" s="64"/>
      <c r="M150" s="64"/>
      <c r="N150" s="64"/>
      <c r="O150" s="64"/>
      <c r="P150" s="64"/>
      <c r="Q150" s="64"/>
      <c r="R150" s="64"/>
      <c r="S150" s="64"/>
      <c r="T150" s="64"/>
      <c r="U150" s="64"/>
    </row>
    <row r="151" spans="1:21" ht="13.5" customHeight="1" x14ac:dyDescent="0.3">
      <c r="A151" s="74" t="s">
        <v>853</v>
      </c>
      <c r="B151" s="73" t="s">
        <v>854</v>
      </c>
      <c r="C151" s="67">
        <v>292.5</v>
      </c>
      <c r="D151" s="68" t="s">
        <v>827</v>
      </c>
      <c r="E151" s="68" t="s">
        <v>501</v>
      </c>
      <c r="F151" s="64"/>
      <c r="G151" s="64"/>
      <c r="H151" s="64"/>
      <c r="I151" s="64"/>
      <c r="J151" s="64"/>
      <c r="K151" s="64"/>
      <c r="L151" s="64"/>
      <c r="M151" s="64"/>
      <c r="N151" s="64"/>
      <c r="O151" s="64"/>
      <c r="P151" s="64"/>
      <c r="Q151" s="64"/>
      <c r="R151" s="64"/>
      <c r="S151" s="64"/>
      <c r="T151" s="64"/>
      <c r="U151" s="64"/>
    </row>
    <row r="152" spans="1:21" ht="13.5" customHeight="1" x14ac:dyDescent="0.3">
      <c r="A152" s="97" t="s">
        <v>855</v>
      </c>
      <c r="B152" s="73" t="s">
        <v>856</v>
      </c>
      <c r="C152" s="67">
        <v>27</v>
      </c>
      <c r="D152" s="98" t="s">
        <v>827</v>
      </c>
      <c r="E152" s="68" t="s">
        <v>501</v>
      </c>
      <c r="F152" s="64"/>
      <c r="G152" s="64"/>
      <c r="H152" s="64"/>
      <c r="I152" s="64"/>
      <c r="J152" s="64"/>
      <c r="K152" s="64"/>
      <c r="L152" s="64"/>
      <c r="M152" s="64"/>
      <c r="N152" s="64"/>
      <c r="O152" s="64"/>
      <c r="P152" s="64"/>
      <c r="Q152" s="64"/>
      <c r="R152" s="64"/>
      <c r="S152" s="64"/>
      <c r="T152" s="64"/>
      <c r="U152" s="64"/>
    </row>
    <row r="153" spans="1:21" ht="12.75" customHeight="1" x14ac:dyDescent="0.3">
      <c r="A153" s="99" t="s">
        <v>857</v>
      </c>
      <c r="B153" s="99" t="s">
        <v>858</v>
      </c>
      <c r="C153" s="67">
        <v>90</v>
      </c>
      <c r="D153" s="100" t="s">
        <v>827</v>
      </c>
      <c r="E153" s="68" t="s">
        <v>501</v>
      </c>
      <c r="F153" s="64"/>
      <c r="G153" s="64"/>
      <c r="H153" s="64"/>
      <c r="I153" s="64"/>
      <c r="J153" s="64"/>
      <c r="K153" s="64"/>
      <c r="L153" s="64"/>
      <c r="M153" s="64"/>
      <c r="N153" s="64"/>
      <c r="O153" s="64"/>
      <c r="P153" s="64"/>
      <c r="Q153" s="64"/>
      <c r="R153" s="64"/>
      <c r="S153" s="64"/>
      <c r="T153" s="64"/>
      <c r="U153" s="64"/>
    </row>
    <row r="154" spans="1:21" ht="14.4" x14ac:dyDescent="0.3">
      <c r="A154" s="101" t="s">
        <v>859</v>
      </c>
      <c r="B154" s="101" t="s">
        <v>860</v>
      </c>
      <c r="C154" s="67">
        <v>70.2</v>
      </c>
      <c r="D154" s="102" t="s">
        <v>827</v>
      </c>
      <c r="E154" s="68" t="s">
        <v>501</v>
      </c>
      <c r="F154" s="64"/>
      <c r="G154" s="64"/>
      <c r="H154" s="64"/>
      <c r="I154" s="64"/>
      <c r="J154" s="64"/>
      <c r="K154" s="64"/>
      <c r="L154" s="64"/>
      <c r="M154" s="64"/>
      <c r="N154" s="64"/>
      <c r="O154" s="64"/>
      <c r="P154" s="64"/>
      <c r="Q154" s="64"/>
      <c r="R154" s="64"/>
      <c r="S154" s="64"/>
      <c r="T154" s="64"/>
      <c r="U154" s="64"/>
    </row>
    <row r="155" spans="1:21" ht="13.5" customHeight="1" x14ac:dyDescent="0.3">
      <c r="A155" s="103" t="s">
        <v>861</v>
      </c>
      <c r="B155" s="104" t="s">
        <v>862</v>
      </c>
      <c r="C155" s="67">
        <v>45</v>
      </c>
      <c r="D155" s="105" t="s">
        <v>827</v>
      </c>
      <c r="E155" s="68" t="s">
        <v>501</v>
      </c>
      <c r="F155" s="64"/>
      <c r="G155" s="64"/>
      <c r="H155" s="64"/>
      <c r="I155" s="64"/>
      <c r="J155" s="64"/>
      <c r="K155" s="64"/>
      <c r="L155" s="64"/>
      <c r="M155" s="64"/>
      <c r="N155" s="64"/>
      <c r="O155" s="64"/>
      <c r="P155" s="64"/>
      <c r="Q155" s="64"/>
      <c r="R155" s="64"/>
      <c r="S155" s="64"/>
      <c r="T155" s="64"/>
      <c r="U155" s="64"/>
    </row>
    <row r="156" spans="1:21" ht="13.5" customHeight="1" x14ac:dyDescent="0.3">
      <c r="A156" s="106" t="s">
        <v>863</v>
      </c>
      <c r="B156" s="106" t="s">
        <v>864</v>
      </c>
      <c r="C156" s="67">
        <v>0.9</v>
      </c>
      <c r="D156" s="107" t="s">
        <v>827</v>
      </c>
      <c r="E156" s="68" t="s">
        <v>501</v>
      </c>
      <c r="F156" s="108"/>
      <c r="G156" s="108"/>
      <c r="H156" s="108"/>
      <c r="I156" s="108"/>
      <c r="J156" s="108"/>
      <c r="K156" s="108"/>
      <c r="L156" s="108"/>
      <c r="M156" s="108"/>
      <c r="N156" s="108"/>
      <c r="O156" s="108"/>
      <c r="P156" s="108"/>
      <c r="Q156" s="108"/>
      <c r="R156" s="108"/>
      <c r="S156" s="108"/>
      <c r="T156" s="108"/>
      <c r="U156" s="108"/>
    </row>
    <row r="157" spans="1:21" s="60" customFormat="1" ht="21" customHeight="1" x14ac:dyDescent="0.3">
      <c r="A157" s="93" t="s">
        <v>865</v>
      </c>
      <c r="B157" s="109"/>
      <c r="C157" s="110"/>
      <c r="D157" s="111"/>
      <c r="E157" s="111"/>
      <c r="F157" s="59"/>
      <c r="G157" s="59"/>
      <c r="H157" s="59"/>
      <c r="I157" s="59"/>
      <c r="J157" s="59"/>
      <c r="K157" s="59"/>
      <c r="L157" s="59"/>
      <c r="M157" s="59"/>
      <c r="N157" s="59"/>
      <c r="O157" s="59"/>
      <c r="P157" s="59"/>
      <c r="Q157" s="59"/>
      <c r="R157" s="59"/>
      <c r="S157" s="59"/>
      <c r="T157" s="59"/>
      <c r="U157" s="59"/>
    </row>
    <row r="158" spans="1:21" ht="13.5" customHeight="1" x14ac:dyDescent="0.3">
      <c r="A158" s="62" t="s">
        <v>866</v>
      </c>
      <c r="B158" s="112" t="s">
        <v>867</v>
      </c>
      <c r="C158" s="67">
        <v>130.5</v>
      </c>
      <c r="D158" s="113" t="s">
        <v>827</v>
      </c>
      <c r="E158" s="68" t="s">
        <v>501</v>
      </c>
      <c r="F158" s="64"/>
      <c r="G158" s="64"/>
      <c r="H158" s="64"/>
      <c r="I158" s="64"/>
      <c r="J158" s="64"/>
      <c r="K158" s="64"/>
      <c r="L158" s="64"/>
      <c r="M158" s="64"/>
      <c r="N158" s="64"/>
      <c r="O158" s="64"/>
      <c r="P158" s="64"/>
      <c r="Q158" s="64"/>
      <c r="R158" s="64"/>
      <c r="S158" s="64"/>
      <c r="T158" s="64"/>
      <c r="U158" s="64"/>
    </row>
    <row r="159" spans="1:21" ht="13.5" customHeight="1" x14ac:dyDescent="0.3">
      <c r="A159" s="114" t="s">
        <v>868</v>
      </c>
      <c r="B159" s="70" t="s">
        <v>869</v>
      </c>
      <c r="C159" s="67">
        <v>337.5</v>
      </c>
      <c r="D159" s="113" t="s">
        <v>827</v>
      </c>
      <c r="E159" s="68" t="s">
        <v>501</v>
      </c>
      <c r="F159" s="64"/>
      <c r="G159" s="64"/>
      <c r="H159" s="64"/>
      <c r="I159" s="64"/>
      <c r="J159" s="64"/>
      <c r="K159" s="64"/>
      <c r="L159" s="64"/>
      <c r="M159" s="64"/>
      <c r="N159" s="64"/>
      <c r="O159" s="64"/>
      <c r="P159" s="64"/>
      <c r="Q159" s="64"/>
      <c r="R159" s="64"/>
      <c r="S159" s="64"/>
      <c r="T159" s="64"/>
      <c r="U159" s="64"/>
    </row>
    <row r="160" spans="1:21" ht="13.5" customHeight="1" x14ac:dyDescent="0.3">
      <c r="A160" s="115" t="s">
        <v>870</v>
      </c>
      <c r="B160" s="69" t="s">
        <v>871</v>
      </c>
      <c r="C160" s="67">
        <v>382.5</v>
      </c>
      <c r="D160" s="113" t="s">
        <v>827</v>
      </c>
      <c r="E160" s="68" t="s">
        <v>501</v>
      </c>
      <c r="F160" s="64"/>
      <c r="G160" s="64"/>
      <c r="H160" s="64"/>
      <c r="I160" s="64"/>
      <c r="J160" s="64"/>
      <c r="K160" s="64"/>
      <c r="L160" s="64"/>
      <c r="M160" s="64"/>
      <c r="N160" s="64"/>
      <c r="O160" s="64"/>
      <c r="P160" s="64"/>
      <c r="Q160" s="64"/>
      <c r="R160" s="64"/>
      <c r="S160" s="64"/>
      <c r="T160" s="64"/>
      <c r="U160" s="64"/>
    </row>
    <row r="161" spans="1:21" ht="13.5" customHeight="1" x14ac:dyDescent="0.3">
      <c r="A161" s="116" t="s">
        <v>872</v>
      </c>
      <c r="B161" s="117" t="s">
        <v>873</v>
      </c>
      <c r="C161" s="67">
        <v>337.5</v>
      </c>
      <c r="D161" s="118" t="s">
        <v>827</v>
      </c>
      <c r="E161" s="68" t="s">
        <v>501</v>
      </c>
      <c r="F161" s="64"/>
      <c r="G161" s="64"/>
      <c r="H161" s="64"/>
      <c r="I161" s="64"/>
      <c r="J161" s="64"/>
      <c r="K161" s="64"/>
      <c r="L161" s="64"/>
      <c r="M161" s="64"/>
      <c r="N161" s="64"/>
      <c r="O161" s="64"/>
      <c r="P161" s="64"/>
      <c r="Q161" s="64"/>
      <c r="R161" s="64"/>
      <c r="S161" s="64"/>
      <c r="T161" s="64"/>
      <c r="U161" s="64"/>
    </row>
    <row r="162" spans="1:21" ht="13.5" customHeight="1" x14ac:dyDescent="0.3">
      <c r="A162" s="73" t="s">
        <v>874</v>
      </c>
      <c r="B162" s="73" t="s">
        <v>875</v>
      </c>
      <c r="C162" s="67">
        <v>337.5</v>
      </c>
      <c r="D162" s="100" t="s">
        <v>827</v>
      </c>
      <c r="E162" s="68" t="s">
        <v>501</v>
      </c>
      <c r="F162" s="64"/>
      <c r="G162" s="64"/>
      <c r="H162" s="64"/>
      <c r="I162" s="64"/>
      <c r="J162" s="64"/>
      <c r="K162" s="64"/>
      <c r="L162" s="64"/>
      <c r="M162" s="64"/>
      <c r="N162" s="64"/>
      <c r="O162" s="64"/>
      <c r="P162" s="64"/>
      <c r="Q162" s="64"/>
      <c r="R162" s="64"/>
      <c r="S162" s="64"/>
      <c r="T162" s="64"/>
      <c r="U162" s="64"/>
    </row>
    <row r="163" spans="1:21" s="60" customFormat="1" ht="21.75" customHeight="1" x14ac:dyDescent="0.3">
      <c r="A163" s="93" t="s">
        <v>876</v>
      </c>
      <c r="B163" s="94"/>
      <c r="C163" s="94"/>
      <c r="D163" s="95"/>
      <c r="E163" s="95"/>
      <c r="F163" s="59"/>
      <c r="G163" s="59"/>
      <c r="H163" s="59"/>
      <c r="I163" s="59"/>
      <c r="J163" s="59"/>
      <c r="K163" s="59"/>
      <c r="L163" s="59"/>
      <c r="M163" s="59"/>
      <c r="N163" s="59"/>
      <c r="O163" s="59"/>
      <c r="P163" s="59"/>
      <c r="Q163" s="59"/>
      <c r="R163" s="59"/>
      <c r="S163" s="59"/>
      <c r="T163" s="59"/>
      <c r="U163" s="59"/>
    </row>
    <row r="164" spans="1:21" ht="13.5" customHeight="1" x14ac:dyDescent="0.3">
      <c r="A164" s="61" t="s">
        <v>648</v>
      </c>
      <c r="B164" s="61" t="s">
        <v>438</v>
      </c>
      <c r="C164" s="65" t="s">
        <v>1483</v>
      </c>
      <c r="D164" s="65" t="s">
        <v>612</v>
      </c>
      <c r="E164" s="65" t="s">
        <v>455</v>
      </c>
      <c r="F164" s="53"/>
      <c r="G164" s="53"/>
      <c r="H164" s="53"/>
      <c r="I164" s="53"/>
      <c r="J164" s="53"/>
      <c r="K164" s="53"/>
      <c r="L164" s="53"/>
      <c r="M164" s="53"/>
      <c r="N164" s="53"/>
      <c r="O164" s="53"/>
      <c r="P164" s="53"/>
      <c r="Q164" s="53"/>
      <c r="R164" s="53"/>
      <c r="S164" s="53"/>
      <c r="T164" s="53"/>
      <c r="U164" s="53"/>
    </row>
    <row r="165" spans="1:21" ht="13.5" customHeight="1" x14ac:dyDescent="0.3">
      <c r="A165" s="97" t="s">
        <v>877</v>
      </c>
      <c r="B165" s="66" t="s">
        <v>878</v>
      </c>
      <c r="C165" s="67">
        <v>179.1</v>
      </c>
      <c r="D165" s="119" t="s">
        <v>827</v>
      </c>
      <c r="E165" s="68" t="s">
        <v>501</v>
      </c>
      <c r="F165" s="64"/>
      <c r="G165" s="64"/>
      <c r="H165" s="64"/>
      <c r="I165" s="64"/>
      <c r="J165" s="64"/>
      <c r="K165" s="64"/>
      <c r="L165" s="64"/>
      <c r="M165" s="64"/>
      <c r="N165" s="64"/>
      <c r="O165" s="64"/>
      <c r="P165" s="64"/>
      <c r="Q165" s="64"/>
      <c r="R165" s="64"/>
      <c r="S165" s="64"/>
      <c r="T165" s="64"/>
      <c r="U165" s="64"/>
    </row>
    <row r="166" spans="1:21" ht="13.5" customHeight="1" x14ac:dyDescent="0.3">
      <c r="A166" s="97" t="s">
        <v>879</v>
      </c>
      <c r="B166" s="66" t="s">
        <v>880</v>
      </c>
      <c r="C166" s="67">
        <v>224.1</v>
      </c>
      <c r="D166" s="119" t="s">
        <v>827</v>
      </c>
      <c r="E166" s="68" t="s">
        <v>501</v>
      </c>
      <c r="F166" s="64"/>
      <c r="G166" s="64"/>
      <c r="H166" s="64"/>
      <c r="I166" s="64"/>
      <c r="J166" s="64"/>
      <c r="K166" s="64"/>
      <c r="L166" s="64"/>
      <c r="M166" s="64"/>
      <c r="N166" s="64"/>
      <c r="O166" s="64"/>
      <c r="P166" s="64"/>
      <c r="Q166" s="64"/>
      <c r="R166" s="64"/>
      <c r="S166" s="64"/>
      <c r="T166" s="64"/>
      <c r="U166" s="64"/>
    </row>
    <row r="167" spans="1:21" ht="13.5" customHeight="1" x14ac:dyDescent="0.3">
      <c r="A167" s="97" t="s">
        <v>881</v>
      </c>
      <c r="B167" s="66" t="s">
        <v>882</v>
      </c>
      <c r="C167" s="67">
        <v>269.10000000000002</v>
      </c>
      <c r="D167" s="119" t="s">
        <v>827</v>
      </c>
      <c r="E167" s="68" t="s">
        <v>501</v>
      </c>
      <c r="F167" s="64"/>
      <c r="G167" s="64"/>
      <c r="H167" s="64"/>
      <c r="I167" s="64"/>
      <c r="J167" s="64"/>
      <c r="K167" s="64"/>
      <c r="L167" s="64"/>
      <c r="M167" s="64"/>
      <c r="N167" s="64"/>
      <c r="O167" s="64"/>
      <c r="P167" s="64"/>
      <c r="Q167" s="64"/>
      <c r="R167" s="64"/>
      <c r="S167" s="64"/>
      <c r="T167" s="64"/>
      <c r="U167" s="64"/>
    </row>
    <row r="168" spans="1:21" ht="13.5" customHeight="1" x14ac:dyDescent="0.3">
      <c r="A168" s="97" t="s">
        <v>883</v>
      </c>
      <c r="B168" s="66" t="s">
        <v>884</v>
      </c>
      <c r="C168" s="67">
        <v>9</v>
      </c>
      <c r="D168" s="119" t="s">
        <v>827</v>
      </c>
      <c r="E168" s="68" t="s">
        <v>501</v>
      </c>
      <c r="F168" s="64"/>
      <c r="G168" s="64"/>
      <c r="H168" s="64"/>
      <c r="I168" s="64"/>
      <c r="J168" s="64"/>
      <c r="K168" s="64"/>
      <c r="L168" s="64"/>
      <c r="M168" s="64"/>
      <c r="N168" s="64"/>
      <c r="O168" s="64"/>
      <c r="P168" s="64"/>
      <c r="Q168" s="64"/>
      <c r="R168" s="64"/>
      <c r="S168" s="64"/>
      <c r="T168" s="64"/>
      <c r="U168" s="64"/>
    </row>
    <row r="169" spans="1:21" ht="13.5" customHeight="1" x14ac:dyDescent="0.3">
      <c r="A169" s="97" t="s">
        <v>885</v>
      </c>
      <c r="B169" s="66" t="s">
        <v>886</v>
      </c>
      <c r="C169" s="67">
        <v>37.799999999999997</v>
      </c>
      <c r="D169" s="119" t="s">
        <v>827</v>
      </c>
      <c r="E169" s="68" t="s">
        <v>501</v>
      </c>
      <c r="F169" s="64"/>
      <c r="G169" s="64"/>
      <c r="H169" s="64"/>
      <c r="I169" s="64"/>
      <c r="J169" s="64"/>
      <c r="K169" s="64"/>
      <c r="L169" s="64"/>
      <c r="M169" s="64"/>
      <c r="N169" s="64"/>
      <c r="O169" s="64"/>
      <c r="P169" s="64"/>
      <c r="Q169" s="64"/>
      <c r="R169" s="64"/>
      <c r="S169" s="64"/>
      <c r="T169" s="64"/>
      <c r="U169" s="64"/>
    </row>
    <row r="170" spans="1:21" ht="13.5" customHeight="1" x14ac:dyDescent="0.3">
      <c r="A170" s="97" t="s">
        <v>887</v>
      </c>
      <c r="B170" s="66" t="s">
        <v>888</v>
      </c>
      <c r="C170" s="67">
        <v>89.1</v>
      </c>
      <c r="D170" s="119" t="s">
        <v>827</v>
      </c>
      <c r="E170" s="68" t="s">
        <v>501</v>
      </c>
      <c r="F170" s="64"/>
      <c r="G170" s="64"/>
      <c r="H170" s="64"/>
      <c r="I170" s="64"/>
      <c r="J170" s="64"/>
      <c r="K170" s="64"/>
      <c r="L170" s="64"/>
      <c r="M170" s="64"/>
      <c r="N170" s="64"/>
      <c r="O170" s="64"/>
      <c r="P170" s="64"/>
      <c r="Q170" s="64"/>
      <c r="R170" s="64"/>
      <c r="S170" s="64"/>
      <c r="T170" s="64"/>
      <c r="U170" s="64"/>
    </row>
    <row r="171" spans="1:21" s="60" customFormat="1" ht="27.6" x14ac:dyDescent="0.3">
      <c r="A171" s="120" t="s">
        <v>889</v>
      </c>
      <c r="B171" s="121" t="s">
        <v>890</v>
      </c>
      <c r="C171" s="79">
        <v>179.1</v>
      </c>
      <c r="D171" s="122" t="s">
        <v>827</v>
      </c>
      <c r="E171" s="80" t="s">
        <v>501</v>
      </c>
      <c r="F171" s="59"/>
      <c r="G171" s="59"/>
      <c r="H171" s="59"/>
      <c r="I171" s="59"/>
      <c r="J171" s="59"/>
      <c r="K171" s="59"/>
      <c r="L171" s="59"/>
      <c r="M171" s="59"/>
      <c r="N171" s="59"/>
      <c r="O171" s="59"/>
      <c r="P171" s="59"/>
      <c r="Q171" s="59"/>
      <c r="R171" s="59"/>
      <c r="S171" s="59"/>
      <c r="T171" s="59"/>
      <c r="U171" s="59"/>
    </row>
    <row r="172" spans="1:21" ht="13.5" customHeight="1" x14ac:dyDescent="0.3">
      <c r="A172" s="97" t="s">
        <v>891</v>
      </c>
      <c r="B172" s="123" t="s">
        <v>892</v>
      </c>
      <c r="C172" s="67">
        <v>45</v>
      </c>
      <c r="D172" s="119" t="s">
        <v>827</v>
      </c>
      <c r="E172" s="68" t="s">
        <v>501</v>
      </c>
      <c r="F172" s="64"/>
      <c r="G172" s="64"/>
      <c r="H172" s="64"/>
      <c r="I172" s="64"/>
      <c r="J172" s="64"/>
      <c r="K172" s="64"/>
      <c r="L172" s="64"/>
      <c r="M172" s="64"/>
      <c r="N172" s="64"/>
      <c r="O172" s="64"/>
      <c r="P172" s="64"/>
      <c r="Q172" s="64"/>
      <c r="R172" s="64"/>
      <c r="S172" s="64"/>
      <c r="T172" s="64"/>
      <c r="U172" s="64"/>
    </row>
    <row r="173" spans="1:21" ht="13.5" customHeight="1" x14ac:dyDescent="0.3">
      <c r="A173" s="97" t="s">
        <v>893</v>
      </c>
      <c r="B173" s="66" t="s">
        <v>894</v>
      </c>
      <c r="C173" s="67">
        <v>53.1</v>
      </c>
      <c r="D173" s="119" t="s">
        <v>827</v>
      </c>
      <c r="E173" s="68" t="s">
        <v>501</v>
      </c>
      <c r="F173" s="64"/>
      <c r="G173" s="64"/>
      <c r="H173" s="64"/>
      <c r="I173" s="64"/>
      <c r="J173" s="64"/>
      <c r="K173" s="64"/>
      <c r="L173" s="64"/>
      <c r="M173" s="64"/>
      <c r="N173" s="64"/>
      <c r="O173" s="64"/>
      <c r="P173" s="64"/>
      <c r="Q173" s="64"/>
      <c r="R173" s="64"/>
      <c r="S173" s="64"/>
      <c r="T173" s="64"/>
      <c r="U173" s="64"/>
    </row>
    <row r="174" spans="1:21" ht="13.5" customHeight="1" x14ac:dyDescent="0.3">
      <c r="A174" s="124" t="s">
        <v>895</v>
      </c>
      <c r="B174" s="66" t="s">
        <v>896</v>
      </c>
      <c r="C174" s="67">
        <v>179.1</v>
      </c>
      <c r="D174" s="119" t="s">
        <v>827</v>
      </c>
      <c r="E174" s="68" t="s">
        <v>501</v>
      </c>
      <c r="F174" s="64"/>
      <c r="G174" s="64"/>
      <c r="H174" s="64"/>
      <c r="I174" s="64"/>
      <c r="J174" s="64"/>
      <c r="K174" s="64"/>
      <c r="L174" s="64"/>
      <c r="M174" s="64"/>
      <c r="N174" s="64"/>
      <c r="O174" s="64"/>
      <c r="P174" s="64"/>
      <c r="Q174" s="64"/>
      <c r="R174" s="64"/>
      <c r="S174" s="64"/>
      <c r="T174" s="64"/>
      <c r="U174" s="64"/>
    </row>
    <row r="175" spans="1:21" ht="13.5" customHeight="1" x14ac:dyDescent="0.3">
      <c r="A175" s="124" t="s">
        <v>897</v>
      </c>
      <c r="B175" s="66" t="s">
        <v>898</v>
      </c>
      <c r="C175" s="67">
        <v>314.10000000000002</v>
      </c>
      <c r="D175" s="119" t="s">
        <v>827</v>
      </c>
      <c r="E175" s="68" t="s">
        <v>501</v>
      </c>
      <c r="F175" s="64"/>
      <c r="G175" s="64"/>
      <c r="H175" s="64"/>
      <c r="I175" s="64"/>
      <c r="J175" s="64"/>
      <c r="K175" s="64"/>
      <c r="L175" s="64"/>
      <c r="M175" s="64"/>
      <c r="N175" s="64"/>
      <c r="O175" s="64"/>
      <c r="P175" s="64"/>
      <c r="Q175" s="64"/>
      <c r="R175" s="64"/>
      <c r="S175" s="64"/>
      <c r="T175" s="64"/>
      <c r="U175" s="64"/>
    </row>
    <row r="176" spans="1:21" ht="13.5" customHeight="1" x14ac:dyDescent="0.3">
      <c r="A176" s="124" t="s">
        <v>899</v>
      </c>
      <c r="B176" s="66" t="s">
        <v>900</v>
      </c>
      <c r="C176" s="67">
        <v>404.1</v>
      </c>
      <c r="D176" s="119" t="s">
        <v>827</v>
      </c>
      <c r="E176" s="68" t="s">
        <v>501</v>
      </c>
      <c r="F176" s="64"/>
      <c r="G176" s="64"/>
      <c r="H176" s="64"/>
      <c r="I176" s="64"/>
      <c r="J176" s="64"/>
      <c r="K176" s="64"/>
      <c r="L176" s="64"/>
      <c r="M176" s="64"/>
      <c r="N176" s="64"/>
      <c r="O176" s="64"/>
      <c r="P176" s="64"/>
      <c r="Q176" s="64"/>
      <c r="R176" s="64"/>
      <c r="S176" s="64"/>
      <c r="T176" s="64"/>
      <c r="U176" s="64"/>
    </row>
    <row r="177" spans="1:21" ht="13.5" customHeight="1" x14ac:dyDescent="0.3">
      <c r="A177" s="124" t="s">
        <v>901</v>
      </c>
      <c r="B177" s="66" t="s">
        <v>902</v>
      </c>
      <c r="C177" s="67">
        <v>494.1</v>
      </c>
      <c r="D177" s="119" t="s">
        <v>827</v>
      </c>
      <c r="E177" s="68" t="s">
        <v>501</v>
      </c>
      <c r="F177" s="64"/>
      <c r="G177" s="64"/>
      <c r="H177" s="64"/>
      <c r="I177" s="64"/>
      <c r="J177" s="64"/>
      <c r="K177" s="64"/>
      <c r="L177" s="64"/>
      <c r="M177" s="64"/>
      <c r="N177" s="64"/>
      <c r="O177" s="64"/>
      <c r="P177" s="64"/>
      <c r="Q177" s="64"/>
      <c r="R177" s="64"/>
      <c r="S177" s="64"/>
      <c r="T177" s="64"/>
      <c r="U177" s="64"/>
    </row>
    <row r="178" spans="1:21" ht="13.5" customHeight="1" x14ac:dyDescent="0.3">
      <c r="A178" s="99" t="s">
        <v>903</v>
      </c>
      <c r="B178" s="99" t="s">
        <v>904</v>
      </c>
      <c r="C178" s="67">
        <v>225</v>
      </c>
      <c r="D178" s="119" t="s">
        <v>827</v>
      </c>
      <c r="E178" s="68" t="s">
        <v>501</v>
      </c>
      <c r="F178" s="64"/>
      <c r="G178" s="64"/>
      <c r="H178" s="64"/>
      <c r="I178" s="64"/>
      <c r="J178" s="64"/>
      <c r="K178" s="64"/>
      <c r="L178" s="64"/>
      <c r="M178" s="64"/>
      <c r="N178" s="64"/>
      <c r="O178" s="64"/>
      <c r="P178" s="64"/>
      <c r="Q178" s="64"/>
      <c r="R178" s="64"/>
      <c r="S178" s="64"/>
      <c r="T178" s="64"/>
      <c r="U178" s="64"/>
    </row>
    <row r="179" spans="1:21" ht="13.5" customHeight="1" x14ac:dyDescent="0.3">
      <c r="A179" s="99" t="s">
        <v>905</v>
      </c>
      <c r="B179" s="99" t="s">
        <v>906</v>
      </c>
      <c r="C179" s="67">
        <v>45</v>
      </c>
      <c r="D179" s="119" t="s">
        <v>827</v>
      </c>
      <c r="E179" s="68" t="s">
        <v>501</v>
      </c>
      <c r="F179" s="64"/>
      <c r="G179" s="64"/>
      <c r="H179" s="64"/>
      <c r="I179" s="64"/>
      <c r="J179" s="64"/>
      <c r="K179" s="64"/>
      <c r="L179" s="64"/>
      <c r="M179" s="64"/>
      <c r="N179" s="64"/>
      <c r="O179" s="64"/>
      <c r="P179" s="64"/>
      <c r="Q179" s="64"/>
      <c r="R179" s="64"/>
      <c r="S179" s="64"/>
      <c r="T179" s="64"/>
      <c r="U179" s="64"/>
    </row>
    <row r="180" spans="1:21" ht="14.4" x14ac:dyDescent="0.3">
      <c r="A180" s="101" t="s">
        <v>859</v>
      </c>
      <c r="B180" s="101" t="s">
        <v>860</v>
      </c>
      <c r="C180" s="67">
        <v>70.2</v>
      </c>
      <c r="D180" s="119" t="s">
        <v>827</v>
      </c>
      <c r="E180" s="68" t="s">
        <v>501</v>
      </c>
      <c r="F180" s="125"/>
      <c r="G180" s="125"/>
      <c r="H180" s="125"/>
      <c r="I180" s="125"/>
      <c r="J180" s="125"/>
      <c r="K180" s="125"/>
      <c r="L180" s="125"/>
      <c r="M180" s="125"/>
      <c r="N180" s="125"/>
      <c r="O180" s="125"/>
      <c r="P180" s="125"/>
      <c r="Q180" s="125"/>
      <c r="R180" s="125"/>
      <c r="S180" s="125"/>
      <c r="T180" s="125"/>
      <c r="U180" s="125"/>
    </row>
    <row r="181" spans="1:21" s="60" customFormat="1" ht="21.75" customHeight="1" x14ac:dyDescent="0.3">
      <c r="A181" s="126" t="s">
        <v>907</v>
      </c>
      <c r="B181" s="127"/>
      <c r="C181" s="128"/>
      <c r="D181" s="129"/>
      <c r="E181" s="129"/>
      <c r="F181" s="59"/>
      <c r="G181" s="59"/>
      <c r="H181" s="59"/>
      <c r="I181" s="59"/>
      <c r="J181" s="59"/>
      <c r="K181" s="59"/>
      <c r="L181" s="59"/>
      <c r="M181" s="59"/>
      <c r="N181" s="59"/>
      <c r="O181" s="59"/>
      <c r="P181" s="59"/>
      <c r="Q181" s="59"/>
      <c r="R181" s="59"/>
      <c r="S181" s="59"/>
      <c r="T181" s="59"/>
      <c r="U181" s="59"/>
    </row>
    <row r="182" spans="1:21" ht="13.5" customHeight="1" x14ac:dyDescent="0.3">
      <c r="A182" s="61" t="s">
        <v>648</v>
      </c>
      <c r="B182" s="61" t="s">
        <v>438</v>
      </c>
      <c r="C182" s="65" t="s">
        <v>1483</v>
      </c>
      <c r="D182" s="65" t="s">
        <v>612</v>
      </c>
      <c r="E182" s="65" t="s">
        <v>455</v>
      </c>
      <c r="F182" s="64"/>
      <c r="G182" s="64"/>
      <c r="H182" s="64"/>
      <c r="I182" s="64"/>
      <c r="J182" s="64"/>
      <c r="K182" s="64"/>
      <c r="L182" s="64"/>
      <c r="M182" s="64"/>
      <c r="N182" s="64"/>
      <c r="O182" s="64"/>
      <c r="P182" s="64"/>
      <c r="Q182" s="64"/>
      <c r="R182" s="64"/>
      <c r="S182" s="64"/>
      <c r="T182" s="64"/>
      <c r="U182" s="64"/>
    </row>
    <row r="183" spans="1:21" ht="13.5" customHeight="1" x14ac:dyDescent="0.3">
      <c r="A183" s="103" t="s">
        <v>908</v>
      </c>
      <c r="B183" s="104" t="s">
        <v>909</v>
      </c>
      <c r="C183" s="67">
        <v>1350</v>
      </c>
      <c r="D183" s="105" t="s">
        <v>910</v>
      </c>
      <c r="E183" s="105" t="s">
        <v>911</v>
      </c>
      <c r="F183" s="64"/>
      <c r="G183" s="64"/>
      <c r="H183" s="64"/>
      <c r="I183" s="64"/>
      <c r="J183" s="64"/>
      <c r="K183" s="64"/>
      <c r="L183" s="64"/>
      <c r="M183" s="64"/>
      <c r="N183" s="64"/>
      <c r="O183" s="64"/>
      <c r="P183" s="64"/>
      <c r="Q183" s="64"/>
      <c r="R183" s="64"/>
      <c r="S183" s="64"/>
      <c r="T183" s="64"/>
      <c r="U183" s="64"/>
    </row>
    <row r="184" spans="1:21" ht="13.5" customHeight="1" x14ac:dyDescent="0.3">
      <c r="A184" s="103" t="s">
        <v>912</v>
      </c>
      <c r="B184" s="104" t="s">
        <v>913</v>
      </c>
      <c r="C184" s="67">
        <v>1350</v>
      </c>
      <c r="D184" s="105" t="s">
        <v>910</v>
      </c>
      <c r="E184" s="105" t="s">
        <v>911</v>
      </c>
      <c r="F184" s="64"/>
      <c r="G184" s="64"/>
      <c r="H184" s="64"/>
      <c r="I184" s="64"/>
      <c r="J184" s="64"/>
      <c r="K184" s="64"/>
      <c r="L184" s="64"/>
      <c r="M184" s="64"/>
      <c r="N184" s="64"/>
      <c r="O184" s="64"/>
      <c r="P184" s="64"/>
      <c r="Q184" s="64"/>
      <c r="R184" s="64"/>
      <c r="S184" s="64"/>
      <c r="T184" s="64"/>
      <c r="U184" s="64"/>
    </row>
    <row r="185" spans="1:21" ht="13.5" customHeight="1" x14ac:dyDescent="0.3">
      <c r="A185" s="103" t="s">
        <v>914</v>
      </c>
      <c r="B185" s="104" t="s">
        <v>915</v>
      </c>
      <c r="C185" s="67">
        <v>1350</v>
      </c>
      <c r="D185" s="105" t="s">
        <v>910</v>
      </c>
      <c r="E185" s="105" t="s">
        <v>911</v>
      </c>
      <c r="F185" s="64"/>
      <c r="G185" s="64"/>
      <c r="H185" s="64"/>
      <c r="I185" s="64"/>
      <c r="J185" s="64"/>
      <c r="K185" s="64"/>
      <c r="L185" s="64"/>
      <c r="M185" s="64"/>
      <c r="N185" s="64"/>
      <c r="O185" s="64"/>
      <c r="P185" s="64"/>
      <c r="Q185" s="64"/>
      <c r="R185" s="64"/>
      <c r="S185" s="64"/>
      <c r="T185" s="64"/>
      <c r="U185" s="64"/>
    </row>
    <row r="186" spans="1:21" ht="13.5" customHeight="1" x14ac:dyDescent="0.3">
      <c r="A186" s="103" t="s">
        <v>916</v>
      </c>
      <c r="B186" s="104" t="s">
        <v>917</v>
      </c>
      <c r="C186" s="67">
        <v>1575</v>
      </c>
      <c r="D186" s="105" t="s">
        <v>910</v>
      </c>
      <c r="E186" s="105" t="s">
        <v>911</v>
      </c>
      <c r="F186" s="64"/>
      <c r="G186" s="64"/>
      <c r="H186" s="64"/>
      <c r="I186" s="64"/>
      <c r="J186" s="64"/>
      <c r="K186" s="64"/>
      <c r="L186" s="64"/>
      <c r="M186" s="64"/>
      <c r="N186" s="64"/>
      <c r="O186" s="64"/>
      <c r="P186" s="64"/>
      <c r="Q186" s="64"/>
      <c r="R186" s="64"/>
      <c r="S186" s="64"/>
      <c r="T186" s="64"/>
      <c r="U186" s="64"/>
    </row>
    <row r="187" spans="1:21" ht="13.5" customHeight="1" x14ac:dyDescent="0.3">
      <c r="A187" s="103" t="s">
        <v>918</v>
      </c>
      <c r="B187" s="104" t="s">
        <v>919</v>
      </c>
      <c r="C187" s="67">
        <v>315</v>
      </c>
      <c r="D187" s="105" t="s">
        <v>910</v>
      </c>
      <c r="E187" s="105" t="s">
        <v>911</v>
      </c>
      <c r="F187" s="64"/>
      <c r="G187" s="64"/>
      <c r="H187" s="64"/>
      <c r="I187" s="64"/>
      <c r="J187" s="64"/>
      <c r="K187" s="64"/>
      <c r="L187" s="64"/>
      <c r="M187" s="64"/>
      <c r="N187" s="64"/>
      <c r="O187" s="64"/>
      <c r="P187" s="64"/>
      <c r="Q187" s="64"/>
      <c r="R187" s="64"/>
      <c r="S187" s="64"/>
      <c r="T187" s="64"/>
      <c r="U187" s="64"/>
    </row>
    <row r="188" spans="1:21" ht="13.5" customHeight="1" x14ac:dyDescent="0.3">
      <c r="A188" s="103" t="s">
        <v>920</v>
      </c>
      <c r="B188" s="130" t="s">
        <v>921</v>
      </c>
      <c r="C188" s="67">
        <v>675</v>
      </c>
      <c r="D188" s="105" t="s">
        <v>910</v>
      </c>
      <c r="E188" s="105" t="s">
        <v>911</v>
      </c>
      <c r="F188" s="64"/>
      <c r="G188" s="64"/>
      <c r="H188" s="64"/>
      <c r="I188" s="64"/>
      <c r="J188" s="64"/>
      <c r="K188" s="64"/>
      <c r="L188" s="64"/>
      <c r="M188" s="64"/>
      <c r="N188" s="64"/>
      <c r="O188" s="64"/>
      <c r="P188" s="64"/>
      <c r="Q188" s="64"/>
      <c r="R188" s="64"/>
      <c r="S188" s="64"/>
      <c r="T188" s="64"/>
      <c r="U188" s="64"/>
    </row>
    <row r="189" spans="1:21" ht="13.5" customHeight="1" x14ac:dyDescent="0.3">
      <c r="A189" s="103" t="s">
        <v>922</v>
      </c>
      <c r="B189" s="104" t="s">
        <v>923</v>
      </c>
      <c r="C189" s="67">
        <v>720</v>
      </c>
      <c r="D189" s="105" t="s">
        <v>910</v>
      </c>
      <c r="E189" s="105" t="s">
        <v>911</v>
      </c>
      <c r="F189" s="64"/>
      <c r="G189" s="64"/>
      <c r="H189" s="64"/>
      <c r="I189" s="64"/>
      <c r="J189" s="64"/>
      <c r="K189" s="64"/>
      <c r="L189" s="64"/>
      <c r="M189" s="64"/>
      <c r="N189" s="64"/>
      <c r="O189" s="64"/>
      <c r="P189" s="64"/>
      <c r="Q189" s="64"/>
      <c r="R189" s="64"/>
      <c r="S189" s="64"/>
      <c r="T189" s="64"/>
      <c r="U189" s="64"/>
    </row>
    <row r="190" spans="1:21" ht="13.5" customHeight="1" x14ac:dyDescent="0.3">
      <c r="A190" s="130" t="s">
        <v>924</v>
      </c>
      <c r="B190" s="81" t="s">
        <v>925</v>
      </c>
      <c r="C190" s="67">
        <v>135</v>
      </c>
      <c r="D190" s="105" t="s">
        <v>910</v>
      </c>
      <c r="E190" s="105" t="s">
        <v>911</v>
      </c>
      <c r="F190" s="64"/>
      <c r="G190" s="64"/>
      <c r="H190" s="64"/>
      <c r="I190" s="64"/>
      <c r="J190" s="64"/>
      <c r="K190" s="64"/>
      <c r="L190" s="64"/>
      <c r="M190" s="64"/>
      <c r="N190" s="64"/>
      <c r="O190" s="64"/>
      <c r="P190" s="64"/>
      <c r="Q190" s="64"/>
      <c r="R190" s="64"/>
      <c r="S190" s="64"/>
      <c r="T190" s="64"/>
      <c r="U190" s="64"/>
    </row>
    <row r="191" spans="1:21" ht="13.5" customHeight="1" x14ac:dyDescent="0.3">
      <c r="A191" s="131" t="s">
        <v>926</v>
      </c>
      <c r="B191" s="131" t="s">
        <v>927</v>
      </c>
      <c r="C191" s="67">
        <v>0.9</v>
      </c>
      <c r="D191" s="105" t="s">
        <v>910</v>
      </c>
      <c r="E191" s="105" t="s">
        <v>911</v>
      </c>
      <c r="F191" s="64"/>
      <c r="G191" s="64"/>
      <c r="H191" s="64"/>
      <c r="I191" s="64"/>
      <c r="J191" s="64"/>
      <c r="K191" s="64"/>
      <c r="L191" s="64"/>
      <c r="M191" s="64"/>
      <c r="N191" s="64"/>
      <c r="O191" s="64"/>
      <c r="P191" s="64"/>
      <c r="Q191" s="64"/>
      <c r="R191" s="64"/>
      <c r="S191" s="64"/>
      <c r="T191" s="64"/>
      <c r="U191" s="64"/>
    </row>
    <row r="192" spans="1:21" s="60" customFormat="1" ht="24.75" customHeight="1" x14ac:dyDescent="0.3">
      <c r="A192" s="132" t="s">
        <v>928</v>
      </c>
      <c r="B192" s="133"/>
      <c r="C192" s="133"/>
      <c r="D192" s="134"/>
      <c r="E192" s="134"/>
      <c r="F192" s="59"/>
      <c r="G192" s="59"/>
      <c r="H192" s="59"/>
      <c r="I192" s="59"/>
      <c r="J192" s="59"/>
      <c r="K192" s="59"/>
      <c r="L192" s="59"/>
      <c r="M192" s="59"/>
      <c r="N192" s="59"/>
      <c r="O192" s="59"/>
      <c r="P192" s="59"/>
      <c r="Q192" s="59"/>
      <c r="R192" s="59"/>
      <c r="S192" s="59"/>
      <c r="T192" s="59"/>
      <c r="U192" s="59"/>
    </row>
    <row r="193" spans="1:22" ht="13.5" customHeight="1" x14ac:dyDescent="0.3">
      <c r="A193" s="61" t="s">
        <v>648</v>
      </c>
      <c r="B193" s="61" t="s">
        <v>438</v>
      </c>
      <c r="C193" s="65" t="s">
        <v>1483</v>
      </c>
      <c r="D193" s="65" t="s">
        <v>612</v>
      </c>
      <c r="E193" s="65" t="s">
        <v>455</v>
      </c>
      <c r="F193" s="64"/>
      <c r="G193" s="64"/>
      <c r="H193" s="64"/>
      <c r="I193" s="64"/>
      <c r="J193" s="64"/>
      <c r="K193" s="64"/>
      <c r="L193" s="64"/>
      <c r="M193" s="64"/>
      <c r="N193" s="64"/>
      <c r="O193" s="64"/>
      <c r="P193" s="64"/>
      <c r="Q193" s="64"/>
      <c r="R193" s="64"/>
      <c r="S193" s="64"/>
      <c r="T193" s="64"/>
      <c r="U193" s="64"/>
    </row>
    <row r="194" spans="1:22" ht="13.5" customHeight="1" x14ac:dyDescent="0.3">
      <c r="A194" s="135" t="s">
        <v>929</v>
      </c>
      <c r="B194" s="131" t="s">
        <v>930</v>
      </c>
      <c r="C194" s="67">
        <v>0.9</v>
      </c>
      <c r="D194" s="136" t="s">
        <v>604</v>
      </c>
      <c r="E194" s="105" t="s">
        <v>911</v>
      </c>
      <c r="F194" s="64"/>
      <c r="G194" s="64"/>
      <c r="H194" s="64"/>
      <c r="I194" s="64"/>
      <c r="J194" s="64"/>
      <c r="K194" s="64"/>
      <c r="L194" s="64"/>
      <c r="M194" s="64"/>
      <c r="N194" s="64"/>
      <c r="O194" s="64"/>
      <c r="P194" s="64"/>
      <c r="Q194" s="64"/>
      <c r="R194" s="64"/>
      <c r="S194" s="64"/>
      <c r="T194" s="64"/>
      <c r="U194" s="64"/>
    </row>
    <row r="195" spans="1:22" ht="13.5" customHeight="1" x14ac:dyDescent="0.3">
      <c r="A195" s="137" t="s">
        <v>931</v>
      </c>
      <c r="B195" s="138" t="s">
        <v>932</v>
      </c>
      <c r="C195" s="67">
        <v>0.9</v>
      </c>
      <c r="D195" s="139" t="s">
        <v>604</v>
      </c>
      <c r="E195" s="105" t="s">
        <v>911</v>
      </c>
      <c r="F195" s="64"/>
      <c r="G195" s="64"/>
      <c r="H195" s="64"/>
      <c r="I195" s="64"/>
      <c r="J195" s="64"/>
      <c r="K195" s="64"/>
      <c r="L195" s="64"/>
      <c r="M195" s="64"/>
      <c r="N195" s="64"/>
      <c r="O195" s="64"/>
      <c r="P195" s="64"/>
      <c r="Q195" s="64"/>
      <c r="R195" s="64"/>
      <c r="S195" s="64"/>
      <c r="T195" s="64"/>
      <c r="U195" s="64"/>
    </row>
    <row r="196" spans="1:22" ht="13.5" customHeight="1" x14ac:dyDescent="0.3">
      <c r="A196" s="137" t="s">
        <v>933</v>
      </c>
      <c r="B196" s="140" t="s">
        <v>934</v>
      </c>
      <c r="C196" s="67">
        <v>0.9</v>
      </c>
      <c r="D196" s="136" t="s">
        <v>608</v>
      </c>
      <c r="E196" s="105" t="s">
        <v>911</v>
      </c>
      <c r="F196" s="64"/>
      <c r="G196" s="64"/>
      <c r="H196" s="64"/>
      <c r="I196" s="64"/>
      <c r="J196" s="64"/>
      <c r="K196" s="64"/>
      <c r="L196" s="64"/>
      <c r="M196" s="64"/>
      <c r="N196" s="64"/>
      <c r="O196" s="64"/>
      <c r="P196" s="64"/>
      <c r="Q196" s="64"/>
      <c r="R196" s="64"/>
      <c r="S196" s="64"/>
      <c r="T196" s="64"/>
      <c r="U196" s="64"/>
    </row>
    <row r="197" spans="1:22" ht="13.5" customHeight="1" x14ac:dyDescent="0.3">
      <c r="A197" s="141" t="s">
        <v>935</v>
      </c>
      <c r="B197" s="103" t="s">
        <v>936</v>
      </c>
      <c r="C197" s="67">
        <v>0.9</v>
      </c>
      <c r="D197" s="136" t="s">
        <v>608</v>
      </c>
      <c r="E197" s="105" t="s">
        <v>911</v>
      </c>
      <c r="F197" s="108"/>
      <c r="G197" s="108"/>
      <c r="H197" s="108"/>
      <c r="I197" s="108"/>
      <c r="J197" s="108"/>
      <c r="K197" s="108"/>
      <c r="L197" s="108"/>
      <c r="M197" s="108"/>
      <c r="N197" s="108"/>
      <c r="O197" s="108"/>
      <c r="P197" s="108"/>
      <c r="Q197" s="108"/>
      <c r="R197" s="108"/>
      <c r="S197" s="108"/>
      <c r="T197" s="108"/>
      <c r="U197" s="108"/>
    </row>
    <row r="198" spans="1:22" ht="13.5" customHeight="1" x14ac:dyDescent="0.3">
      <c r="A198" s="137" t="s">
        <v>937</v>
      </c>
      <c r="B198" s="131" t="s">
        <v>938</v>
      </c>
      <c r="C198" s="67">
        <v>0.9</v>
      </c>
      <c r="D198" s="119" t="s">
        <v>939</v>
      </c>
      <c r="E198" s="105" t="s">
        <v>911</v>
      </c>
      <c r="F198" s="64"/>
      <c r="G198" s="64"/>
      <c r="H198" s="64"/>
      <c r="I198" s="64"/>
      <c r="J198" s="64"/>
      <c r="K198" s="64"/>
      <c r="L198" s="64"/>
      <c r="M198" s="64"/>
      <c r="N198" s="64"/>
      <c r="O198" s="64"/>
      <c r="P198" s="64"/>
      <c r="Q198" s="64"/>
      <c r="R198" s="64"/>
      <c r="S198" s="64"/>
      <c r="T198" s="64"/>
      <c r="U198" s="64"/>
    </row>
    <row r="199" spans="1:22" ht="13.5" customHeight="1" x14ac:dyDescent="0.3">
      <c r="A199" s="137" t="s">
        <v>863</v>
      </c>
      <c r="B199" s="131" t="s">
        <v>940</v>
      </c>
      <c r="C199" s="67">
        <v>0.9</v>
      </c>
      <c r="D199" s="119" t="s">
        <v>939</v>
      </c>
      <c r="E199" s="105" t="s">
        <v>911</v>
      </c>
      <c r="F199" s="64"/>
      <c r="G199" s="64"/>
      <c r="H199" s="64"/>
      <c r="I199" s="64"/>
      <c r="J199" s="64"/>
      <c r="K199" s="64"/>
      <c r="L199" s="64"/>
      <c r="M199" s="64"/>
      <c r="N199" s="64"/>
      <c r="O199" s="64"/>
      <c r="P199" s="64"/>
      <c r="Q199" s="64"/>
      <c r="R199" s="64"/>
      <c r="S199" s="64"/>
      <c r="T199" s="64"/>
      <c r="U199" s="64"/>
    </row>
    <row r="200" spans="1:22" ht="13.5" customHeight="1" x14ac:dyDescent="0.3">
      <c r="A200" s="64"/>
      <c r="B200" s="64"/>
      <c r="C200" s="142"/>
      <c r="D200" s="64"/>
      <c r="E200" s="64"/>
      <c r="F200" s="64"/>
      <c r="G200" s="64"/>
      <c r="H200" s="64"/>
      <c r="I200" s="64"/>
      <c r="J200" s="64"/>
      <c r="K200" s="64"/>
      <c r="L200" s="64"/>
      <c r="M200" s="64"/>
      <c r="N200" s="64"/>
      <c r="O200" s="64"/>
      <c r="P200" s="64"/>
      <c r="Q200" s="64"/>
      <c r="R200" s="64"/>
      <c r="S200" s="64"/>
      <c r="T200" s="64"/>
      <c r="U200" s="64"/>
      <c r="V200" s="64"/>
    </row>
    <row r="201" spans="1:22" ht="13.5" customHeight="1" x14ac:dyDescent="0.3">
      <c r="B201" s="64"/>
      <c r="C201" s="142"/>
      <c r="D201" s="64"/>
      <c r="E201" s="64"/>
      <c r="F201" s="64"/>
      <c r="G201" s="64"/>
      <c r="H201" s="64"/>
      <c r="I201" s="64"/>
      <c r="J201" s="64"/>
      <c r="K201" s="64"/>
      <c r="L201" s="64"/>
      <c r="M201" s="64"/>
      <c r="N201" s="64"/>
      <c r="O201" s="64"/>
      <c r="P201" s="64"/>
      <c r="Q201" s="64"/>
      <c r="R201" s="64"/>
      <c r="S201" s="64"/>
      <c r="T201" s="64"/>
      <c r="U201" s="64"/>
      <c r="V201" s="64"/>
    </row>
    <row r="202" spans="1:22" ht="15" customHeight="1" x14ac:dyDescent="0.25">
      <c r="B202" s="45"/>
    </row>
    <row r="203" spans="1:22" ht="15" customHeight="1" x14ac:dyDescent="0.25">
      <c r="B203" s="45"/>
    </row>
    <row r="204" spans="1:22" ht="15" customHeight="1" x14ac:dyDescent="0.25">
      <c r="B204" s="45"/>
    </row>
    <row r="205" spans="1:22" ht="15" customHeight="1" x14ac:dyDescent="0.25">
      <c r="B205" s="45"/>
    </row>
    <row r="206" spans="1:22" ht="15" customHeight="1" x14ac:dyDescent="0.25">
      <c r="B206" s="45"/>
    </row>
    <row r="207" spans="1:22" ht="15" customHeight="1" x14ac:dyDescent="0.25">
      <c r="B207" s="45"/>
    </row>
    <row r="208" spans="1:22" ht="15" customHeight="1" x14ac:dyDescent="0.25">
      <c r="B208" s="45"/>
    </row>
    <row r="209" spans="2:2" ht="15" customHeight="1" x14ac:dyDescent="0.25">
      <c r="B209" s="45"/>
    </row>
    <row r="210" spans="2:2" ht="15" customHeight="1" x14ac:dyDescent="0.25">
      <c r="B210" s="45"/>
    </row>
    <row r="211" spans="2:2" ht="15" customHeight="1" x14ac:dyDescent="0.25">
      <c r="B211" s="45"/>
    </row>
    <row r="212" spans="2:2" ht="15" customHeight="1" x14ac:dyDescent="0.25">
      <c r="B212" s="45"/>
    </row>
    <row r="213" spans="2:2" ht="15" customHeight="1" x14ac:dyDescent="0.25">
      <c r="B213" s="45"/>
    </row>
    <row r="214" spans="2:2" ht="15" customHeight="1" x14ac:dyDescent="0.25">
      <c r="B214" s="45"/>
    </row>
    <row r="215" spans="2:2" ht="15" customHeight="1" x14ac:dyDescent="0.25">
      <c r="B215" s="45"/>
    </row>
    <row r="216" spans="2:2" ht="15" customHeight="1" x14ac:dyDescent="0.25">
      <c r="B216" s="45"/>
    </row>
    <row r="217" spans="2:2" ht="15" customHeight="1" x14ac:dyDescent="0.25">
      <c r="B217" s="45"/>
    </row>
    <row r="218" spans="2:2" ht="15" customHeight="1" x14ac:dyDescent="0.25">
      <c r="B218" s="45"/>
    </row>
    <row r="219" spans="2:2" ht="15" customHeight="1" x14ac:dyDescent="0.25">
      <c r="B219" s="45"/>
    </row>
    <row r="220" spans="2:2" ht="15" customHeight="1" x14ac:dyDescent="0.25">
      <c r="B220" s="45"/>
    </row>
    <row r="221" spans="2:2" ht="15" customHeight="1" x14ac:dyDescent="0.25">
      <c r="B221" s="45"/>
    </row>
    <row r="222" spans="2:2" ht="15" customHeight="1" x14ac:dyDescent="0.25">
      <c r="B222" s="45"/>
    </row>
    <row r="223" spans="2:2" ht="15" customHeight="1" x14ac:dyDescent="0.25">
      <c r="B223" s="45"/>
    </row>
    <row r="224" spans="2:2" ht="15" customHeight="1" x14ac:dyDescent="0.25">
      <c r="B224" s="45"/>
    </row>
    <row r="225" spans="2:2" ht="15" customHeight="1" x14ac:dyDescent="0.25">
      <c r="B225" s="45"/>
    </row>
    <row r="226" spans="2:2" ht="15" customHeight="1" x14ac:dyDescent="0.25">
      <c r="B226" s="45"/>
    </row>
    <row r="227" spans="2:2" ht="15" customHeight="1" x14ac:dyDescent="0.25">
      <c r="B227" s="45"/>
    </row>
    <row r="228" spans="2:2" ht="15" customHeight="1" x14ac:dyDescent="0.25">
      <c r="B228" s="45"/>
    </row>
    <row r="229" spans="2:2" ht="15" customHeight="1" x14ac:dyDescent="0.25">
      <c r="B229" s="45"/>
    </row>
    <row r="230" spans="2:2" ht="15" customHeight="1" x14ac:dyDescent="0.25">
      <c r="B230" s="45"/>
    </row>
    <row r="231" spans="2:2" ht="15" customHeight="1" x14ac:dyDescent="0.25">
      <c r="B231" s="45"/>
    </row>
    <row r="232" spans="2:2" ht="15" customHeight="1" x14ac:dyDescent="0.25">
      <c r="B232" s="45"/>
    </row>
    <row r="233" spans="2:2" ht="15" customHeight="1" x14ac:dyDescent="0.25">
      <c r="B233" s="45"/>
    </row>
    <row r="234" spans="2:2" ht="15" customHeight="1" x14ac:dyDescent="0.25">
      <c r="B234" s="45"/>
    </row>
    <row r="235" spans="2:2" ht="15" customHeight="1" x14ac:dyDescent="0.25">
      <c r="B235" s="45"/>
    </row>
    <row r="236" spans="2:2" ht="15" customHeight="1" x14ac:dyDescent="0.25">
      <c r="B236" s="45"/>
    </row>
    <row r="237" spans="2:2" ht="15" customHeight="1" x14ac:dyDescent="0.25">
      <c r="B237" s="45"/>
    </row>
    <row r="238" spans="2:2" ht="15" customHeight="1" x14ac:dyDescent="0.25">
      <c r="B238" s="45"/>
    </row>
    <row r="239" spans="2:2" ht="15" customHeight="1" x14ac:dyDescent="0.25">
      <c r="B239" s="45"/>
    </row>
    <row r="240" spans="2:2" ht="15" customHeight="1" x14ac:dyDescent="0.25">
      <c r="B240" s="45"/>
    </row>
    <row r="241" spans="2:2" ht="15" customHeight="1" x14ac:dyDescent="0.25">
      <c r="B241" s="45"/>
    </row>
    <row r="242" spans="2:2" ht="15" customHeight="1" x14ac:dyDescent="0.25">
      <c r="B242" s="45"/>
    </row>
    <row r="243" spans="2:2" ht="15" customHeight="1" x14ac:dyDescent="0.25">
      <c r="B243" s="45"/>
    </row>
    <row r="244" spans="2:2" ht="15" customHeight="1" x14ac:dyDescent="0.25">
      <c r="B244" s="45"/>
    </row>
    <row r="245" spans="2:2" ht="15" customHeight="1" x14ac:dyDescent="0.25">
      <c r="B245" s="45"/>
    </row>
    <row r="246" spans="2:2" ht="15" customHeight="1" x14ac:dyDescent="0.25">
      <c r="B246" s="45"/>
    </row>
    <row r="247" spans="2:2" ht="15" customHeight="1" x14ac:dyDescent="0.25">
      <c r="B247" s="45"/>
    </row>
    <row r="248" spans="2:2" ht="15" customHeight="1" x14ac:dyDescent="0.25">
      <c r="B248" s="45"/>
    </row>
    <row r="249" spans="2:2" ht="15" customHeight="1" x14ac:dyDescent="0.25">
      <c r="B249" s="45"/>
    </row>
    <row r="250" spans="2:2" ht="15" customHeight="1" x14ac:dyDescent="0.25">
      <c r="B250" s="45"/>
    </row>
    <row r="251" spans="2:2" ht="15" customHeight="1" x14ac:dyDescent="0.25">
      <c r="B251" s="45"/>
    </row>
    <row r="252" spans="2:2" ht="15" customHeight="1" x14ac:dyDescent="0.25">
      <c r="B252" s="45"/>
    </row>
    <row r="253" spans="2:2" ht="15" customHeight="1" x14ac:dyDescent="0.25">
      <c r="B253" s="45"/>
    </row>
    <row r="254" spans="2:2" ht="15" customHeight="1" x14ac:dyDescent="0.25">
      <c r="B254" s="45"/>
    </row>
    <row r="255" spans="2:2" ht="15" customHeight="1" x14ac:dyDescent="0.25">
      <c r="B255" s="45"/>
    </row>
    <row r="256" spans="2:2" ht="15" customHeight="1" x14ac:dyDescent="0.25">
      <c r="B256" s="45"/>
    </row>
    <row r="257" spans="2:2" ht="15" customHeight="1" x14ac:dyDescent="0.25">
      <c r="B257" s="45"/>
    </row>
    <row r="258" spans="2:2" ht="15" customHeight="1" x14ac:dyDescent="0.25">
      <c r="B258" s="45"/>
    </row>
    <row r="259" spans="2:2" ht="15" customHeight="1" x14ac:dyDescent="0.25">
      <c r="B259" s="45"/>
    </row>
    <row r="260" spans="2:2" ht="15" customHeight="1" x14ac:dyDescent="0.25">
      <c r="B260" s="45"/>
    </row>
    <row r="261" spans="2:2" ht="15" customHeight="1" x14ac:dyDescent="0.25">
      <c r="B261" s="45"/>
    </row>
    <row r="262" spans="2:2" ht="15" customHeight="1" x14ac:dyDescent="0.25">
      <c r="B262" s="45"/>
    </row>
    <row r="263" spans="2:2" ht="15" customHeight="1" x14ac:dyDescent="0.25">
      <c r="B263" s="45"/>
    </row>
    <row r="264" spans="2:2" ht="15" customHeight="1" x14ac:dyDescent="0.25">
      <c r="B264" s="45"/>
    </row>
    <row r="265" spans="2:2" ht="15" customHeight="1" x14ac:dyDescent="0.25">
      <c r="B265" s="45"/>
    </row>
    <row r="266" spans="2:2" ht="15" customHeight="1" x14ac:dyDescent="0.25">
      <c r="B266" s="45"/>
    </row>
    <row r="267" spans="2:2" ht="15" customHeight="1" x14ac:dyDescent="0.25">
      <c r="B267" s="45"/>
    </row>
    <row r="268" spans="2:2" ht="15" customHeight="1" x14ac:dyDescent="0.25">
      <c r="B268" s="45"/>
    </row>
    <row r="269" spans="2:2" ht="15" customHeight="1" x14ac:dyDescent="0.25">
      <c r="B269" s="45"/>
    </row>
    <row r="270" spans="2:2" ht="15" customHeight="1" x14ac:dyDescent="0.25">
      <c r="B270" s="45"/>
    </row>
    <row r="271" spans="2:2" ht="15" customHeight="1" x14ac:dyDescent="0.25">
      <c r="B271" s="45"/>
    </row>
    <row r="272" spans="2:2" ht="15" customHeight="1" x14ac:dyDescent="0.25">
      <c r="B272" s="45"/>
    </row>
    <row r="273" spans="2:2" ht="15" customHeight="1" x14ac:dyDescent="0.25">
      <c r="B273" s="45"/>
    </row>
    <row r="274" spans="2:2" ht="15" customHeight="1" x14ac:dyDescent="0.25">
      <c r="B274" s="45"/>
    </row>
    <row r="275" spans="2:2" ht="15" customHeight="1" x14ac:dyDescent="0.25">
      <c r="B275" s="45"/>
    </row>
    <row r="276" spans="2:2" ht="15" customHeight="1" x14ac:dyDescent="0.25">
      <c r="B276" s="45"/>
    </row>
    <row r="277" spans="2:2" ht="15" customHeight="1" x14ac:dyDescent="0.25">
      <c r="B277" s="45"/>
    </row>
    <row r="278" spans="2:2" ht="15" customHeight="1" x14ac:dyDescent="0.25">
      <c r="B278" s="45"/>
    </row>
    <row r="279" spans="2:2" ht="15" customHeight="1" x14ac:dyDescent="0.25">
      <c r="B279" s="45"/>
    </row>
    <row r="280" spans="2:2" ht="15" customHeight="1" x14ac:dyDescent="0.25">
      <c r="B280" s="45"/>
    </row>
    <row r="281" spans="2:2" ht="15" customHeight="1" x14ac:dyDescent="0.25">
      <c r="B281" s="45"/>
    </row>
    <row r="282" spans="2:2" ht="15" customHeight="1" x14ac:dyDescent="0.25">
      <c r="B282" s="45"/>
    </row>
    <row r="283" spans="2:2" ht="15" customHeight="1" x14ac:dyDescent="0.25">
      <c r="B283" s="45"/>
    </row>
    <row r="284" spans="2:2" ht="15" customHeight="1" x14ac:dyDescent="0.25">
      <c r="B284" s="45"/>
    </row>
    <row r="285" spans="2:2" ht="15" customHeight="1" x14ac:dyDescent="0.25">
      <c r="B285" s="45"/>
    </row>
    <row r="286" spans="2:2" ht="15" customHeight="1" x14ac:dyDescent="0.25">
      <c r="B286" s="45"/>
    </row>
    <row r="287" spans="2:2" ht="15" customHeight="1" x14ac:dyDescent="0.25">
      <c r="B287" s="45"/>
    </row>
    <row r="288" spans="2:2" ht="15" customHeight="1" x14ac:dyDescent="0.25">
      <c r="B288" s="45"/>
    </row>
    <row r="289" spans="2:2" ht="15" customHeight="1" x14ac:dyDescent="0.25">
      <c r="B289" s="45"/>
    </row>
    <row r="290" spans="2:2" ht="15" customHeight="1" x14ac:dyDescent="0.25">
      <c r="B290" s="45"/>
    </row>
    <row r="291" spans="2:2" ht="15" customHeight="1" x14ac:dyDescent="0.25">
      <c r="B291" s="45"/>
    </row>
    <row r="292" spans="2:2" ht="15" customHeight="1" x14ac:dyDescent="0.25">
      <c r="B292" s="45"/>
    </row>
    <row r="293" spans="2:2" ht="15" customHeight="1" x14ac:dyDescent="0.25">
      <c r="B293" s="45"/>
    </row>
    <row r="294" spans="2:2" ht="15" customHeight="1" x14ac:dyDescent="0.25">
      <c r="B294" s="45"/>
    </row>
    <row r="295" spans="2:2" ht="15" customHeight="1" x14ac:dyDescent="0.25">
      <c r="B295" s="45"/>
    </row>
    <row r="296" spans="2:2" ht="15" customHeight="1" x14ac:dyDescent="0.25">
      <c r="B296" s="45"/>
    </row>
    <row r="297" spans="2:2" ht="15" customHeight="1" x14ac:dyDescent="0.25">
      <c r="B297" s="45"/>
    </row>
    <row r="298" spans="2:2" ht="15" customHeight="1" x14ac:dyDescent="0.25">
      <c r="B298" s="45"/>
    </row>
    <row r="299" spans="2:2" ht="15" customHeight="1" x14ac:dyDescent="0.25">
      <c r="B299" s="45"/>
    </row>
    <row r="300" spans="2:2" ht="15" customHeight="1" x14ac:dyDescent="0.25">
      <c r="B300" s="45"/>
    </row>
    <row r="301" spans="2:2" ht="15" customHeight="1" x14ac:dyDescent="0.25">
      <c r="B301" s="45"/>
    </row>
    <row r="302" spans="2:2" ht="15" customHeight="1" x14ac:dyDescent="0.25">
      <c r="B302" s="45"/>
    </row>
    <row r="303" spans="2:2" ht="15" customHeight="1" x14ac:dyDescent="0.25">
      <c r="B303" s="45"/>
    </row>
    <row r="304" spans="2:2" ht="15" customHeight="1" x14ac:dyDescent="0.25">
      <c r="B304" s="45"/>
    </row>
    <row r="305" spans="2:2" ht="15" customHeight="1" x14ac:dyDescent="0.25">
      <c r="B305" s="45"/>
    </row>
    <row r="306" spans="2:2" ht="15" customHeight="1" x14ac:dyDescent="0.25">
      <c r="B306" s="45"/>
    </row>
    <row r="307" spans="2:2" ht="15" customHeight="1" x14ac:dyDescent="0.25">
      <c r="B307" s="45"/>
    </row>
    <row r="308" spans="2:2" ht="15" customHeight="1" x14ac:dyDescent="0.25">
      <c r="B308" s="45"/>
    </row>
    <row r="309" spans="2:2" ht="15" customHeight="1" x14ac:dyDescent="0.25">
      <c r="B309" s="45"/>
    </row>
    <row r="310" spans="2:2" ht="15" customHeight="1" x14ac:dyDescent="0.25">
      <c r="B310" s="45"/>
    </row>
    <row r="311" spans="2:2" ht="15" customHeight="1" x14ac:dyDescent="0.25">
      <c r="B311" s="45"/>
    </row>
    <row r="312" spans="2:2" ht="15" customHeight="1" x14ac:dyDescent="0.25">
      <c r="B312" s="45"/>
    </row>
    <row r="313" spans="2:2" ht="15" customHeight="1" x14ac:dyDescent="0.25">
      <c r="B313" s="45"/>
    </row>
    <row r="314" spans="2:2" ht="15" customHeight="1" x14ac:dyDescent="0.25">
      <c r="B314" s="45"/>
    </row>
    <row r="315" spans="2:2" ht="15" customHeight="1" x14ac:dyDescent="0.25">
      <c r="B315" s="45"/>
    </row>
    <row r="316" spans="2:2" ht="15" customHeight="1" x14ac:dyDescent="0.25">
      <c r="B316" s="45"/>
    </row>
    <row r="317" spans="2:2" ht="15" customHeight="1" x14ac:dyDescent="0.25">
      <c r="B317" s="45"/>
    </row>
    <row r="318" spans="2:2" ht="15" customHeight="1" x14ac:dyDescent="0.25">
      <c r="B318" s="45"/>
    </row>
    <row r="319" spans="2:2" ht="15" customHeight="1" x14ac:dyDescent="0.25">
      <c r="B319" s="45"/>
    </row>
    <row r="320" spans="2:2" ht="15" customHeight="1" x14ac:dyDescent="0.25">
      <c r="B320" s="45"/>
    </row>
    <row r="321" spans="2:2" ht="15" customHeight="1" x14ac:dyDescent="0.25">
      <c r="B321" s="45"/>
    </row>
    <row r="322" spans="2:2" ht="15" customHeight="1" x14ac:dyDescent="0.25">
      <c r="B322" s="45"/>
    </row>
    <row r="323" spans="2:2" ht="15" customHeight="1" x14ac:dyDescent="0.25">
      <c r="B323" s="45"/>
    </row>
    <row r="324" spans="2:2" ht="15" customHeight="1" x14ac:dyDescent="0.25">
      <c r="B324" s="45"/>
    </row>
    <row r="325" spans="2:2" ht="15" customHeight="1" x14ac:dyDescent="0.25">
      <c r="B325" s="45"/>
    </row>
    <row r="326" spans="2:2" ht="15" customHeight="1" x14ac:dyDescent="0.25">
      <c r="B326" s="45"/>
    </row>
    <row r="327" spans="2:2" ht="15" customHeight="1" x14ac:dyDescent="0.25">
      <c r="B327" s="45"/>
    </row>
    <row r="328" spans="2:2" ht="15" customHeight="1" x14ac:dyDescent="0.25">
      <c r="B328" s="45"/>
    </row>
    <row r="329" spans="2:2" ht="15" customHeight="1" x14ac:dyDescent="0.25">
      <c r="B329" s="45"/>
    </row>
    <row r="330" spans="2:2" ht="15" customHeight="1" x14ac:dyDescent="0.25">
      <c r="B330" s="45"/>
    </row>
    <row r="331" spans="2:2" ht="15" customHeight="1" x14ac:dyDescent="0.25">
      <c r="B331" s="45"/>
    </row>
    <row r="332" spans="2:2" ht="15" customHeight="1" x14ac:dyDescent="0.25">
      <c r="B332" s="45"/>
    </row>
    <row r="333" spans="2:2" ht="15" customHeight="1" x14ac:dyDescent="0.25">
      <c r="B333" s="45"/>
    </row>
    <row r="334" spans="2:2" ht="15" customHeight="1" x14ac:dyDescent="0.25">
      <c r="B334" s="45"/>
    </row>
    <row r="335" spans="2:2" ht="15" customHeight="1" x14ac:dyDescent="0.25">
      <c r="B335" s="45"/>
    </row>
    <row r="336" spans="2:2" ht="15" customHeight="1" x14ac:dyDescent="0.25">
      <c r="B336" s="45"/>
    </row>
    <row r="337" spans="2:2" ht="15" customHeight="1" x14ac:dyDescent="0.25">
      <c r="B337" s="45"/>
    </row>
    <row r="338" spans="2:2" ht="15" customHeight="1" x14ac:dyDescent="0.25">
      <c r="B338" s="45"/>
    </row>
    <row r="339" spans="2:2" ht="15" customHeight="1" x14ac:dyDescent="0.25">
      <c r="B339" s="45"/>
    </row>
    <row r="340" spans="2:2" ht="15" customHeight="1" x14ac:dyDescent="0.25">
      <c r="B340" s="45"/>
    </row>
    <row r="341" spans="2:2" ht="15" customHeight="1" x14ac:dyDescent="0.25">
      <c r="B341" s="45"/>
    </row>
    <row r="342" spans="2:2" ht="15" customHeight="1" x14ac:dyDescent="0.25">
      <c r="B342" s="45"/>
    </row>
    <row r="343" spans="2:2" ht="15" customHeight="1" x14ac:dyDescent="0.25">
      <c r="B343" s="45"/>
    </row>
    <row r="344" spans="2:2" ht="15" customHeight="1" x14ac:dyDescent="0.25">
      <c r="B344" s="45"/>
    </row>
    <row r="345" spans="2:2" ht="15" customHeight="1" x14ac:dyDescent="0.25">
      <c r="B345" s="45"/>
    </row>
    <row r="346" spans="2:2" ht="15" customHeight="1" x14ac:dyDescent="0.25">
      <c r="B346" s="45"/>
    </row>
    <row r="347" spans="2:2" ht="15" customHeight="1" x14ac:dyDescent="0.25">
      <c r="B347" s="45"/>
    </row>
    <row r="348" spans="2:2" ht="15" customHeight="1" x14ac:dyDescent="0.25">
      <c r="B348" s="45"/>
    </row>
    <row r="349" spans="2:2" ht="15" customHeight="1" x14ac:dyDescent="0.25">
      <c r="B349" s="45"/>
    </row>
    <row r="350" spans="2:2" ht="15" customHeight="1" x14ac:dyDescent="0.25">
      <c r="B350" s="45"/>
    </row>
    <row r="351" spans="2:2" ht="15" customHeight="1" x14ac:dyDescent="0.25">
      <c r="B351" s="45"/>
    </row>
    <row r="352" spans="2:2" ht="15" customHeight="1" x14ac:dyDescent="0.25">
      <c r="B352" s="45"/>
    </row>
    <row r="353" spans="2:2" ht="15" customHeight="1" x14ac:dyDescent="0.25">
      <c r="B353" s="45"/>
    </row>
    <row r="354" spans="2:2" ht="15" customHeight="1" x14ac:dyDescent="0.25">
      <c r="B354" s="45"/>
    </row>
    <row r="355" spans="2:2" ht="15" customHeight="1" x14ac:dyDescent="0.25">
      <c r="B355" s="45"/>
    </row>
    <row r="356" spans="2:2" ht="15" customHeight="1" x14ac:dyDescent="0.25">
      <c r="B356" s="45"/>
    </row>
    <row r="357" spans="2:2" ht="15" customHeight="1" x14ac:dyDescent="0.25">
      <c r="B357" s="45"/>
    </row>
    <row r="358" spans="2:2" ht="15" customHeight="1" x14ac:dyDescent="0.25">
      <c r="B358" s="45"/>
    </row>
    <row r="359" spans="2:2" ht="15" customHeight="1" x14ac:dyDescent="0.25">
      <c r="B359" s="45"/>
    </row>
    <row r="360" spans="2:2" ht="15" customHeight="1" x14ac:dyDescent="0.25">
      <c r="B360" s="45"/>
    </row>
    <row r="361" spans="2:2" ht="15" customHeight="1" x14ac:dyDescent="0.25">
      <c r="B361" s="45"/>
    </row>
    <row r="362" spans="2:2" ht="15" customHeight="1" x14ac:dyDescent="0.25">
      <c r="B362" s="45"/>
    </row>
    <row r="363" spans="2:2" ht="15" customHeight="1" x14ac:dyDescent="0.25">
      <c r="B363" s="45"/>
    </row>
    <row r="364" spans="2:2" ht="15" customHeight="1" x14ac:dyDescent="0.25">
      <c r="B364" s="45"/>
    </row>
    <row r="365" spans="2:2" ht="15" customHeight="1" x14ac:dyDescent="0.25">
      <c r="B365" s="45"/>
    </row>
    <row r="366" spans="2:2" ht="15" customHeight="1" x14ac:dyDescent="0.25">
      <c r="B366" s="45"/>
    </row>
    <row r="367" spans="2:2" ht="15" customHeight="1" x14ac:dyDescent="0.25">
      <c r="B367" s="45"/>
    </row>
    <row r="368" spans="2:2" ht="15" customHeight="1" x14ac:dyDescent="0.25">
      <c r="B368" s="45"/>
    </row>
    <row r="369" spans="2:2" ht="15" customHeight="1" x14ac:dyDescent="0.25">
      <c r="B369" s="45"/>
    </row>
    <row r="370" spans="2:2" ht="15" customHeight="1" x14ac:dyDescent="0.25">
      <c r="B370" s="45"/>
    </row>
    <row r="371" spans="2:2" ht="15" customHeight="1" x14ac:dyDescent="0.25">
      <c r="B371" s="45"/>
    </row>
    <row r="372" spans="2:2" ht="15" customHeight="1" x14ac:dyDescent="0.25">
      <c r="B372" s="45"/>
    </row>
    <row r="373" spans="2:2" ht="15" customHeight="1" x14ac:dyDescent="0.25">
      <c r="B373" s="45"/>
    </row>
    <row r="374" spans="2:2" ht="15" customHeight="1" x14ac:dyDescent="0.25">
      <c r="B374" s="45"/>
    </row>
    <row r="375" spans="2:2" ht="15" customHeight="1" x14ac:dyDescent="0.25">
      <c r="B375" s="45"/>
    </row>
    <row r="376" spans="2:2" ht="15" customHeight="1" x14ac:dyDescent="0.25">
      <c r="B376" s="45"/>
    </row>
    <row r="377" spans="2:2" ht="15" customHeight="1" x14ac:dyDescent="0.25">
      <c r="B377" s="45"/>
    </row>
    <row r="378" spans="2:2" ht="15" customHeight="1" x14ac:dyDescent="0.25">
      <c r="B378" s="45"/>
    </row>
    <row r="379" spans="2:2" ht="15" customHeight="1" x14ac:dyDescent="0.25">
      <c r="B379" s="45"/>
    </row>
    <row r="380" spans="2:2" ht="15" customHeight="1" x14ac:dyDescent="0.25">
      <c r="B380" s="45"/>
    </row>
    <row r="381" spans="2:2" ht="15" customHeight="1" x14ac:dyDescent="0.25">
      <c r="B381" s="45"/>
    </row>
    <row r="382" spans="2:2" ht="15" customHeight="1" x14ac:dyDescent="0.25">
      <c r="B382" s="45"/>
    </row>
    <row r="383" spans="2:2" ht="15" customHeight="1" x14ac:dyDescent="0.25">
      <c r="B383" s="45"/>
    </row>
    <row r="384" spans="2:2" ht="15" customHeight="1" x14ac:dyDescent="0.25">
      <c r="B384" s="45"/>
    </row>
    <row r="385" spans="2:2" ht="15" customHeight="1" x14ac:dyDescent="0.25">
      <c r="B385" s="45"/>
    </row>
    <row r="386" spans="2:2" ht="15" customHeight="1" x14ac:dyDescent="0.25">
      <c r="B386" s="45"/>
    </row>
    <row r="387" spans="2:2" ht="15" customHeight="1" x14ac:dyDescent="0.25">
      <c r="B387" s="45"/>
    </row>
    <row r="388" spans="2:2" ht="15" customHeight="1" x14ac:dyDescent="0.25">
      <c r="B388" s="45"/>
    </row>
    <row r="389" spans="2:2" ht="15" customHeight="1" x14ac:dyDescent="0.25">
      <c r="B389" s="45"/>
    </row>
    <row r="390" spans="2:2" ht="15" customHeight="1" x14ac:dyDescent="0.25">
      <c r="B390" s="45"/>
    </row>
    <row r="391" spans="2:2" ht="15" customHeight="1" x14ac:dyDescent="0.25">
      <c r="B391" s="45"/>
    </row>
    <row r="392" spans="2:2" ht="15" customHeight="1" x14ac:dyDescent="0.25">
      <c r="B392" s="45"/>
    </row>
    <row r="393" spans="2:2" ht="15" customHeight="1" x14ac:dyDescent="0.25">
      <c r="B393" s="45"/>
    </row>
    <row r="394" spans="2:2" ht="15" customHeight="1" x14ac:dyDescent="0.25">
      <c r="B394" s="45"/>
    </row>
    <row r="395" spans="2:2" ht="15" customHeight="1" x14ac:dyDescent="0.25">
      <c r="B395" s="45"/>
    </row>
    <row r="396" spans="2:2" ht="15" customHeight="1" x14ac:dyDescent="0.25">
      <c r="B396" s="45"/>
    </row>
    <row r="397" spans="2:2" ht="15" customHeight="1" x14ac:dyDescent="0.25">
      <c r="B397" s="45"/>
    </row>
    <row r="398" spans="2:2" ht="15" customHeight="1" x14ac:dyDescent="0.25">
      <c r="B398" s="45"/>
    </row>
    <row r="399" spans="2:2" ht="15" customHeight="1" x14ac:dyDescent="0.25">
      <c r="B399" s="45"/>
    </row>
    <row r="400" spans="2:2" ht="15" customHeight="1" x14ac:dyDescent="0.25">
      <c r="B400" s="45"/>
    </row>
    <row r="401" spans="2:2" ht="15" customHeight="1" x14ac:dyDescent="0.25">
      <c r="B401" s="45"/>
    </row>
    <row r="402" spans="2:2" ht="15" customHeight="1" x14ac:dyDescent="0.25">
      <c r="B402" s="45"/>
    </row>
    <row r="403" spans="2:2" ht="15" customHeight="1" x14ac:dyDescent="0.25">
      <c r="B403" s="45"/>
    </row>
    <row r="404" spans="2:2" ht="15" customHeight="1" x14ac:dyDescent="0.25">
      <c r="B404" s="45"/>
    </row>
    <row r="405" spans="2:2" ht="15" customHeight="1" x14ac:dyDescent="0.25">
      <c r="B405" s="45"/>
    </row>
    <row r="406" spans="2:2" ht="15" customHeight="1" x14ac:dyDescent="0.25">
      <c r="B406" s="45"/>
    </row>
    <row r="407" spans="2:2" ht="15" customHeight="1" x14ac:dyDescent="0.25">
      <c r="B407" s="45"/>
    </row>
    <row r="408" spans="2:2" ht="15" customHeight="1" x14ac:dyDescent="0.25">
      <c r="B408" s="45"/>
    </row>
    <row r="409" spans="2:2" ht="15" customHeight="1" x14ac:dyDescent="0.25">
      <c r="B409" s="45"/>
    </row>
    <row r="410" spans="2:2" ht="15" customHeight="1" x14ac:dyDescent="0.25">
      <c r="B410" s="45"/>
    </row>
    <row r="411" spans="2:2" ht="15" customHeight="1" x14ac:dyDescent="0.25">
      <c r="B411" s="45"/>
    </row>
    <row r="412" spans="2:2" ht="15" customHeight="1" x14ac:dyDescent="0.25">
      <c r="B412" s="45"/>
    </row>
    <row r="413" spans="2:2" ht="15" customHeight="1" x14ac:dyDescent="0.25">
      <c r="B413" s="45"/>
    </row>
    <row r="414" spans="2:2" ht="15" customHeight="1" x14ac:dyDescent="0.25">
      <c r="B414" s="45"/>
    </row>
    <row r="415" spans="2:2" ht="15" customHeight="1" x14ac:dyDescent="0.25">
      <c r="B415" s="45"/>
    </row>
    <row r="416" spans="2:2" ht="15" customHeight="1" x14ac:dyDescent="0.25">
      <c r="B416" s="45"/>
    </row>
    <row r="417" spans="2:2" ht="15" customHeight="1" x14ac:dyDescent="0.25">
      <c r="B417" s="45"/>
    </row>
    <row r="418" spans="2:2" ht="15" customHeight="1" x14ac:dyDescent="0.25">
      <c r="B418" s="45"/>
    </row>
    <row r="419" spans="2:2" ht="15" customHeight="1" x14ac:dyDescent="0.25">
      <c r="B419" s="45"/>
    </row>
    <row r="420" spans="2:2" ht="15" customHeight="1" x14ac:dyDescent="0.25">
      <c r="B420" s="45"/>
    </row>
    <row r="421" spans="2:2" ht="15" customHeight="1" x14ac:dyDescent="0.25">
      <c r="B421" s="45"/>
    </row>
    <row r="422" spans="2:2" ht="15" customHeight="1" x14ac:dyDescent="0.25">
      <c r="B422" s="45"/>
    </row>
    <row r="423" spans="2:2" ht="15" customHeight="1" x14ac:dyDescent="0.25">
      <c r="B423" s="45"/>
    </row>
    <row r="424" spans="2:2" ht="15" customHeight="1" x14ac:dyDescent="0.25">
      <c r="B424" s="45"/>
    </row>
    <row r="425" spans="2:2" ht="15" customHeight="1" x14ac:dyDescent="0.25">
      <c r="B425" s="45"/>
    </row>
    <row r="426" spans="2:2" ht="15" customHeight="1" x14ac:dyDescent="0.25">
      <c r="B426" s="45"/>
    </row>
    <row r="427" spans="2:2" ht="15" customHeight="1" x14ac:dyDescent="0.25">
      <c r="B427" s="45"/>
    </row>
    <row r="428" spans="2:2" ht="15" customHeight="1" x14ac:dyDescent="0.25">
      <c r="B428" s="45"/>
    </row>
    <row r="429" spans="2:2" ht="15" customHeight="1" x14ac:dyDescent="0.25">
      <c r="B429" s="45"/>
    </row>
    <row r="430" spans="2:2" ht="15" customHeight="1" x14ac:dyDescent="0.25">
      <c r="B430" s="45"/>
    </row>
    <row r="431" spans="2:2" ht="15" customHeight="1" x14ac:dyDescent="0.25">
      <c r="B431" s="45"/>
    </row>
    <row r="432" spans="2:2" ht="15" customHeight="1" x14ac:dyDescent="0.25">
      <c r="B432" s="45"/>
    </row>
    <row r="433" spans="2:2" ht="15" customHeight="1" x14ac:dyDescent="0.25">
      <c r="B433" s="45"/>
    </row>
    <row r="434" spans="2:2" ht="15" customHeight="1" x14ac:dyDescent="0.25">
      <c r="B434" s="45"/>
    </row>
    <row r="435" spans="2:2" ht="15" customHeight="1" x14ac:dyDescent="0.25">
      <c r="B435" s="45"/>
    </row>
    <row r="436" spans="2:2" ht="15" customHeight="1" x14ac:dyDescent="0.25">
      <c r="B436" s="45"/>
    </row>
    <row r="437" spans="2:2" ht="15" customHeight="1" x14ac:dyDescent="0.25">
      <c r="B437" s="45"/>
    </row>
    <row r="438" spans="2:2" ht="15" customHeight="1" x14ac:dyDescent="0.25">
      <c r="B438" s="45"/>
    </row>
    <row r="439" spans="2:2" ht="15" customHeight="1" x14ac:dyDescent="0.25">
      <c r="B439" s="45"/>
    </row>
    <row r="440" spans="2:2" ht="15" customHeight="1" x14ac:dyDescent="0.25">
      <c r="B440" s="45"/>
    </row>
    <row r="441" spans="2:2" ht="15" customHeight="1" x14ac:dyDescent="0.25">
      <c r="B441" s="45"/>
    </row>
    <row r="442" spans="2:2" ht="15" customHeight="1" x14ac:dyDescent="0.25">
      <c r="B442" s="45"/>
    </row>
    <row r="443" spans="2:2" ht="15" customHeight="1" x14ac:dyDescent="0.25">
      <c r="B443" s="45"/>
    </row>
    <row r="444" spans="2:2" ht="15" customHeight="1" x14ac:dyDescent="0.25">
      <c r="B444" s="45"/>
    </row>
    <row r="445" spans="2:2" ht="15" customHeight="1" x14ac:dyDescent="0.25">
      <c r="B445" s="45"/>
    </row>
    <row r="446" spans="2:2" ht="15" customHeight="1" x14ac:dyDescent="0.25">
      <c r="B446" s="45"/>
    </row>
    <row r="447" spans="2:2" ht="15" customHeight="1" x14ac:dyDescent="0.25">
      <c r="B447" s="45"/>
    </row>
    <row r="448" spans="2:2" ht="15" customHeight="1" x14ac:dyDescent="0.25">
      <c r="B448" s="45"/>
    </row>
    <row r="449" spans="2:2" ht="15" customHeight="1" x14ac:dyDescent="0.25">
      <c r="B449" s="45"/>
    </row>
    <row r="450" spans="2:2" ht="15" customHeight="1" x14ac:dyDescent="0.25">
      <c r="B450" s="45"/>
    </row>
    <row r="451" spans="2:2" ht="15" customHeight="1" x14ac:dyDescent="0.25">
      <c r="B451" s="45"/>
    </row>
    <row r="452" spans="2:2" ht="15" customHeight="1" x14ac:dyDescent="0.25">
      <c r="B452" s="45"/>
    </row>
    <row r="453" spans="2:2" ht="15" customHeight="1" x14ac:dyDescent="0.25">
      <c r="B453" s="45"/>
    </row>
    <row r="454" spans="2:2" ht="15" customHeight="1" x14ac:dyDescent="0.25">
      <c r="B454" s="45"/>
    </row>
    <row r="455" spans="2:2" ht="15" customHeight="1" x14ac:dyDescent="0.25">
      <c r="B455" s="45"/>
    </row>
    <row r="456" spans="2:2" ht="15" customHeight="1" x14ac:dyDescent="0.25">
      <c r="B456" s="45"/>
    </row>
    <row r="457" spans="2:2" ht="15" customHeight="1" x14ac:dyDescent="0.25">
      <c r="B457" s="45"/>
    </row>
    <row r="458" spans="2:2" ht="15" customHeight="1" x14ac:dyDescent="0.25">
      <c r="B458" s="45"/>
    </row>
    <row r="459" spans="2:2" ht="15" customHeight="1" x14ac:dyDescent="0.25">
      <c r="B459" s="45"/>
    </row>
    <row r="460" spans="2:2" ht="15" customHeight="1" x14ac:dyDescent="0.25">
      <c r="B460" s="45"/>
    </row>
    <row r="461" spans="2:2" ht="15" customHeight="1" x14ac:dyDescent="0.25">
      <c r="B461" s="45"/>
    </row>
    <row r="462" spans="2:2" ht="15" customHeight="1" x14ac:dyDescent="0.25">
      <c r="B462" s="45"/>
    </row>
    <row r="463" spans="2:2" ht="15" customHeight="1" x14ac:dyDescent="0.25">
      <c r="B463" s="45"/>
    </row>
    <row r="464" spans="2:2" ht="15" customHeight="1" x14ac:dyDescent="0.25">
      <c r="B464" s="45"/>
    </row>
    <row r="465" spans="2:2" ht="15" customHeight="1" x14ac:dyDescent="0.25">
      <c r="B465" s="45"/>
    </row>
    <row r="466" spans="2:2" ht="15" customHeight="1" x14ac:dyDescent="0.25">
      <c r="B466" s="45"/>
    </row>
    <row r="467" spans="2:2" ht="15" customHeight="1" x14ac:dyDescent="0.25">
      <c r="B467" s="45"/>
    </row>
    <row r="468" spans="2:2" ht="15" customHeight="1" x14ac:dyDescent="0.25">
      <c r="B468" s="45"/>
    </row>
    <row r="469" spans="2:2" ht="15" customHeight="1" x14ac:dyDescent="0.25">
      <c r="B469" s="45"/>
    </row>
    <row r="470" spans="2:2" ht="15" customHeight="1" x14ac:dyDescent="0.25">
      <c r="B470" s="45"/>
    </row>
    <row r="471" spans="2:2" ht="15" customHeight="1" x14ac:dyDescent="0.25">
      <c r="B471" s="45"/>
    </row>
    <row r="472" spans="2:2" ht="15" customHeight="1" x14ac:dyDescent="0.25">
      <c r="B472" s="45"/>
    </row>
    <row r="473" spans="2:2" ht="15" customHeight="1" x14ac:dyDescent="0.25">
      <c r="B473" s="45"/>
    </row>
    <row r="474" spans="2:2" ht="15" customHeight="1" x14ac:dyDescent="0.25">
      <c r="B474" s="45"/>
    </row>
    <row r="475" spans="2:2" ht="15" customHeight="1" x14ac:dyDescent="0.25">
      <c r="B475" s="45"/>
    </row>
    <row r="476" spans="2:2" ht="15" customHeight="1" x14ac:dyDescent="0.25">
      <c r="B476" s="45"/>
    </row>
    <row r="477" spans="2:2" ht="15" customHeight="1" x14ac:dyDescent="0.25">
      <c r="B477" s="45"/>
    </row>
    <row r="478" spans="2:2" ht="15" customHeight="1" x14ac:dyDescent="0.25">
      <c r="B478" s="45"/>
    </row>
    <row r="479" spans="2:2" ht="15" customHeight="1" x14ac:dyDescent="0.25">
      <c r="B479" s="45"/>
    </row>
    <row r="480" spans="2:2" ht="15" customHeight="1" x14ac:dyDescent="0.25">
      <c r="B480" s="45"/>
    </row>
    <row r="481" spans="2:2" ht="15" customHeight="1" x14ac:dyDescent="0.25">
      <c r="B481" s="45"/>
    </row>
    <row r="482" spans="2:2" ht="15" customHeight="1" x14ac:dyDescent="0.25">
      <c r="B482" s="45"/>
    </row>
    <row r="483" spans="2:2" ht="15" customHeight="1" x14ac:dyDescent="0.25">
      <c r="B483" s="45"/>
    </row>
    <row r="484" spans="2:2" ht="15" customHeight="1" x14ac:dyDescent="0.25">
      <c r="B484" s="45"/>
    </row>
    <row r="485" spans="2:2" ht="15" customHeight="1" x14ac:dyDescent="0.25">
      <c r="B485" s="45"/>
    </row>
    <row r="486" spans="2:2" ht="15" customHeight="1" x14ac:dyDescent="0.25">
      <c r="B486" s="45"/>
    </row>
    <row r="487" spans="2:2" ht="15" customHeight="1" x14ac:dyDescent="0.25">
      <c r="B487" s="45"/>
    </row>
    <row r="488" spans="2:2" ht="15" customHeight="1" x14ac:dyDescent="0.25">
      <c r="B488" s="45"/>
    </row>
    <row r="489" spans="2:2" ht="15" customHeight="1" x14ac:dyDescent="0.25">
      <c r="B489" s="45"/>
    </row>
    <row r="490" spans="2:2" ht="15" customHeight="1" x14ac:dyDescent="0.25">
      <c r="B490" s="45"/>
    </row>
    <row r="491" spans="2:2" ht="15" customHeight="1" x14ac:dyDescent="0.25">
      <c r="B491" s="45"/>
    </row>
    <row r="492" spans="2:2" ht="15" customHeight="1" x14ac:dyDescent="0.25">
      <c r="B492" s="45"/>
    </row>
    <row r="493" spans="2:2" ht="15" customHeight="1" x14ac:dyDescent="0.25">
      <c r="B493" s="45"/>
    </row>
    <row r="494" spans="2:2" ht="15" customHeight="1" x14ac:dyDescent="0.25">
      <c r="B494" s="45"/>
    </row>
    <row r="495" spans="2:2" ht="15" customHeight="1" x14ac:dyDescent="0.25">
      <c r="B495" s="45"/>
    </row>
    <row r="496" spans="2:2" ht="15" customHeight="1" x14ac:dyDescent="0.25">
      <c r="B496" s="45"/>
    </row>
    <row r="497" spans="2:2" ht="15" customHeight="1" x14ac:dyDescent="0.25">
      <c r="B497" s="45"/>
    </row>
    <row r="498" spans="2:2" ht="15" customHeight="1" x14ac:dyDescent="0.25">
      <c r="B498" s="45"/>
    </row>
    <row r="499" spans="2:2" ht="15" customHeight="1" x14ac:dyDescent="0.25">
      <c r="B499" s="45"/>
    </row>
    <row r="500" spans="2:2" ht="15" customHeight="1" x14ac:dyDescent="0.25">
      <c r="B500" s="45"/>
    </row>
    <row r="501" spans="2:2" ht="15" customHeight="1" x14ac:dyDescent="0.25">
      <c r="B501" s="45"/>
    </row>
    <row r="502" spans="2:2" ht="15" customHeight="1" x14ac:dyDescent="0.25">
      <c r="B502" s="45"/>
    </row>
    <row r="503" spans="2:2" ht="15" customHeight="1" x14ac:dyDescent="0.25">
      <c r="B503" s="45"/>
    </row>
    <row r="504" spans="2:2" ht="15" customHeight="1" x14ac:dyDescent="0.25">
      <c r="B504" s="45"/>
    </row>
    <row r="505" spans="2:2" ht="15" customHeight="1" x14ac:dyDescent="0.25">
      <c r="B505" s="45"/>
    </row>
    <row r="506" spans="2:2" ht="15" customHeight="1" x14ac:dyDescent="0.25">
      <c r="B506" s="45"/>
    </row>
    <row r="507" spans="2:2" ht="15" customHeight="1" x14ac:dyDescent="0.25">
      <c r="B507" s="45"/>
    </row>
    <row r="508" spans="2:2" ht="15" customHeight="1" x14ac:dyDescent="0.25">
      <c r="B508" s="45"/>
    </row>
    <row r="509" spans="2:2" ht="15" customHeight="1" x14ac:dyDescent="0.25">
      <c r="B509" s="45"/>
    </row>
    <row r="510" spans="2:2" ht="15" customHeight="1" x14ac:dyDescent="0.25">
      <c r="B510" s="45"/>
    </row>
    <row r="511" spans="2:2" ht="15" customHeight="1" x14ac:dyDescent="0.25">
      <c r="B511" s="45"/>
    </row>
    <row r="512" spans="2:2" ht="15" customHeight="1" x14ac:dyDescent="0.25">
      <c r="B512" s="45"/>
    </row>
    <row r="513" spans="2:2" ht="15" customHeight="1" x14ac:dyDescent="0.25">
      <c r="B513" s="45"/>
    </row>
    <row r="514" spans="2:2" ht="15" customHeight="1" x14ac:dyDescent="0.25">
      <c r="B514" s="45"/>
    </row>
    <row r="515" spans="2:2" ht="15" customHeight="1" x14ac:dyDescent="0.25">
      <c r="B515" s="45"/>
    </row>
    <row r="516" spans="2:2" ht="15" customHeight="1" x14ac:dyDescent="0.25">
      <c r="B516" s="45"/>
    </row>
    <row r="517" spans="2:2" ht="15" customHeight="1" x14ac:dyDescent="0.25">
      <c r="B517" s="45"/>
    </row>
    <row r="518" spans="2:2" ht="15" customHeight="1" x14ac:dyDescent="0.25">
      <c r="B518" s="45"/>
    </row>
    <row r="519" spans="2:2" ht="15" customHeight="1" x14ac:dyDescent="0.25">
      <c r="B519" s="45"/>
    </row>
    <row r="520" spans="2:2" ht="15" customHeight="1" x14ac:dyDescent="0.25">
      <c r="B520" s="45"/>
    </row>
    <row r="521" spans="2:2" ht="15" customHeight="1" x14ac:dyDescent="0.25">
      <c r="B521" s="45"/>
    </row>
    <row r="522" spans="2:2" ht="15" customHeight="1" x14ac:dyDescent="0.25">
      <c r="B522" s="45"/>
    </row>
    <row r="523" spans="2:2" ht="15" customHeight="1" x14ac:dyDescent="0.25">
      <c r="B523" s="45"/>
    </row>
    <row r="524" spans="2:2" ht="15" customHeight="1" x14ac:dyDescent="0.25">
      <c r="B524" s="45"/>
    </row>
    <row r="525" spans="2:2" ht="15" customHeight="1" x14ac:dyDescent="0.25">
      <c r="B525" s="45"/>
    </row>
    <row r="526" spans="2:2" ht="15" customHeight="1" x14ac:dyDescent="0.25">
      <c r="B526" s="45"/>
    </row>
    <row r="527" spans="2:2" ht="15" customHeight="1" x14ac:dyDescent="0.25">
      <c r="B527" s="45"/>
    </row>
    <row r="528" spans="2:2" ht="15" customHeight="1" x14ac:dyDescent="0.25">
      <c r="B528" s="45"/>
    </row>
    <row r="529" spans="2:2" ht="15" customHeight="1" x14ac:dyDescent="0.25">
      <c r="B529" s="45"/>
    </row>
    <row r="530" spans="2:2" ht="15" customHeight="1" x14ac:dyDescent="0.25">
      <c r="B530" s="45"/>
    </row>
    <row r="531" spans="2:2" ht="15" customHeight="1" x14ac:dyDescent="0.25">
      <c r="B531" s="45"/>
    </row>
    <row r="532" spans="2:2" ht="15" customHeight="1" x14ac:dyDescent="0.25">
      <c r="B532" s="45"/>
    </row>
    <row r="533" spans="2:2" ht="15" customHeight="1" x14ac:dyDescent="0.25">
      <c r="B533" s="45"/>
    </row>
    <row r="534" spans="2:2" ht="15" customHeight="1" x14ac:dyDescent="0.25">
      <c r="B534" s="45"/>
    </row>
    <row r="535" spans="2:2" ht="15" customHeight="1" x14ac:dyDescent="0.25">
      <c r="B535" s="45"/>
    </row>
    <row r="536" spans="2:2" ht="15" customHeight="1" x14ac:dyDescent="0.25">
      <c r="B536" s="45"/>
    </row>
    <row r="537" spans="2:2" ht="15" customHeight="1" x14ac:dyDescent="0.25">
      <c r="B537" s="45"/>
    </row>
    <row r="538" spans="2:2" ht="15" customHeight="1" x14ac:dyDescent="0.25">
      <c r="B538" s="45"/>
    </row>
    <row r="539" spans="2:2" ht="15" customHeight="1" x14ac:dyDescent="0.25">
      <c r="B539" s="45"/>
    </row>
    <row r="540" spans="2:2" ht="15" customHeight="1" x14ac:dyDescent="0.25">
      <c r="B540" s="45"/>
    </row>
    <row r="541" spans="2:2" ht="15" customHeight="1" x14ac:dyDescent="0.25">
      <c r="B541" s="45"/>
    </row>
    <row r="542" spans="2:2" ht="15" customHeight="1" x14ac:dyDescent="0.25">
      <c r="B542" s="45"/>
    </row>
    <row r="543" spans="2:2" ht="15" customHeight="1" x14ac:dyDescent="0.25">
      <c r="B543" s="45"/>
    </row>
    <row r="544" spans="2:2" ht="15" customHeight="1" x14ac:dyDescent="0.25">
      <c r="B544" s="45"/>
    </row>
    <row r="545" spans="2:2" ht="15" customHeight="1" x14ac:dyDescent="0.25">
      <c r="B545" s="45"/>
    </row>
    <row r="546" spans="2:2" ht="15" customHeight="1" x14ac:dyDescent="0.25">
      <c r="B546" s="45"/>
    </row>
    <row r="547" spans="2:2" ht="15" customHeight="1" x14ac:dyDescent="0.25">
      <c r="B547" s="45"/>
    </row>
    <row r="548" spans="2:2" ht="15" customHeight="1" x14ac:dyDescent="0.25">
      <c r="B548" s="45"/>
    </row>
    <row r="549" spans="2:2" ht="15" customHeight="1" x14ac:dyDescent="0.25">
      <c r="B549" s="45"/>
    </row>
    <row r="550" spans="2:2" ht="15" customHeight="1" x14ac:dyDescent="0.25">
      <c r="B550" s="45"/>
    </row>
    <row r="551" spans="2:2" ht="15" customHeight="1" x14ac:dyDescent="0.25">
      <c r="B551" s="45"/>
    </row>
    <row r="552" spans="2:2" ht="15" customHeight="1" x14ac:dyDescent="0.25">
      <c r="B552" s="45"/>
    </row>
    <row r="553" spans="2:2" ht="15" customHeight="1" x14ac:dyDescent="0.25">
      <c r="B553" s="45"/>
    </row>
    <row r="554" spans="2:2" ht="15" customHeight="1" x14ac:dyDescent="0.25">
      <c r="B554" s="45"/>
    </row>
    <row r="555" spans="2:2" ht="15" customHeight="1" x14ac:dyDescent="0.25">
      <c r="B555" s="45"/>
    </row>
    <row r="556" spans="2:2" ht="15" customHeight="1" x14ac:dyDescent="0.25">
      <c r="B556" s="45"/>
    </row>
    <row r="557" spans="2:2" ht="15" customHeight="1" x14ac:dyDescent="0.25">
      <c r="B557" s="45"/>
    </row>
    <row r="558" spans="2:2" ht="15" customHeight="1" x14ac:dyDescent="0.25">
      <c r="B558" s="45"/>
    </row>
    <row r="559" spans="2:2" ht="15" customHeight="1" x14ac:dyDescent="0.25">
      <c r="B559" s="45"/>
    </row>
    <row r="560" spans="2:2" ht="15" customHeight="1" x14ac:dyDescent="0.25">
      <c r="B560" s="45"/>
    </row>
    <row r="561" spans="2:2" ht="15" customHeight="1" x14ac:dyDescent="0.25">
      <c r="B561" s="45"/>
    </row>
    <row r="562" spans="2:2" ht="15" customHeight="1" x14ac:dyDescent="0.25">
      <c r="B562" s="45"/>
    </row>
    <row r="563" spans="2:2" ht="15" customHeight="1" x14ac:dyDescent="0.25">
      <c r="B563" s="45"/>
    </row>
    <row r="564" spans="2:2" ht="15" customHeight="1" x14ac:dyDescent="0.25">
      <c r="B564" s="45"/>
    </row>
    <row r="565" spans="2:2" ht="15" customHeight="1" x14ac:dyDescent="0.25">
      <c r="B565" s="45"/>
    </row>
    <row r="566" spans="2:2" ht="15" customHeight="1" x14ac:dyDescent="0.25">
      <c r="B566" s="45"/>
    </row>
    <row r="567" spans="2:2" ht="15" customHeight="1" x14ac:dyDescent="0.25">
      <c r="B567" s="45"/>
    </row>
    <row r="568" spans="2:2" ht="15" customHeight="1" x14ac:dyDescent="0.25">
      <c r="B568" s="45"/>
    </row>
    <row r="569" spans="2:2" ht="15" customHeight="1" x14ac:dyDescent="0.25">
      <c r="B569" s="45"/>
    </row>
    <row r="570" spans="2:2" ht="15" customHeight="1" x14ac:dyDescent="0.25">
      <c r="B570" s="45"/>
    </row>
    <row r="571" spans="2:2" ht="15" customHeight="1" x14ac:dyDescent="0.25">
      <c r="B571" s="45"/>
    </row>
    <row r="572" spans="2:2" ht="15" customHeight="1" x14ac:dyDescent="0.25">
      <c r="B572" s="45"/>
    </row>
    <row r="573" spans="2:2" ht="15" customHeight="1" x14ac:dyDescent="0.25">
      <c r="B573" s="45"/>
    </row>
    <row r="574" spans="2:2" ht="15" customHeight="1" x14ac:dyDescent="0.25">
      <c r="B574" s="45"/>
    </row>
    <row r="575" spans="2:2" ht="15" customHeight="1" x14ac:dyDescent="0.25">
      <c r="B575" s="45"/>
    </row>
    <row r="576" spans="2:2" ht="15" customHeight="1" x14ac:dyDescent="0.25">
      <c r="B576" s="45"/>
    </row>
    <row r="577" spans="2:2" ht="15" customHeight="1" x14ac:dyDescent="0.25">
      <c r="B577" s="45"/>
    </row>
    <row r="578" spans="2:2" ht="15" customHeight="1" x14ac:dyDescent="0.25">
      <c r="B578" s="45"/>
    </row>
    <row r="579" spans="2:2" ht="15" customHeight="1" x14ac:dyDescent="0.25">
      <c r="B579" s="45"/>
    </row>
    <row r="580" spans="2:2" ht="15" customHeight="1" x14ac:dyDescent="0.25">
      <c r="B580" s="45"/>
    </row>
    <row r="581" spans="2:2" ht="15" customHeight="1" x14ac:dyDescent="0.25">
      <c r="B581" s="45"/>
    </row>
    <row r="582" spans="2:2" ht="15" customHeight="1" x14ac:dyDescent="0.25">
      <c r="B582" s="45"/>
    </row>
    <row r="583" spans="2:2" ht="15" customHeight="1" x14ac:dyDescent="0.25">
      <c r="B583" s="45"/>
    </row>
    <row r="584" spans="2:2" ht="15" customHeight="1" x14ac:dyDescent="0.25">
      <c r="B584" s="45"/>
    </row>
    <row r="585" spans="2:2" ht="15" customHeight="1" x14ac:dyDescent="0.25">
      <c r="B585" s="45"/>
    </row>
    <row r="586" spans="2:2" ht="15" customHeight="1" x14ac:dyDescent="0.25">
      <c r="B586" s="45"/>
    </row>
    <row r="587" spans="2:2" ht="15" customHeight="1" x14ac:dyDescent="0.25">
      <c r="B587" s="45"/>
    </row>
    <row r="588" spans="2:2" ht="15" customHeight="1" x14ac:dyDescent="0.25">
      <c r="B588" s="45"/>
    </row>
    <row r="589" spans="2:2" ht="15" customHeight="1" x14ac:dyDescent="0.25">
      <c r="B589" s="45"/>
    </row>
    <row r="590" spans="2:2" ht="15" customHeight="1" x14ac:dyDescent="0.25">
      <c r="B590" s="45"/>
    </row>
    <row r="591" spans="2:2" ht="15" customHeight="1" x14ac:dyDescent="0.25">
      <c r="B591" s="45"/>
    </row>
    <row r="592" spans="2:2" ht="15" customHeight="1" x14ac:dyDescent="0.25">
      <c r="B592" s="45"/>
    </row>
    <row r="593" spans="2:2" ht="15" customHeight="1" x14ac:dyDescent="0.25">
      <c r="B593" s="45"/>
    </row>
    <row r="594" spans="2:2" ht="15" customHeight="1" x14ac:dyDescent="0.25">
      <c r="B594" s="45"/>
    </row>
    <row r="595" spans="2:2" ht="15" customHeight="1" x14ac:dyDescent="0.25">
      <c r="B595" s="45"/>
    </row>
    <row r="596" spans="2:2" ht="15" customHeight="1" x14ac:dyDescent="0.25">
      <c r="B596" s="45"/>
    </row>
    <row r="597" spans="2:2" ht="15" customHeight="1" x14ac:dyDescent="0.25">
      <c r="B597" s="45"/>
    </row>
    <row r="598" spans="2:2" ht="15" customHeight="1" x14ac:dyDescent="0.25">
      <c r="B598" s="45"/>
    </row>
    <row r="599" spans="2:2" ht="15" customHeight="1" x14ac:dyDescent="0.25">
      <c r="B599" s="45"/>
    </row>
    <row r="600" spans="2:2" ht="15" customHeight="1" x14ac:dyDescent="0.25">
      <c r="B600" s="45"/>
    </row>
    <row r="601" spans="2:2" ht="15" customHeight="1" x14ac:dyDescent="0.25">
      <c r="B601" s="45"/>
    </row>
    <row r="602" spans="2:2" ht="15" customHeight="1" x14ac:dyDescent="0.25">
      <c r="B602" s="45"/>
    </row>
    <row r="603" spans="2:2" ht="15" customHeight="1" x14ac:dyDescent="0.25">
      <c r="B603" s="45"/>
    </row>
    <row r="604" spans="2:2" ht="15" customHeight="1" x14ac:dyDescent="0.25">
      <c r="B604" s="45"/>
    </row>
    <row r="605" spans="2:2" ht="15" customHeight="1" x14ac:dyDescent="0.25">
      <c r="B605" s="45"/>
    </row>
    <row r="606" spans="2:2" ht="15" customHeight="1" x14ac:dyDescent="0.25">
      <c r="B606" s="45"/>
    </row>
    <row r="607" spans="2:2" ht="15" customHeight="1" x14ac:dyDescent="0.25">
      <c r="B607" s="45"/>
    </row>
    <row r="608" spans="2:2" ht="15" customHeight="1" x14ac:dyDescent="0.25">
      <c r="B608" s="45"/>
    </row>
    <row r="609" spans="2:2" ht="15" customHeight="1" x14ac:dyDescent="0.25">
      <c r="B609" s="45"/>
    </row>
    <row r="610" spans="2:2" ht="15" customHeight="1" x14ac:dyDescent="0.25">
      <c r="B610" s="45"/>
    </row>
    <row r="611" spans="2:2" ht="15" customHeight="1" x14ac:dyDescent="0.25">
      <c r="B611" s="45"/>
    </row>
    <row r="612" spans="2:2" ht="15" customHeight="1" x14ac:dyDescent="0.25">
      <c r="B612" s="45"/>
    </row>
    <row r="613" spans="2:2" ht="15" customHeight="1" x14ac:dyDescent="0.25">
      <c r="B613" s="45"/>
    </row>
    <row r="614" spans="2:2" ht="15" customHeight="1" x14ac:dyDescent="0.25">
      <c r="B614" s="45"/>
    </row>
    <row r="615" spans="2:2" ht="15" customHeight="1" x14ac:dyDescent="0.25">
      <c r="B615" s="45"/>
    </row>
    <row r="616" spans="2:2" ht="15" customHeight="1" x14ac:dyDescent="0.25">
      <c r="B616" s="45"/>
    </row>
    <row r="617" spans="2:2" ht="15" customHeight="1" x14ac:dyDescent="0.25">
      <c r="B617" s="45"/>
    </row>
    <row r="618" spans="2:2" ht="15" customHeight="1" x14ac:dyDescent="0.25">
      <c r="B618" s="45"/>
    </row>
    <row r="619" spans="2:2" ht="15" customHeight="1" x14ac:dyDescent="0.25">
      <c r="B619" s="45"/>
    </row>
    <row r="620" spans="2:2" ht="15" customHeight="1" x14ac:dyDescent="0.25">
      <c r="B620" s="45"/>
    </row>
    <row r="621" spans="2:2" ht="15" customHeight="1" x14ac:dyDescent="0.25">
      <c r="B621" s="45"/>
    </row>
    <row r="622" spans="2:2" ht="15" customHeight="1" x14ac:dyDescent="0.25">
      <c r="B622" s="45"/>
    </row>
    <row r="623" spans="2:2" ht="15" customHeight="1" x14ac:dyDescent="0.25">
      <c r="B623" s="45"/>
    </row>
    <row r="624" spans="2:2" ht="15" customHeight="1" x14ac:dyDescent="0.25">
      <c r="B624" s="45"/>
    </row>
    <row r="625" spans="2:2" ht="15" customHeight="1" x14ac:dyDescent="0.25">
      <c r="B625" s="45"/>
    </row>
    <row r="626" spans="2:2" ht="15" customHeight="1" x14ac:dyDescent="0.25">
      <c r="B626" s="45"/>
    </row>
    <row r="627" spans="2:2" ht="15" customHeight="1" x14ac:dyDescent="0.25">
      <c r="B627" s="45"/>
    </row>
    <row r="628" spans="2:2" ht="15" customHeight="1" x14ac:dyDescent="0.25">
      <c r="B628" s="45"/>
    </row>
    <row r="629" spans="2:2" ht="15" customHeight="1" x14ac:dyDescent="0.25">
      <c r="B629" s="45"/>
    </row>
    <row r="630" spans="2:2" ht="15" customHeight="1" x14ac:dyDescent="0.25">
      <c r="B630" s="45"/>
    </row>
    <row r="631" spans="2:2" ht="15" customHeight="1" x14ac:dyDescent="0.25">
      <c r="B631" s="45"/>
    </row>
    <row r="632" spans="2:2" ht="15" customHeight="1" x14ac:dyDescent="0.25">
      <c r="B632" s="45"/>
    </row>
    <row r="633" spans="2:2" ht="15" customHeight="1" x14ac:dyDescent="0.25">
      <c r="B633" s="45"/>
    </row>
    <row r="634" spans="2:2" ht="15" customHeight="1" x14ac:dyDescent="0.25">
      <c r="B634" s="45"/>
    </row>
    <row r="635" spans="2:2" ht="15" customHeight="1" x14ac:dyDescent="0.25">
      <c r="B635" s="45"/>
    </row>
    <row r="636" spans="2:2" ht="15" customHeight="1" x14ac:dyDescent="0.25">
      <c r="B636" s="45"/>
    </row>
    <row r="637" spans="2:2" ht="15" customHeight="1" x14ac:dyDescent="0.25">
      <c r="B637" s="45"/>
    </row>
    <row r="638" spans="2:2" ht="15" customHeight="1" x14ac:dyDescent="0.25">
      <c r="B638" s="45"/>
    </row>
    <row r="639" spans="2:2" ht="15" customHeight="1" x14ac:dyDescent="0.25">
      <c r="B639" s="45"/>
    </row>
    <row r="640" spans="2:2" ht="15" customHeight="1" x14ac:dyDescent="0.25">
      <c r="B640" s="45"/>
    </row>
    <row r="641" spans="2:2" ht="15" customHeight="1" x14ac:dyDescent="0.25">
      <c r="B641" s="45"/>
    </row>
    <row r="642" spans="2:2" ht="15" customHeight="1" x14ac:dyDescent="0.25">
      <c r="B642" s="45"/>
    </row>
    <row r="643" spans="2:2" ht="15" customHeight="1" x14ac:dyDescent="0.25">
      <c r="B643" s="45"/>
    </row>
    <row r="644" spans="2:2" ht="15" customHeight="1" x14ac:dyDescent="0.25">
      <c r="B644" s="45"/>
    </row>
    <row r="645" spans="2:2" ht="15" customHeight="1" x14ac:dyDescent="0.25">
      <c r="B645" s="45"/>
    </row>
    <row r="646" spans="2:2" ht="15" customHeight="1" x14ac:dyDescent="0.25">
      <c r="B646" s="45"/>
    </row>
    <row r="647" spans="2:2" ht="15" customHeight="1" x14ac:dyDescent="0.25">
      <c r="B647" s="45"/>
    </row>
    <row r="648" spans="2:2" ht="15" customHeight="1" x14ac:dyDescent="0.25">
      <c r="B648" s="45"/>
    </row>
    <row r="649" spans="2:2" ht="15" customHeight="1" x14ac:dyDescent="0.25">
      <c r="B649" s="45"/>
    </row>
    <row r="650" spans="2:2" ht="15" customHeight="1" x14ac:dyDescent="0.25">
      <c r="B650" s="45"/>
    </row>
    <row r="651" spans="2:2" ht="15" customHeight="1" x14ac:dyDescent="0.25">
      <c r="B651" s="45"/>
    </row>
    <row r="652" spans="2:2" ht="15" customHeight="1" x14ac:dyDescent="0.25">
      <c r="B652" s="45"/>
    </row>
    <row r="653" spans="2:2" ht="15" customHeight="1" x14ac:dyDescent="0.25">
      <c r="B653" s="45"/>
    </row>
    <row r="654" spans="2:2" ht="15" customHeight="1" x14ac:dyDescent="0.25">
      <c r="B654" s="45"/>
    </row>
    <row r="655" spans="2:2" ht="15" customHeight="1" x14ac:dyDescent="0.25">
      <c r="B655" s="45"/>
    </row>
    <row r="656" spans="2:2" ht="15" customHeight="1" x14ac:dyDescent="0.25">
      <c r="B656" s="45"/>
    </row>
    <row r="657" spans="2:2" ht="15" customHeight="1" x14ac:dyDescent="0.25">
      <c r="B657" s="45"/>
    </row>
    <row r="658" spans="2:2" ht="15" customHeight="1" x14ac:dyDescent="0.25">
      <c r="B658" s="45"/>
    </row>
    <row r="659" spans="2:2" ht="15" customHeight="1" x14ac:dyDescent="0.25">
      <c r="B659" s="45"/>
    </row>
    <row r="660" spans="2:2" ht="15" customHeight="1" x14ac:dyDescent="0.25">
      <c r="B660" s="45"/>
    </row>
    <row r="661" spans="2:2" ht="15" customHeight="1" x14ac:dyDescent="0.25">
      <c r="B661" s="45"/>
    </row>
    <row r="662" spans="2:2" ht="15" customHeight="1" x14ac:dyDescent="0.25">
      <c r="B662" s="45"/>
    </row>
    <row r="663" spans="2:2" ht="15" customHeight="1" x14ac:dyDescent="0.25">
      <c r="B663" s="45"/>
    </row>
    <row r="664" spans="2:2" ht="15" customHeight="1" x14ac:dyDescent="0.25">
      <c r="B664" s="45"/>
    </row>
    <row r="665" spans="2:2" ht="15" customHeight="1" x14ac:dyDescent="0.25">
      <c r="B665" s="45"/>
    </row>
    <row r="666" spans="2:2" ht="15" customHeight="1" x14ac:dyDescent="0.25">
      <c r="B666" s="45"/>
    </row>
    <row r="667" spans="2:2" ht="15" customHeight="1" x14ac:dyDescent="0.25">
      <c r="B667" s="45"/>
    </row>
    <row r="668" spans="2:2" ht="15" customHeight="1" x14ac:dyDescent="0.25">
      <c r="B668" s="45"/>
    </row>
    <row r="669" spans="2:2" ht="15" customHeight="1" x14ac:dyDescent="0.25">
      <c r="B669" s="45"/>
    </row>
    <row r="670" spans="2:2" ht="15" customHeight="1" x14ac:dyDescent="0.25">
      <c r="B670" s="45"/>
    </row>
    <row r="671" spans="2:2" ht="15" customHeight="1" x14ac:dyDescent="0.25">
      <c r="B671" s="45"/>
    </row>
    <row r="672" spans="2:2" ht="15" customHeight="1" x14ac:dyDescent="0.25">
      <c r="B672" s="45"/>
    </row>
    <row r="673" spans="2:2" ht="15" customHeight="1" x14ac:dyDescent="0.25">
      <c r="B673" s="45"/>
    </row>
    <row r="674" spans="2:2" ht="15" customHeight="1" x14ac:dyDescent="0.25">
      <c r="B674" s="45"/>
    </row>
    <row r="675" spans="2:2" ht="15" customHeight="1" x14ac:dyDescent="0.25">
      <c r="B675" s="45"/>
    </row>
    <row r="676" spans="2:2" ht="15" customHeight="1" x14ac:dyDescent="0.25">
      <c r="B676" s="45"/>
    </row>
    <row r="677" spans="2:2" ht="15" customHeight="1" x14ac:dyDescent="0.25">
      <c r="B677" s="45"/>
    </row>
    <row r="678" spans="2:2" ht="15" customHeight="1" x14ac:dyDescent="0.25">
      <c r="B678" s="45"/>
    </row>
    <row r="679" spans="2:2" ht="15" customHeight="1" x14ac:dyDescent="0.25">
      <c r="B679" s="45"/>
    </row>
    <row r="680" spans="2:2" ht="15" customHeight="1" x14ac:dyDescent="0.25">
      <c r="B680" s="45"/>
    </row>
    <row r="681" spans="2:2" ht="15" customHeight="1" x14ac:dyDescent="0.25">
      <c r="B681" s="45"/>
    </row>
    <row r="682" spans="2:2" ht="15" customHeight="1" x14ac:dyDescent="0.25">
      <c r="B682" s="45"/>
    </row>
    <row r="683" spans="2:2" ht="15" customHeight="1" x14ac:dyDescent="0.25">
      <c r="B683" s="45"/>
    </row>
    <row r="684" spans="2:2" ht="15" customHeight="1" x14ac:dyDescent="0.25">
      <c r="B684" s="45"/>
    </row>
    <row r="685" spans="2:2" ht="15" customHeight="1" x14ac:dyDescent="0.25">
      <c r="B685" s="45"/>
    </row>
    <row r="686" spans="2:2" ht="15" customHeight="1" x14ac:dyDescent="0.25">
      <c r="B686" s="45"/>
    </row>
    <row r="687" spans="2:2" ht="15" customHeight="1" x14ac:dyDescent="0.25">
      <c r="B687" s="45"/>
    </row>
    <row r="688" spans="2:2" ht="15" customHeight="1" x14ac:dyDescent="0.25">
      <c r="B688" s="45"/>
    </row>
    <row r="689" spans="2:2" ht="15" customHeight="1" x14ac:dyDescent="0.25">
      <c r="B689" s="45"/>
    </row>
    <row r="690" spans="2:2" ht="15" customHeight="1" x14ac:dyDescent="0.25">
      <c r="B690" s="45"/>
    </row>
    <row r="691" spans="2:2" ht="15" customHeight="1" x14ac:dyDescent="0.25">
      <c r="B691" s="45"/>
    </row>
    <row r="692" spans="2:2" ht="15" customHeight="1" x14ac:dyDescent="0.25">
      <c r="B692" s="45"/>
    </row>
    <row r="693" spans="2:2" ht="15" customHeight="1" x14ac:dyDescent="0.25">
      <c r="B693" s="45"/>
    </row>
    <row r="694" spans="2:2" ht="15" customHeight="1" x14ac:dyDescent="0.25">
      <c r="B694" s="45"/>
    </row>
    <row r="695" spans="2:2" ht="15" customHeight="1" x14ac:dyDescent="0.25">
      <c r="B695" s="45"/>
    </row>
    <row r="696" spans="2:2" ht="15" customHeight="1" x14ac:dyDescent="0.25">
      <c r="B696" s="45"/>
    </row>
    <row r="697" spans="2:2" ht="15" customHeight="1" x14ac:dyDescent="0.25">
      <c r="B697" s="45"/>
    </row>
    <row r="698" spans="2:2" ht="15" customHeight="1" x14ac:dyDescent="0.25">
      <c r="B698" s="45"/>
    </row>
    <row r="699" spans="2:2" ht="15" customHeight="1" x14ac:dyDescent="0.25">
      <c r="B699" s="45"/>
    </row>
    <row r="700" spans="2:2" ht="15" customHeight="1" x14ac:dyDescent="0.25">
      <c r="B700" s="45"/>
    </row>
    <row r="701" spans="2:2" ht="15" customHeight="1" x14ac:dyDescent="0.25">
      <c r="B701" s="45"/>
    </row>
    <row r="702" spans="2:2" ht="15" customHeight="1" x14ac:dyDescent="0.25">
      <c r="B702" s="45"/>
    </row>
    <row r="703" spans="2:2" ht="15" customHeight="1" x14ac:dyDescent="0.25">
      <c r="B703" s="45"/>
    </row>
    <row r="704" spans="2:2" ht="15" customHeight="1" x14ac:dyDescent="0.25">
      <c r="B704" s="45"/>
    </row>
    <row r="705" spans="2:2" ht="15" customHeight="1" x14ac:dyDescent="0.25">
      <c r="B705" s="45"/>
    </row>
    <row r="706" spans="2:2" ht="15" customHeight="1" x14ac:dyDescent="0.25">
      <c r="B706" s="45"/>
    </row>
    <row r="707" spans="2:2" ht="15" customHeight="1" x14ac:dyDescent="0.25">
      <c r="B707" s="45"/>
    </row>
    <row r="708" spans="2:2" ht="15" customHeight="1" x14ac:dyDescent="0.25">
      <c r="B708" s="45"/>
    </row>
    <row r="709" spans="2:2" ht="15" customHeight="1" x14ac:dyDescent="0.25">
      <c r="B709" s="45"/>
    </row>
    <row r="710" spans="2:2" ht="15" customHeight="1" x14ac:dyDescent="0.25">
      <c r="B710" s="45"/>
    </row>
    <row r="711" spans="2:2" ht="15" customHeight="1" x14ac:dyDescent="0.25">
      <c r="B711" s="45"/>
    </row>
    <row r="712" spans="2:2" ht="15" customHeight="1" x14ac:dyDescent="0.25">
      <c r="B712" s="45"/>
    </row>
    <row r="713" spans="2:2" ht="15" customHeight="1" x14ac:dyDescent="0.25">
      <c r="B713" s="45"/>
    </row>
    <row r="714" spans="2:2" ht="15" customHeight="1" x14ac:dyDescent="0.25">
      <c r="B714" s="45"/>
    </row>
    <row r="715" spans="2:2" ht="15" customHeight="1" x14ac:dyDescent="0.25">
      <c r="B715" s="45"/>
    </row>
    <row r="716" spans="2:2" ht="15" customHeight="1" x14ac:dyDescent="0.25">
      <c r="B716" s="45"/>
    </row>
    <row r="717" spans="2:2" ht="15" customHeight="1" x14ac:dyDescent="0.25">
      <c r="B717" s="45"/>
    </row>
    <row r="718" spans="2:2" ht="15" customHeight="1" x14ac:dyDescent="0.25">
      <c r="B718" s="45"/>
    </row>
    <row r="719" spans="2:2" ht="15" customHeight="1" x14ac:dyDescent="0.25">
      <c r="B719" s="45"/>
    </row>
    <row r="720" spans="2:2" ht="15" customHeight="1" x14ac:dyDescent="0.25">
      <c r="B720" s="45"/>
    </row>
    <row r="721" spans="2:2" ht="15" customHeight="1" x14ac:dyDescent="0.25">
      <c r="B721" s="45"/>
    </row>
    <row r="722" spans="2:2" ht="15" customHeight="1" x14ac:dyDescent="0.25">
      <c r="B722" s="45"/>
    </row>
    <row r="723" spans="2:2" ht="15" customHeight="1" x14ac:dyDescent="0.25">
      <c r="B723" s="45"/>
    </row>
    <row r="724" spans="2:2" ht="15" customHeight="1" x14ac:dyDescent="0.25">
      <c r="B724" s="45"/>
    </row>
    <row r="725" spans="2:2" ht="15" customHeight="1" x14ac:dyDescent="0.25">
      <c r="B725" s="45"/>
    </row>
    <row r="726" spans="2:2" ht="15" customHeight="1" x14ac:dyDescent="0.25">
      <c r="B726" s="45"/>
    </row>
    <row r="727" spans="2:2" ht="15" customHeight="1" x14ac:dyDescent="0.25">
      <c r="B727" s="45"/>
    </row>
    <row r="728" spans="2:2" ht="15" customHeight="1" x14ac:dyDescent="0.25">
      <c r="B728" s="45"/>
    </row>
    <row r="729" spans="2:2" ht="15" customHeight="1" x14ac:dyDescent="0.25">
      <c r="B729" s="45"/>
    </row>
    <row r="730" spans="2:2" ht="15" customHeight="1" x14ac:dyDescent="0.25">
      <c r="B730" s="45"/>
    </row>
    <row r="731" spans="2:2" ht="15" customHeight="1" x14ac:dyDescent="0.25">
      <c r="B731" s="45"/>
    </row>
    <row r="732" spans="2:2" ht="15" customHeight="1" x14ac:dyDescent="0.25">
      <c r="B732" s="45"/>
    </row>
    <row r="733" spans="2:2" ht="15" customHeight="1" x14ac:dyDescent="0.25">
      <c r="B733" s="45"/>
    </row>
    <row r="734" spans="2:2" ht="15" customHeight="1" x14ac:dyDescent="0.25">
      <c r="B734" s="45"/>
    </row>
    <row r="735" spans="2:2" ht="15" customHeight="1" x14ac:dyDescent="0.25">
      <c r="B735" s="45"/>
    </row>
    <row r="736" spans="2:2" ht="15" customHeight="1" x14ac:dyDescent="0.25">
      <c r="B736" s="45"/>
    </row>
    <row r="737" spans="2:2" ht="15" customHeight="1" x14ac:dyDescent="0.25">
      <c r="B737" s="45"/>
    </row>
    <row r="738" spans="2:2" ht="15" customHeight="1" x14ac:dyDescent="0.25">
      <c r="B738" s="45"/>
    </row>
    <row r="739" spans="2:2" ht="15" customHeight="1" x14ac:dyDescent="0.25">
      <c r="B739" s="45"/>
    </row>
    <row r="740" spans="2:2" ht="15" customHeight="1" x14ac:dyDescent="0.25">
      <c r="B740" s="45"/>
    </row>
    <row r="741" spans="2:2" ht="15" customHeight="1" x14ac:dyDescent="0.25">
      <c r="B741" s="45"/>
    </row>
    <row r="742" spans="2:2" ht="15" customHeight="1" x14ac:dyDescent="0.25">
      <c r="B742" s="45"/>
    </row>
    <row r="743" spans="2:2" ht="15" customHeight="1" x14ac:dyDescent="0.25">
      <c r="B743" s="45"/>
    </row>
    <row r="744" spans="2:2" ht="15" customHeight="1" x14ac:dyDescent="0.25">
      <c r="B744" s="45"/>
    </row>
    <row r="745" spans="2:2" ht="15" customHeight="1" x14ac:dyDescent="0.25">
      <c r="B745" s="45"/>
    </row>
    <row r="746" spans="2:2" ht="15" customHeight="1" x14ac:dyDescent="0.25">
      <c r="B746" s="45"/>
    </row>
    <row r="747" spans="2:2" ht="15" customHeight="1" x14ac:dyDescent="0.25">
      <c r="B747" s="45"/>
    </row>
    <row r="748" spans="2:2" ht="15" customHeight="1" x14ac:dyDescent="0.25">
      <c r="B748" s="45"/>
    </row>
    <row r="749" spans="2:2" ht="15" customHeight="1" x14ac:dyDescent="0.25">
      <c r="B749" s="45"/>
    </row>
    <row r="750" spans="2:2" ht="15" customHeight="1" x14ac:dyDescent="0.25">
      <c r="B750" s="45"/>
    </row>
    <row r="751" spans="2:2" ht="15" customHeight="1" x14ac:dyDescent="0.25">
      <c r="B751" s="45"/>
    </row>
    <row r="752" spans="2:2" ht="15" customHeight="1" x14ac:dyDescent="0.25">
      <c r="B752" s="45"/>
    </row>
    <row r="753" spans="2:2" ht="15" customHeight="1" x14ac:dyDescent="0.25">
      <c r="B753" s="45"/>
    </row>
    <row r="754" spans="2:2" ht="15" customHeight="1" x14ac:dyDescent="0.25">
      <c r="B754" s="45"/>
    </row>
    <row r="755" spans="2:2" ht="15" customHeight="1" x14ac:dyDescent="0.25">
      <c r="B755" s="45"/>
    </row>
    <row r="756" spans="2:2" ht="15" customHeight="1" x14ac:dyDescent="0.25">
      <c r="B756" s="45"/>
    </row>
    <row r="757" spans="2:2" ht="15" customHeight="1" x14ac:dyDescent="0.25">
      <c r="B757" s="45"/>
    </row>
    <row r="758" spans="2:2" ht="15" customHeight="1" x14ac:dyDescent="0.25">
      <c r="B758" s="45"/>
    </row>
    <row r="759" spans="2:2" ht="15" customHeight="1" x14ac:dyDescent="0.25">
      <c r="B759" s="45"/>
    </row>
    <row r="760" spans="2:2" ht="15" customHeight="1" x14ac:dyDescent="0.25">
      <c r="B760" s="45"/>
    </row>
    <row r="761" spans="2:2" ht="15" customHeight="1" x14ac:dyDescent="0.25">
      <c r="B761" s="45"/>
    </row>
    <row r="762" spans="2:2" ht="15" customHeight="1" x14ac:dyDescent="0.25">
      <c r="B762" s="45"/>
    </row>
    <row r="763" spans="2:2" ht="15" customHeight="1" x14ac:dyDescent="0.25">
      <c r="B763" s="45"/>
    </row>
    <row r="764" spans="2:2" ht="15" customHeight="1" x14ac:dyDescent="0.25">
      <c r="B764" s="45"/>
    </row>
    <row r="765" spans="2:2" ht="15" customHeight="1" x14ac:dyDescent="0.25">
      <c r="B765" s="45"/>
    </row>
    <row r="766" spans="2:2" ht="15" customHeight="1" x14ac:dyDescent="0.25">
      <c r="B766" s="45"/>
    </row>
    <row r="767" spans="2:2" ht="15" customHeight="1" x14ac:dyDescent="0.25">
      <c r="B767" s="45"/>
    </row>
    <row r="768" spans="2:2" ht="15" customHeight="1" x14ac:dyDescent="0.25">
      <c r="B768" s="45"/>
    </row>
    <row r="769" spans="2:2" ht="15" customHeight="1" x14ac:dyDescent="0.25">
      <c r="B769" s="45"/>
    </row>
    <row r="770" spans="2:2" ht="15" customHeight="1" x14ac:dyDescent="0.25">
      <c r="B770" s="45"/>
    </row>
    <row r="771" spans="2:2" ht="15" customHeight="1" x14ac:dyDescent="0.25">
      <c r="B771" s="45"/>
    </row>
    <row r="772" spans="2:2" ht="15" customHeight="1" x14ac:dyDescent="0.25">
      <c r="B772" s="45"/>
    </row>
    <row r="773" spans="2:2" ht="15" customHeight="1" x14ac:dyDescent="0.25">
      <c r="B773" s="45"/>
    </row>
    <row r="774" spans="2:2" ht="15" customHeight="1" x14ac:dyDescent="0.25">
      <c r="B774" s="45"/>
    </row>
    <row r="775" spans="2:2" ht="15" customHeight="1" x14ac:dyDescent="0.25">
      <c r="B775" s="45"/>
    </row>
    <row r="776" spans="2:2" ht="15" customHeight="1" x14ac:dyDescent="0.25">
      <c r="B776" s="45"/>
    </row>
    <row r="777" spans="2:2" ht="15" customHeight="1" x14ac:dyDescent="0.25">
      <c r="B777" s="45"/>
    </row>
    <row r="778" spans="2:2" ht="15" customHeight="1" x14ac:dyDescent="0.25">
      <c r="B778" s="45"/>
    </row>
    <row r="779" spans="2:2" ht="15" customHeight="1" x14ac:dyDescent="0.25">
      <c r="B779" s="45"/>
    </row>
    <row r="780" spans="2:2" ht="15" customHeight="1" x14ac:dyDescent="0.25">
      <c r="B780" s="45"/>
    </row>
    <row r="781" spans="2:2" ht="15" customHeight="1" x14ac:dyDescent="0.25">
      <c r="B781" s="45"/>
    </row>
    <row r="782" spans="2:2" ht="15" customHeight="1" x14ac:dyDescent="0.25">
      <c r="B782" s="45"/>
    </row>
    <row r="783" spans="2:2" ht="15" customHeight="1" x14ac:dyDescent="0.25">
      <c r="B783" s="45"/>
    </row>
    <row r="784" spans="2:2" ht="15" customHeight="1" x14ac:dyDescent="0.25">
      <c r="B784" s="45"/>
    </row>
    <row r="785" spans="2:2" ht="15" customHeight="1" x14ac:dyDescent="0.25">
      <c r="B785" s="45"/>
    </row>
    <row r="786" spans="2:2" ht="15" customHeight="1" x14ac:dyDescent="0.25">
      <c r="B786" s="45"/>
    </row>
    <row r="787" spans="2:2" ht="15" customHeight="1" x14ac:dyDescent="0.25">
      <c r="B787" s="45"/>
    </row>
    <row r="788" spans="2:2" ht="15" customHeight="1" x14ac:dyDescent="0.25">
      <c r="B788" s="45"/>
    </row>
    <row r="789" spans="2:2" ht="15" customHeight="1" x14ac:dyDescent="0.25">
      <c r="B789" s="45"/>
    </row>
    <row r="790" spans="2:2" ht="15" customHeight="1" x14ac:dyDescent="0.25">
      <c r="B790" s="45"/>
    </row>
    <row r="791" spans="2:2" ht="15" customHeight="1" x14ac:dyDescent="0.25">
      <c r="B791" s="45"/>
    </row>
    <row r="792" spans="2:2" ht="15" customHeight="1" x14ac:dyDescent="0.25">
      <c r="B792" s="45"/>
    </row>
    <row r="793" spans="2:2" ht="15" customHeight="1" x14ac:dyDescent="0.25">
      <c r="B793" s="45"/>
    </row>
    <row r="794" spans="2:2" ht="15" customHeight="1" x14ac:dyDescent="0.25">
      <c r="B794" s="45"/>
    </row>
    <row r="795" spans="2:2" ht="15" customHeight="1" x14ac:dyDescent="0.25">
      <c r="B795" s="45"/>
    </row>
    <row r="796" spans="2:2" ht="15" customHeight="1" x14ac:dyDescent="0.25">
      <c r="B796" s="45"/>
    </row>
    <row r="797" spans="2:2" ht="15" customHeight="1" x14ac:dyDescent="0.25">
      <c r="B797" s="45"/>
    </row>
    <row r="798" spans="2:2" ht="15" customHeight="1" x14ac:dyDescent="0.25">
      <c r="B798" s="45"/>
    </row>
    <row r="799" spans="2:2" ht="15" customHeight="1" x14ac:dyDescent="0.25">
      <c r="B799" s="45"/>
    </row>
    <row r="800" spans="2:2" ht="15" customHeight="1" x14ac:dyDescent="0.25">
      <c r="B800" s="45"/>
    </row>
    <row r="801" spans="2:2" ht="15" customHeight="1" x14ac:dyDescent="0.25">
      <c r="B801" s="45"/>
    </row>
    <row r="802" spans="2:2" ht="15" customHeight="1" x14ac:dyDescent="0.25">
      <c r="B802" s="45"/>
    </row>
    <row r="803" spans="2:2" ht="15" customHeight="1" x14ac:dyDescent="0.25">
      <c r="B803" s="45"/>
    </row>
    <row r="804" spans="2:2" ht="15" customHeight="1" x14ac:dyDescent="0.25">
      <c r="B804" s="45"/>
    </row>
    <row r="805" spans="2:2" ht="15" customHeight="1" x14ac:dyDescent="0.25">
      <c r="B805" s="45"/>
    </row>
    <row r="806" spans="2:2" ht="15" customHeight="1" x14ac:dyDescent="0.25">
      <c r="B806" s="45"/>
    </row>
    <row r="807" spans="2:2" ht="15" customHeight="1" x14ac:dyDescent="0.25">
      <c r="B807" s="45"/>
    </row>
    <row r="808" spans="2:2" ht="15" customHeight="1" x14ac:dyDescent="0.25">
      <c r="B808" s="45"/>
    </row>
    <row r="809" spans="2:2" ht="15" customHeight="1" x14ac:dyDescent="0.25">
      <c r="B809" s="45"/>
    </row>
    <row r="810" spans="2:2" ht="15" customHeight="1" x14ac:dyDescent="0.25">
      <c r="B810" s="45"/>
    </row>
    <row r="811" spans="2:2" ht="15" customHeight="1" x14ac:dyDescent="0.25">
      <c r="B811" s="45"/>
    </row>
    <row r="812" spans="2:2" ht="15" customHeight="1" x14ac:dyDescent="0.25">
      <c r="B812" s="45"/>
    </row>
    <row r="813" spans="2:2" ht="15" customHeight="1" x14ac:dyDescent="0.25">
      <c r="B813" s="45"/>
    </row>
    <row r="814" spans="2:2" ht="15" customHeight="1" x14ac:dyDescent="0.25">
      <c r="B814" s="45"/>
    </row>
    <row r="815" spans="2:2" ht="15" customHeight="1" x14ac:dyDescent="0.25">
      <c r="B815" s="45"/>
    </row>
    <row r="816" spans="2:2" ht="15" customHeight="1" x14ac:dyDescent="0.25">
      <c r="B816" s="45"/>
    </row>
    <row r="817" spans="2:2" ht="15" customHeight="1" x14ac:dyDescent="0.25">
      <c r="B817" s="45"/>
    </row>
    <row r="818" spans="2:2" ht="15" customHeight="1" x14ac:dyDescent="0.25">
      <c r="B818" s="45"/>
    </row>
    <row r="819" spans="2:2" ht="15" customHeight="1" x14ac:dyDescent="0.25">
      <c r="B819" s="45"/>
    </row>
    <row r="820" spans="2:2" ht="15" customHeight="1" x14ac:dyDescent="0.25">
      <c r="B820" s="45"/>
    </row>
    <row r="821" spans="2:2" ht="15" customHeight="1" x14ac:dyDescent="0.25">
      <c r="B821" s="45"/>
    </row>
    <row r="822" spans="2:2" ht="15" customHeight="1" x14ac:dyDescent="0.25">
      <c r="B822" s="45"/>
    </row>
    <row r="823" spans="2:2" ht="15" customHeight="1" x14ac:dyDescent="0.25">
      <c r="B823" s="45"/>
    </row>
    <row r="824" spans="2:2" ht="15" customHeight="1" x14ac:dyDescent="0.25">
      <c r="B824" s="45"/>
    </row>
    <row r="825" spans="2:2" ht="15" customHeight="1" x14ac:dyDescent="0.25">
      <c r="B825" s="45"/>
    </row>
    <row r="826" spans="2:2" ht="15" customHeight="1" x14ac:dyDescent="0.25">
      <c r="B826" s="45"/>
    </row>
    <row r="827" spans="2:2" ht="15" customHeight="1" x14ac:dyDescent="0.25">
      <c r="B827" s="45"/>
    </row>
    <row r="828" spans="2:2" ht="15" customHeight="1" x14ac:dyDescent="0.25">
      <c r="B828" s="45"/>
    </row>
    <row r="829" spans="2:2" ht="15" customHeight="1" x14ac:dyDescent="0.25">
      <c r="B829" s="45"/>
    </row>
    <row r="830" spans="2:2" ht="15" customHeight="1" x14ac:dyDescent="0.25">
      <c r="B830" s="45"/>
    </row>
    <row r="831" spans="2:2" ht="15" customHeight="1" x14ac:dyDescent="0.25">
      <c r="B831" s="45"/>
    </row>
    <row r="832" spans="2:2" ht="15" customHeight="1" x14ac:dyDescent="0.25">
      <c r="B832" s="45"/>
    </row>
    <row r="833" spans="2:2" ht="15" customHeight="1" x14ac:dyDescent="0.25">
      <c r="B833" s="45"/>
    </row>
    <row r="834" spans="2:2" ht="15" customHeight="1" x14ac:dyDescent="0.25">
      <c r="B834" s="45"/>
    </row>
    <row r="835" spans="2:2" ht="15" customHeight="1" x14ac:dyDescent="0.25">
      <c r="B835" s="45"/>
    </row>
    <row r="836" spans="2:2" ht="15" customHeight="1" x14ac:dyDescent="0.25">
      <c r="B836" s="45"/>
    </row>
    <row r="837" spans="2:2" ht="15" customHeight="1" x14ac:dyDescent="0.25">
      <c r="B837" s="45"/>
    </row>
    <row r="838" spans="2:2" ht="15" customHeight="1" x14ac:dyDescent="0.25">
      <c r="B838" s="45"/>
    </row>
    <row r="839" spans="2:2" ht="15" customHeight="1" x14ac:dyDescent="0.25">
      <c r="B839" s="45"/>
    </row>
    <row r="840" spans="2:2" ht="15" customHeight="1" x14ac:dyDescent="0.25">
      <c r="B840" s="45"/>
    </row>
    <row r="841" spans="2:2" ht="15" customHeight="1" x14ac:dyDescent="0.25">
      <c r="B841" s="45"/>
    </row>
    <row r="842" spans="2:2" ht="15" customHeight="1" x14ac:dyDescent="0.25">
      <c r="B842" s="45"/>
    </row>
    <row r="843" spans="2:2" ht="15" customHeight="1" x14ac:dyDescent="0.25">
      <c r="B843" s="45"/>
    </row>
    <row r="844" spans="2:2" ht="15" customHeight="1" x14ac:dyDescent="0.25">
      <c r="B844" s="45"/>
    </row>
    <row r="845" spans="2:2" ht="15" customHeight="1" x14ac:dyDescent="0.25">
      <c r="B845" s="45"/>
    </row>
    <row r="846" spans="2:2" ht="15" customHeight="1" x14ac:dyDescent="0.25">
      <c r="B846" s="45"/>
    </row>
    <row r="847" spans="2:2" ht="15" customHeight="1" x14ac:dyDescent="0.25">
      <c r="B847" s="45"/>
    </row>
    <row r="848" spans="2:2" ht="15" customHeight="1" x14ac:dyDescent="0.25">
      <c r="B848" s="45"/>
    </row>
    <row r="849" spans="2:2" ht="15" customHeight="1" x14ac:dyDescent="0.25">
      <c r="B849" s="45"/>
    </row>
    <row r="850" spans="2:2" ht="15" customHeight="1" x14ac:dyDescent="0.25">
      <c r="B850" s="45"/>
    </row>
    <row r="851" spans="2:2" ht="15" customHeight="1" x14ac:dyDescent="0.25">
      <c r="B851" s="45"/>
    </row>
    <row r="852" spans="2:2" ht="15" customHeight="1" x14ac:dyDescent="0.25">
      <c r="B852" s="45"/>
    </row>
    <row r="853" spans="2:2" ht="15" customHeight="1" x14ac:dyDescent="0.25">
      <c r="B853" s="45"/>
    </row>
    <row r="854" spans="2:2" ht="15" customHeight="1" x14ac:dyDescent="0.25">
      <c r="B854" s="45"/>
    </row>
    <row r="855" spans="2:2" ht="15" customHeight="1" x14ac:dyDescent="0.25">
      <c r="B855" s="45"/>
    </row>
    <row r="856" spans="2:2" ht="15" customHeight="1" x14ac:dyDescent="0.25">
      <c r="B856" s="45"/>
    </row>
    <row r="857" spans="2:2" ht="15" customHeight="1" x14ac:dyDescent="0.25">
      <c r="B857" s="45"/>
    </row>
    <row r="858" spans="2:2" ht="15" customHeight="1" x14ac:dyDescent="0.25">
      <c r="B858" s="45"/>
    </row>
    <row r="859" spans="2:2" ht="15" customHeight="1" x14ac:dyDescent="0.25">
      <c r="B859" s="45"/>
    </row>
    <row r="860" spans="2:2" ht="15" customHeight="1" x14ac:dyDescent="0.25">
      <c r="B860" s="45"/>
    </row>
    <row r="861" spans="2:2" ht="15" customHeight="1" x14ac:dyDescent="0.25">
      <c r="B861" s="45"/>
    </row>
    <row r="862" spans="2:2" ht="15" customHeight="1" x14ac:dyDescent="0.25">
      <c r="B862" s="45"/>
    </row>
    <row r="863" spans="2:2" ht="15" customHeight="1" x14ac:dyDescent="0.25">
      <c r="B863" s="45"/>
    </row>
    <row r="864" spans="2:2" ht="15" customHeight="1" x14ac:dyDescent="0.25">
      <c r="B864" s="45"/>
    </row>
    <row r="865" spans="2:2" ht="15" customHeight="1" x14ac:dyDescent="0.25">
      <c r="B865" s="45"/>
    </row>
    <row r="866" spans="2:2" ht="15" customHeight="1" x14ac:dyDescent="0.25">
      <c r="B866" s="45"/>
    </row>
    <row r="867" spans="2:2" ht="15" customHeight="1" x14ac:dyDescent="0.25">
      <c r="B867" s="45"/>
    </row>
    <row r="868" spans="2:2" ht="15" customHeight="1" x14ac:dyDescent="0.25">
      <c r="B868" s="45"/>
    </row>
    <row r="869" spans="2:2" ht="15" customHeight="1" x14ac:dyDescent="0.25">
      <c r="B869" s="45"/>
    </row>
    <row r="870" spans="2:2" ht="15" customHeight="1" x14ac:dyDescent="0.25">
      <c r="B870" s="45"/>
    </row>
    <row r="871" spans="2:2" ht="15" customHeight="1" x14ac:dyDescent="0.25">
      <c r="B871" s="45"/>
    </row>
    <row r="872" spans="2:2" ht="15" customHeight="1" x14ac:dyDescent="0.25">
      <c r="B872" s="45"/>
    </row>
    <row r="873" spans="2:2" ht="15" customHeight="1" x14ac:dyDescent="0.25">
      <c r="B873" s="45"/>
    </row>
    <row r="874" spans="2:2" ht="15" customHeight="1" x14ac:dyDescent="0.25">
      <c r="B874" s="45"/>
    </row>
    <row r="875" spans="2:2" ht="15" customHeight="1" x14ac:dyDescent="0.25">
      <c r="B875" s="45"/>
    </row>
    <row r="876" spans="2:2" ht="15" customHeight="1" x14ac:dyDescent="0.25">
      <c r="B876" s="45"/>
    </row>
    <row r="877" spans="2:2" ht="15" customHeight="1" x14ac:dyDescent="0.25">
      <c r="B877" s="45"/>
    </row>
    <row r="878" spans="2:2" ht="15" customHeight="1" x14ac:dyDescent="0.25">
      <c r="B878" s="45"/>
    </row>
    <row r="879" spans="2:2" ht="15" customHeight="1" x14ac:dyDescent="0.25">
      <c r="B879" s="45"/>
    </row>
    <row r="880" spans="2:2" ht="15" customHeight="1" x14ac:dyDescent="0.25">
      <c r="B880" s="45"/>
    </row>
    <row r="881" spans="2:2" ht="15" customHeight="1" x14ac:dyDescent="0.25">
      <c r="B881" s="45"/>
    </row>
    <row r="882" spans="2:2" ht="15" customHeight="1" x14ac:dyDescent="0.25">
      <c r="B882" s="45"/>
    </row>
    <row r="883" spans="2:2" ht="15" customHeight="1" x14ac:dyDescent="0.25">
      <c r="B883" s="45"/>
    </row>
    <row r="884" spans="2:2" ht="15" customHeight="1" x14ac:dyDescent="0.25">
      <c r="B884" s="45"/>
    </row>
    <row r="885" spans="2:2" ht="15" customHeight="1" x14ac:dyDescent="0.25">
      <c r="B885" s="45"/>
    </row>
    <row r="886" spans="2:2" ht="15" customHeight="1" x14ac:dyDescent="0.25">
      <c r="B886" s="45"/>
    </row>
    <row r="887" spans="2:2" ht="15" customHeight="1" x14ac:dyDescent="0.25">
      <c r="B887" s="45"/>
    </row>
    <row r="888" spans="2:2" ht="15" customHeight="1" x14ac:dyDescent="0.25">
      <c r="B888" s="45"/>
    </row>
    <row r="889" spans="2:2" ht="15" customHeight="1" x14ac:dyDescent="0.25">
      <c r="B889" s="45"/>
    </row>
    <row r="890" spans="2:2" ht="15" customHeight="1" x14ac:dyDescent="0.25">
      <c r="B890" s="45"/>
    </row>
    <row r="891" spans="2:2" ht="15" customHeight="1" x14ac:dyDescent="0.25">
      <c r="B891" s="45"/>
    </row>
    <row r="892" spans="2:2" ht="15" customHeight="1" x14ac:dyDescent="0.25">
      <c r="B892" s="45"/>
    </row>
    <row r="893" spans="2:2" ht="15" customHeight="1" x14ac:dyDescent="0.25">
      <c r="B893" s="45"/>
    </row>
    <row r="894" spans="2:2" ht="15" customHeight="1" x14ac:dyDescent="0.25">
      <c r="B894" s="45"/>
    </row>
    <row r="895" spans="2:2" ht="15" customHeight="1" x14ac:dyDescent="0.25">
      <c r="B895" s="45"/>
    </row>
    <row r="896" spans="2:2" ht="15" customHeight="1" x14ac:dyDescent="0.25">
      <c r="B896" s="45"/>
    </row>
    <row r="897" spans="2:2" ht="15" customHeight="1" x14ac:dyDescent="0.25">
      <c r="B897" s="45"/>
    </row>
    <row r="898" spans="2:2" ht="15" customHeight="1" x14ac:dyDescent="0.25">
      <c r="B898" s="45"/>
    </row>
    <row r="899" spans="2:2" ht="15" customHeight="1" x14ac:dyDescent="0.25">
      <c r="B899" s="45"/>
    </row>
    <row r="900" spans="2:2" ht="15" customHeight="1" x14ac:dyDescent="0.25">
      <c r="B900" s="45"/>
    </row>
    <row r="901" spans="2:2" ht="15" customHeight="1" x14ac:dyDescent="0.25">
      <c r="B901" s="45"/>
    </row>
    <row r="902" spans="2:2" ht="15" customHeight="1" x14ac:dyDescent="0.25">
      <c r="B902" s="45"/>
    </row>
    <row r="903" spans="2:2" ht="15" customHeight="1" x14ac:dyDescent="0.25">
      <c r="B903" s="45"/>
    </row>
    <row r="904" spans="2:2" ht="15" customHeight="1" x14ac:dyDescent="0.25">
      <c r="B904" s="45"/>
    </row>
    <row r="905" spans="2:2" ht="15" customHeight="1" x14ac:dyDescent="0.25">
      <c r="B905" s="45"/>
    </row>
    <row r="906" spans="2:2" ht="15" customHeight="1" x14ac:dyDescent="0.25">
      <c r="B906" s="45"/>
    </row>
    <row r="907" spans="2:2" ht="15" customHeight="1" x14ac:dyDescent="0.25">
      <c r="B907" s="45"/>
    </row>
    <row r="908" spans="2:2" ht="15" customHeight="1" x14ac:dyDescent="0.25">
      <c r="B908" s="45"/>
    </row>
    <row r="909" spans="2:2" ht="15" customHeight="1" x14ac:dyDescent="0.25">
      <c r="B909" s="45"/>
    </row>
    <row r="910" spans="2:2" ht="15" customHeight="1" x14ac:dyDescent="0.25">
      <c r="B910" s="45"/>
    </row>
    <row r="911" spans="2:2" ht="15" customHeight="1" x14ac:dyDescent="0.25">
      <c r="B911" s="45"/>
    </row>
    <row r="912" spans="2:2" ht="15" customHeight="1" x14ac:dyDescent="0.25">
      <c r="B912" s="45"/>
    </row>
    <row r="913" spans="2:2" ht="15" customHeight="1" x14ac:dyDescent="0.25">
      <c r="B913" s="45"/>
    </row>
    <row r="914" spans="2:2" ht="15" customHeight="1" x14ac:dyDescent="0.25">
      <c r="B914" s="45"/>
    </row>
    <row r="915" spans="2:2" ht="15" customHeight="1" x14ac:dyDescent="0.25">
      <c r="B915" s="45"/>
    </row>
    <row r="916" spans="2:2" ht="15" customHeight="1" x14ac:dyDescent="0.25">
      <c r="B916" s="45"/>
    </row>
    <row r="917" spans="2:2" ht="15" customHeight="1" x14ac:dyDescent="0.25">
      <c r="B917" s="45"/>
    </row>
    <row r="918" spans="2:2" ht="15" customHeight="1" x14ac:dyDescent="0.25">
      <c r="B918" s="45"/>
    </row>
    <row r="919" spans="2:2" ht="15" customHeight="1" x14ac:dyDescent="0.25">
      <c r="B919" s="45"/>
    </row>
    <row r="920" spans="2:2" ht="15" customHeight="1" x14ac:dyDescent="0.25">
      <c r="B920" s="45"/>
    </row>
    <row r="921" spans="2:2" ht="15" customHeight="1" x14ac:dyDescent="0.25">
      <c r="B921" s="45"/>
    </row>
    <row r="922" spans="2:2" ht="15" customHeight="1" x14ac:dyDescent="0.25">
      <c r="B922" s="45"/>
    </row>
    <row r="923" spans="2:2" ht="15" customHeight="1" x14ac:dyDescent="0.25">
      <c r="B923" s="45"/>
    </row>
    <row r="924" spans="2:2" ht="15" customHeight="1" x14ac:dyDescent="0.25">
      <c r="B924" s="45"/>
    </row>
    <row r="925" spans="2:2" ht="15" customHeight="1" x14ac:dyDescent="0.25">
      <c r="B925" s="45"/>
    </row>
    <row r="926" spans="2:2" ht="15" customHeight="1" x14ac:dyDescent="0.25">
      <c r="B926" s="45"/>
    </row>
    <row r="927" spans="2:2" ht="15" customHeight="1" x14ac:dyDescent="0.25">
      <c r="B927" s="45"/>
    </row>
    <row r="928" spans="2:2" ht="15" customHeight="1" x14ac:dyDescent="0.25">
      <c r="B928" s="45"/>
    </row>
    <row r="929" spans="2:2" ht="15" customHeight="1" x14ac:dyDescent="0.25">
      <c r="B929" s="45"/>
    </row>
    <row r="930" spans="2:2" ht="15" customHeight="1" x14ac:dyDescent="0.25">
      <c r="B930" s="45"/>
    </row>
    <row r="931" spans="2:2" ht="15" customHeight="1" x14ac:dyDescent="0.25">
      <c r="B931" s="45"/>
    </row>
    <row r="932" spans="2:2" ht="15" customHeight="1" x14ac:dyDescent="0.25">
      <c r="B932" s="45"/>
    </row>
    <row r="933" spans="2:2" ht="15" customHeight="1" x14ac:dyDescent="0.25">
      <c r="B933" s="45"/>
    </row>
    <row r="934" spans="2:2" ht="15" customHeight="1" x14ac:dyDescent="0.25">
      <c r="B934" s="45"/>
    </row>
    <row r="935" spans="2:2" ht="15" customHeight="1" x14ac:dyDescent="0.25">
      <c r="B935" s="45"/>
    </row>
    <row r="936" spans="2:2" ht="15" customHeight="1" x14ac:dyDescent="0.25">
      <c r="B936" s="45"/>
    </row>
    <row r="937" spans="2:2" ht="15" customHeight="1" x14ac:dyDescent="0.25">
      <c r="B937" s="45"/>
    </row>
    <row r="938" spans="2:2" ht="15" customHeight="1" x14ac:dyDescent="0.25">
      <c r="B938" s="45"/>
    </row>
    <row r="939" spans="2:2" ht="15" customHeight="1" x14ac:dyDescent="0.25">
      <c r="B939" s="45"/>
    </row>
    <row r="940" spans="2:2" ht="15" customHeight="1" x14ac:dyDescent="0.25">
      <c r="B940" s="45"/>
    </row>
    <row r="941" spans="2:2" ht="15" customHeight="1" x14ac:dyDescent="0.25">
      <c r="B941" s="45"/>
    </row>
    <row r="942" spans="2:2" ht="15" customHeight="1" x14ac:dyDescent="0.25">
      <c r="B942" s="45"/>
    </row>
    <row r="943" spans="2:2" ht="15" customHeight="1" x14ac:dyDescent="0.25">
      <c r="B943" s="45"/>
    </row>
    <row r="944" spans="2:2" ht="15" customHeight="1" x14ac:dyDescent="0.25">
      <c r="B944" s="45"/>
    </row>
    <row r="945" spans="2:2" ht="15" customHeight="1" x14ac:dyDescent="0.25">
      <c r="B945" s="45"/>
    </row>
    <row r="946" spans="2:2" ht="15" customHeight="1" x14ac:dyDescent="0.25">
      <c r="B946" s="45"/>
    </row>
    <row r="947" spans="2:2" ht="15" customHeight="1" x14ac:dyDescent="0.25">
      <c r="B947" s="45"/>
    </row>
    <row r="948" spans="2:2" ht="15" customHeight="1" x14ac:dyDescent="0.25">
      <c r="B948" s="45"/>
    </row>
    <row r="949" spans="2:2" ht="15" customHeight="1" x14ac:dyDescent="0.25">
      <c r="B949" s="45"/>
    </row>
    <row r="950" spans="2:2" ht="15" customHeight="1" x14ac:dyDescent="0.25">
      <c r="B950" s="45"/>
    </row>
    <row r="951" spans="2:2" ht="15" customHeight="1" x14ac:dyDescent="0.25">
      <c r="B951" s="45"/>
    </row>
    <row r="952" spans="2:2" ht="15" customHeight="1" x14ac:dyDescent="0.25">
      <c r="B952" s="45"/>
    </row>
    <row r="953" spans="2:2" ht="15" customHeight="1" x14ac:dyDescent="0.25">
      <c r="B953" s="45"/>
    </row>
    <row r="954" spans="2:2" ht="15" customHeight="1" x14ac:dyDescent="0.25">
      <c r="B954" s="45"/>
    </row>
    <row r="955" spans="2:2" ht="15" customHeight="1" x14ac:dyDescent="0.25">
      <c r="B955" s="45"/>
    </row>
    <row r="956" spans="2:2" ht="15" customHeight="1" x14ac:dyDescent="0.25">
      <c r="B956" s="45"/>
    </row>
    <row r="957" spans="2:2" ht="15" customHeight="1" x14ac:dyDescent="0.25">
      <c r="B957" s="45"/>
    </row>
    <row r="958" spans="2:2" ht="15" customHeight="1" x14ac:dyDescent="0.25">
      <c r="B958" s="45"/>
    </row>
    <row r="959" spans="2:2" ht="15" customHeight="1" x14ac:dyDescent="0.25">
      <c r="B959" s="45"/>
    </row>
    <row r="960" spans="2:2" ht="15" customHeight="1" x14ac:dyDescent="0.25">
      <c r="B960" s="45"/>
    </row>
    <row r="961" spans="2:2" ht="15" customHeight="1" x14ac:dyDescent="0.25">
      <c r="B961" s="45"/>
    </row>
    <row r="962" spans="2:2" ht="15" customHeight="1" x14ac:dyDescent="0.25">
      <c r="B962" s="45"/>
    </row>
    <row r="963" spans="2:2" ht="15" customHeight="1" x14ac:dyDescent="0.25">
      <c r="B963" s="45"/>
    </row>
    <row r="964" spans="2:2" ht="15" customHeight="1" x14ac:dyDescent="0.25">
      <c r="B964" s="45"/>
    </row>
    <row r="965" spans="2:2" ht="15" customHeight="1" x14ac:dyDescent="0.25">
      <c r="B965" s="45"/>
    </row>
    <row r="966" spans="2:2" ht="15" customHeight="1" x14ac:dyDescent="0.25">
      <c r="B966" s="45"/>
    </row>
    <row r="967" spans="2:2" ht="15" customHeight="1" x14ac:dyDescent="0.25">
      <c r="B967" s="45"/>
    </row>
    <row r="968" spans="2:2" ht="15" customHeight="1" x14ac:dyDescent="0.25">
      <c r="B968" s="45"/>
    </row>
    <row r="969" spans="2:2" ht="15" customHeight="1" x14ac:dyDescent="0.25">
      <c r="B969" s="45"/>
    </row>
    <row r="970" spans="2:2" ht="15" customHeight="1" x14ac:dyDescent="0.25">
      <c r="B970" s="45"/>
    </row>
    <row r="971" spans="2:2" ht="15" customHeight="1" x14ac:dyDescent="0.25">
      <c r="B971" s="45"/>
    </row>
    <row r="972" spans="2:2" ht="15" customHeight="1" x14ac:dyDescent="0.25">
      <c r="B972" s="45"/>
    </row>
    <row r="973" spans="2:2" ht="15" customHeight="1" x14ac:dyDescent="0.25">
      <c r="B973" s="45"/>
    </row>
    <row r="974" spans="2:2" ht="15" customHeight="1" x14ac:dyDescent="0.25">
      <c r="B974" s="45"/>
    </row>
    <row r="975" spans="2:2" ht="15" customHeight="1" x14ac:dyDescent="0.25">
      <c r="B975" s="45"/>
    </row>
    <row r="976" spans="2:2" ht="15" customHeight="1" x14ac:dyDescent="0.25">
      <c r="B976" s="45"/>
    </row>
    <row r="977" spans="2:2" ht="15" customHeight="1" x14ac:dyDescent="0.25">
      <c r="B977" s="45"/>
    </row>
    <row r="978" spans="2:2" ht="15" customHeight="1" x14ac:dyDescent="0.25">
      <c r="B978" s="45"/>
    </row>
    <row r="979" spans="2:2" ht="15" customHeight="1" x14ac:dyDescent="0.25">
      <c r="B979" s="45"/>
    </row>
    <row r="980" spans="2:2" ht="15" customHeight="1" x14ac:dyDescent="0.25">
      <c r="B980" s="45"/>
    </row>
    <row r="981" spans="2:2" ht="15" customHeight="1" x14ac:dyDescent="0.25">
      <c r="B981" s="45"/>
    </row>
    <row r="982" spans="2:2" ht="15" customHeight="1" x14ac:dyDescent="0.25">
      <c r="B982" s="45"/>
    </row>
    <row r="983" spans="2:2" ht="15" customHeight="1" x14ac:dyDescent="0.25">
      <c r="B983" s="45"/>
    </row>
    <row r="984" spans="2:2" ht="15" customHeight="1" x14ac:dyDescent="0.25">
      <c r="B984" s="45"/>
    </row>
    <row r="985" spans="2:2" ht="15" customHeight="1" x14ac:dyDescent="0.25">
      <c r="B985" s="45"/>
    </row>
    <row r="986" spans="2:2" ht="15" customHeight="1" x14ac:dyDescent="0.25">
      <c r="B986" s="45"/>
    </row>
    <row r="987" spans="2:2" ht="15" customHeight="1" x14ac:dyDescent="0.25">
      <c r="B987" s="45"/>
    </row>
    <row r="988" spans="2:2" ht="15" customHeight="1" x14ac:dyDescent="0.25">
      <c r="B988" s="45"/>
    </row>
    <row r="989" spans="2:2" ht="15" customHeight="1" x14ac:dyDescent="0.25">
      <c r="B989" s="45"/>
    </row>
    <row r="990" spans="2:2" ht="15" customHeight="1" x14ac:dyDescent="0.25">
      <c r="B990" s="45"/>
    </row>
    <row r="991" spans="2:2" ht="15" customHeight="1" x14ac:dyDescent="0.25">
      <c r="B991" s="45"/>
    </row>
    <row r="992" spans="2:2" ht="15" customHeight="1" x14ac:dyDescent="0.25">
      <c r="B992" s="45"/>
    </row>
    <row r="993" spans="2:2" ht="15" customHeight="1" x14ac:dyDescent="0.25">
      <c r="B993" s="45"/>
    </row>
    <row r="994" spans="2:2" ht="15" customHeight="1" x14ac:dyDescent="0.25">
      <c r="B994" s="45"/>
    </row>
    <row r="995" spans="2:2" ht="15" customHeight="1" x14ac:dyDescent="0.25">
      <c r="B995" s="45"/>
    </row>
    <row r="996" spans="2:2" ht="15" customHeight="1" x14ac:dyDescent="0.25">
      <c r="B996" s="45"/>
    </row>
    <row r="997" spans="2:2" ht="15" customHeight="1" x14ac:dyDescent="0.25">
      <c r="B997" s="45"/>
    </row>
    <row r="998" spans="2:2" ht="15" customHeight="1" x14ac:dyDescent="0.25">
      <c r="B998" s="45"/>
    </row>
    <row r="999" spans="2:2" ht="15" customHeight="1" x14ac:dyDescent="0.25">
      <c r="B999" s="45"/>
    </row>
    <row r="1000" spans="2:2" ht="15" customHeight="1" x14ac:dyDescent="0.25">
      <c r="B1000" s="45"/>
    </row>
    <row r="1001" spans="2:2" ht="15" customHeight="1" x14ac:dyDescent="0.25">
      <c r="B1001" s="45"/>
    </row>
    <row r="1002" spans="2:2" ht="15" customHeight="1" x14ac:dyDescent="0.25">
      <c r="B1002" s="45"/>
    </row>
    <row r="1003" spans="2:2" ht="15" customHeight="1" x14ac:dyDescent="0.25">
      <c r="B1003" s="45"/>
    </row>
    <row r="1004" spans="2:2" ht="15" customHeight="1" x14ac:dyDescent="0.25">
      <c r="B1004" s="45"/>
    </row>
    <row r="1005" spans="2:2" ht="15" customHeight="1" x14ac:dyDescent="0.25">
      <c r="B1005" s="45"/>
    </row>
    <row r="1006" spans="2:2" ht="15" customHeight="1" x14ac:dyDescent="0.25">
      <c r="B1006" s="45"/>
    </row>
    <row r="1007" spans="2:2" ht="15" customHeight="1" x14ac:dyDescent="0.25">
      <c r="B1007" s="45"/>
    </row>
    <row r="1008" spans="2:2" ht="15" customHeight="1" x14ac:dyDescent="0.25">
      <c r="B1008" s="45"/>
    </row>
    <row r="1009" spans="2:2" ht="15" customHeight="1" x14ac:dyDescent="0.25">
      <c r="B1009" s="45"/>
    </row>
    <row r="1010" spans="2:2" ht="15" customHeight="1" x14ac:dyDescent="0.25">
      <c r="B1010" s="45"/>
    </row>
    <row r="1011" spans="2:2" ht="15" customHeight="1" x14ac:dyDescent="0.25">
      <c r="B1011" s="45"/>
    </row>
    <row r="1012" spans="2:2" ht="15" customHeight="1" x14ac:dyDescent="0.25">
      <c r="B1012" s="45"/>
    </row>
    <row r="1013" spans="2:2" ht="15" customHeight="1" x14ac:dyDescent="0.25">
      <c r="B1013" s="45"/>
    </row>
    <row r="1014" spans="2:2" ht="15" customHeight="1" x14ac:dyDescent="0.25">
      <c r="B1014" s="45"/>
    </row>
    <row r="1015" spans="2:2" ht="15" customHeight="1" x14ac:dyDescent="0.25">
      <c r="B1015" s="45"/>
    </row>
    <row r="1016" spans="2:2" ht="15" customHeight="1" x14ac:dyDescent="0.25">
      <c r="B1016" s="45"/>
    </row>
  </sheetData>
  <mergeCells count="5">
    <mergeCell ref="A5:E12"/>
    <mergeCell ref="A4:E4"/>
    <mergeCell ref="A3:E3"/>
    <mergeCell ref="A2:E2"/>
    <mergeCell ref="A13:B13"/>
  </mergeCells>
  <printOptions horizontalCentered="1"/>
  <pageMargins left="0.25" right="0.25" top="0.25" bottom="0.5" header="0.3" footer="0.3"/>
  <pageSetup scale="62" orientation="portrait" r:id="rId1"/>
  <headerFooter>
    <oddFooter>&amp;C Page &amp;P of &amp;N&amp;R&amp;"Arial,Bold"&amp;8&amp;D</oddFooter>
  </headerFooter>
  <rowBreaks count="2" manualBreakCount="2">
    <brk id="68" max="16383" man="1"/>
    <brk id="132"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43FFA-5F70-4B24-9706-F47DEA7EF066}">
  <sheetPr>
    <pageSetUpPr fitToPage="1"/>
  </sheetPr>
  <dimension ref="A2:F37"/>
  <sheetViews>
    <sheetView showGridLines="0" zoomScaleNormal="100" workbookViewId="0">
      <selection activeCell="B10" sqref="B10"/>
    </sheetView>
  </sheetViews>
  <sheetFormatPr defaultColWidth="8.3984375" defaultRowHeight="18" x14ac:dyDescent="0.3"/>
  <cols>
    <col min="1" max="1" width="24.69921875" style="145" customWidth="1"/>
    <col min="2" max="2" width="77.09765625" style="145" customWidth="1"/>
    <col min="3" max="3" width="13" style="145" customWidth="1"/>
    <col min="4" max="5" width="13.69921875" style="145" bestFit="1" customWidth="1"/>
    <col min="6" max="16384" width="8.3984375" style="145"/>
  </cols>
  <sheetData>
    <row r="2" spans="1:6" ht="23.4" x14ac:dyDescent="0.3">
      <c r="A2" s="635" t="s">
        <v>452</v>
      </c>
      <c r="B2" s="635"/>
      <c r="C2" s="635"/>
      <c r="D2" s="635"/>
      <c r="E2" s="635"/>
      <c r="F2" s="144"/>
    </row>
    <row r="3" spans="1:6" ht="21" customHeight="1" x14ac:dyDescent="0.3">
      <c r="A3" s="623" t="s">
        <v>941</v>
      </c>
      <c r="B3" s="623"/>
      <c r="C3" s="623"/>
      <c r="D3" s="623"/>
      <c r="E3" s="623"/>
    </row>
    <row r="4" spans="1:6" ht="21" customHeight="1" x14ac:dyDescent="0.3">
      <c r="A4" s="623" t="s">
        <v>599</v>
      </c>
      <c r="B4" s="623"/>
      <c r="C4" s="623"/>
      <c r="D4" s="623"/>
      <c r="E4" s="623"/>
    </row>
    <row r="5" spans="1:6" ht="6.75" customHeight="1" x14ac:dyDescent="0.3">
      <c r="A5" s="636" t="s">
        <v>942</v>
      </c>
      <c r="B5" s="636"/>
      <c r="C5" s="636"/>
      <c r="D5" s="636"/>
      <c r="E5" s="146"/>
    </row>
    <row r="6" spans="1:6" ht="6.75" customHeight="1" x14ac:dyDescent="0.3">
      <c r="A6" s="636"/>
      <c r="B6" s="636"/>
      <c r="C6" s="636"/>
      <c r="D6" s="636"/>
      <c r="E6" s="146"/>
    </row>
    <row r="7" spans="1:6" ht="6.75" customHeight="1" x14ac:dyDescent="0.3">
      <c r="A7" s="636"/>
      <c r="B7" s="636"/>
      <c r="C7" s="636"/>
      <c r="D7" s="636"/>
      <c r="E7" s="146"/>
    </row>
    <row r="8" spans="1:6" ht="6.75" customHeight="1" x14ac:dyDescent="0.3">
      <c r="A8" s="636"/>
      <c r="B8" s="636"/>
      <c r="C8" s="636"/>
      <c r="D8" s="636"/>
      <c r="E8" s="146"/>
    </row>
    <row r="9" spans="1:6" ht="6.75" customHeight="1" x14ac:dyDescent="0.3">
      <c r="A9" s="636"/>
      <c r="B9" s="636"/>
      <c r="C9" s="636"/>
      <c r="D9" s="636"/>
      <c r="E9" s="146"/>
    </row>
    <row r="10" spans="1:6" ht="19.2" customHeight="1" thickBot="1" x14ac:dyDescent="0.35">
      <c r="A10" s="22"/>
      <c r="B10" s="21"/>
      <c r="C10" s="21"/>
      <c r="D10" s="21"/>
      <c r="E10" s="21"/>
    </row>
    <row r="11" spans="1:6" s="152" customFormat="1" ht="15" thickBot="1" x14ac:dyDescent="0.35">
      <c r="A11" s="147" t="s">
        <v>454</v>
      </c>
      <c r="B11" s="148" t="s">
        <v>438</v>
      </c>
      <c r="C11" s="149" t="s">
        <v>1483</v>
      </c>
      <c r="D11" s="150" t="s">
        <v>455</v>
      </c>
      <c r="E11" s="151"/>
    </row>
    <row r="12" spans="1:6" s="152" customFormat="1" ht="15" thickBot="1" x14ac:dyDescent="0.35">
      <c r="A12" s="637" t="s">
        <v>943</v>
      </c>
      <c r="B12" s="638"/>
      <c r="C12" s="638"/>
      <c r="D12" s="639"/>
      <c r="E12" s="151"/>
    </row>
    <row r="13" spans="1:6" s="152" customFormat="1" ht="28.8" x14ac:dyDescent="0.3">
      <c r="A13" s="153" t="s">
        <v>944</v>
      </c>
      <c r="B13" s="153" t="s">
        <v>945</v>
      </c>
      <c r="C13" s="154">
        <v>494.1</v>
      </c>
      <c r="D13" s="155" t="s">
        <v>827</v>
      </c>
      <c r="E13" s="151"/>
      <c r="F13" s="156"/>
    </row>
    <row r="14" spans="1:6" s="152" customFormat="1" ht="28.8" x14ac:dyDescent="0.3">
      <c r="A14" s="157" t="s">
        <v>946</v>
      </c>
      <c r="B14" s="158" t="s">
        <v>947</v>
      </c>
      <c r="C14" s="154">
        <v>1173.5999999999999</v>
      </c>
      <c r="D14" s="159" t="s">
        <v>827</v>
      </c>
      <c r="E14" s="151"/>
      <c r="F14" s="156"/>
    </row>
    <row r="15" spans="1:6" s="152" customFormat="1" ht="29.4" thickBot="1" x14ac:dyDescent="0.35">
      <c r="A15" s="160" t="s">
        <v>948</v>
      </c>
      <c r="B15" s="160" t="s">
        <v>949</v>
      </c>
      <c r="C15" s="154" t="s">
        <v>950</v>
      </c>
      <c r="D15" s="159" t="s">
        <v>951</v>
      </c>
      <c r="E15" s="151"/>
      <c r="F15" s="156"/>
    </row>
    <row r="16" spans="1:6" s="152" customFormat="1" ht="15" thickBot="1" x14ac:dyDescent="0.35">
      <c r="A16" s="637" t="s">
        <v>952</v>
      </c>
      <c r="B16" s="638"/>
      <c r="C16" s="638"/>
      <c r="D16" s="639"/>
      <c r="E16" s="151"/>
      <c r="F16" s="156"/>
    </row>
    <row r="17" spans="1:6" s="152" customFormat="1" ht="28.8" x14ac:dyDescent="0.3">
      <c r="A17" s="157" t="s">
        <v>953</v>
      </c>
      <c r="B17" s="157" t="s">
        <v>954</v>
      </c>
      <c r="C17" s="154">
        <v>35.1</v>
      </c>
      <c r="D17" s="159" t="s">
        <v>827</v>
      </c>
      <c r="E17" s="151"/>
      <c r="F17" s="156"/>
    </row>
    <row r="18" spans="1:6" s="152" customFormat="1" ht="29.4" thickBot="1" x14ac:dyDescent="0.35">
      <c r="A18" s="157" t="s">
        <v>955</v>
      </c>
      <c r="B18" s="157" t="s">
        <v>956</v>
      </c>
      <c r="C18" s="154">
        <v>89.1</v>
      </c>
      <c r="D18" s="159" t="s">
        <v>827</v>
      </c>
      <c r="E18" s="151"/>
      <c r="F18" s="156"/>
    </row>
    <row r="19" spans="1:6" s="152" customFormat="1" ht="15" thickBot="1" x14ac:dyDescent="0.35">
      <c r="A19" s="637" t="s">
        <v>957</v>
      </c>
      <c r="B19" s="638"/>
      <c r="C19" s="638"/>
      <c r="D19" s="639"/>
      <c r="E19" s="151"/>
      <c r="F19" s="156"/>
    </row>
    <row r="20" spans="1:6" s="152" customFormat="1" ht="15.6" x14ac:dyDescent="0.3">
      <c r="A20" s="157" t="s">
        <v>958</v>
      </c>
      <c r="B20" s="158" t="s">
        <v>959</v>
      </c>
      <c r="C20" s="154">
        <v>107.1</v>
      </c>
      <c r="D20" s="159" t="s">
        <v>827</v>
      </c>
      <c r="E20" s="151"/>
      <c r="F20" s="156"/>
    </row>
    <row r="21" spans="1:6" s="152" customFormat="1" ht="16.2" thickBot="1" x14ac:dyDescent="0.35">
      <c r="A21" s="157" t="s">
        <v>960</v>
      </c>
      <c r="B21" s="161" t="s">
        <v>961</v>
      </c>
      <c r="C21" s="154">
        <v>306</v>
      </c>
      <c r="D21" s="159" t="s">
        <v>827</v>
      </c>
      <c r="E21" s="151"/>
      <c r="F21" s="156"/>
    </row>
    <row r="22" spans="1:6" s="152" customFormat="1" ht="15" thickBot="1" x14ac:dyDescent="0.35">
      <c r="A22" s="640" t="s">
        <v>962</v>
      </c>
      <c r="B22" s="641"/>
      <c r="C22" s="641"/>
      <c r="D22" s="642"/>
      <c r="E22" s="151"/>
      <c r="F22" s="156"/>
    </row>
    <row r="23" spans="1:6" s="152" customFormat="1" ht="16.2" thickBot="1" x14ac:dyDescent="0.35">
      <c r="A23" s="157" t="s">
        <v>963</v>
      </c>
      <c r="B23" s="158" t="s">
        <v>964</v>
      </c>
      <c r="C23" s="154">
        <v>494.1</v>
      </c>
      <c r="D23" s="159" t="s">
        <v>965</v>
      </c>
      <c r="E23" s="151"/>
      <c r="F23" s="156"/>
    </row>
    <row r="24" spans="1:6" s="152" customFormat="1" ht="15" thickBot="1" x14ac:dyDescent="0.35">
      <c r="A24" s="637" t="s">
        <v>966</v>
      </c>
      <c r="B24" s="638"/>
      <c r="C24" s="638"/>
      <c r="D24" s="639"/>
      <c r="E24" s="151"/>
      <c r="F24" s="156"/>
    </row>
    <row r="25" spans="1:6" s="152" customFormat="1" ht="28.8" x14ac:dyDescent="0.3">
      <c r="A25" s="162" t="s">
        <v>967</v>
      </c>
      <c r="B25" s="162" t="s">
        <v>968</v>
      </c>
      <c r="C25" s="163">
        <v>179.1</v>
      </c>
      <c r="D25" s="164" t="s">
        <v>969</v>
      </c>
      <c r="E25" s="151"/>
      <c r="F25" s="156"/>
    </row>
    <row r="26" spans="1:6" s="152" customFormat="1" ht="29.4" thickBot="1" x14ac:dyDescent="0.35">
      <c r="A26" s="165" t="s">
        <v>970</v>
      </c>
      <c r="B26" s="165" t="s">
        <v>971</v>
      </c>
      <c r="C26" s="166">
        <v>179.1</v>
      </c>
      <c r="D26" s="167" t="s">
        <v>969</v>
      </c>
      <c r="E26" s="151"/>
      <c r="F26" s="156"/>
    </row>
    <row r="27" spans="1:6" ht="19.2" customHeight="1" x14ac:dyDescent="0.3">
      <c r="A27" s="22"/>
      <c r="B27" s="21"/>
      <c r="C27" s="21"/>
      <c r="D27" s="21"/>
      <c r="E27" s="21"/>
    </row>
    <row r="28" spans="1:6" x14ac:dyDescent="0.3">
      <c r="A28" s="634"/>
      <c r="B28" s="634"/>
      <c r="C28" s="168"/>
    </row>
    <row r="29" spans="1:6" x14ac:dyDescent="0.3">
      <c r="A29" s="634"/>
      <c r="B29" s="634"/>
      <c r="C29" s="168"/>
    </row>
    <row r="30" spans="1:6" x14ac:dyDescent="0.3">
      <c r="A30" s="634" t="s">
        <v>972</v>
      </c>
      <c r="B30" s="634"/>
      <c r="C30" s="168"/>
    </row>
    <row r="31" spans="1:6" x14ac:dyDescent="0.3">
      <c r="A31" s="634" t="s">
        <v>973</v>
      </c>
      <c r="B31" s="634"/>
      <c r="C31" s="168"/>
    </row>
    <row r="32" spans="1:6" x14ac:dyDescent="0.3">
      <c r="A32" s="634" t="s">
        <v>974</v>
      </c>
      <c r="B32" s="634"/>
      <c r="C32" s="168"/>
    </row>
    <row r="33" spans="1:3" x14ac:dyDescent="0.3">
      <c r="A33" s="634" t="s">
        <v>975</v>
      </c>
      <c r="B33" s="634"/>
      <c r="C33" s="168"/>
    </row>
    <row r="34" spans="1:3" x14ac:dyDescent="0.3">
      <c r="A34" s="634"/>
      <c r="B34" s="634"/>
      <c r="C34" s="168"/>
    </row>
    <row r="35" spans="1:3" x14ac:dyDescent="0.3">
      <c r="A35" s="634" t="s">
        <v>976</v>
      </c>
      <c r="B35" s="634"/>
      <c r="C35" s="168"/>
    </row>
    <row r="36" spans="1:3" x14ac:dyDescent="0.3">
      <c r="A36" s="634" t="s">
        <v>977</v>
      </c>
      <c r="B36" s="634"/>
      <c r="C36" s="168"/>
    </row>
    <row r="37" spans="1:3" ht="70.5" customHeight="1" x14ac:dyDescent="0.3">
      <c r="A37" s="643" t="s">
        <v>978</v>
      </c>
      <c r="B37" s="643"/>
      <c r="C37" s="169"/>
    </row>
  </sheetData>
  <mergeCells count="19">
    <mergeCell ref="A36:B36"/>
    <mergeCell ref="A37:B37"/>
    <mergeCell ref="A30:B30"/>
    <mergeCell ref="A31:B31"/>
    <mergeCell ref="A32:B32"/>
    <mergeCell ref="A33:B33"/>
    <mergeCell ref="A34:B34"/>
    <mergeCell ref="A35:B35"/>
    <mergeCell ref="A29:B29"/>
    <mergeCell ref="A2:E2"/>
    <mergeCell ref="A3:E3"/>
    <mergeCell ref="A4:E4"/>
    <mergeCell ref="A5:D9"/>
    <mergeCell ref="A12:D12"/>
    <mergeCell ref="A16:D16"/>
    <mergeCell ref="A19:D19"/>
    <mergeCell ref="A22:D22"/>
    <mergeCell ref="A24:D24"/>
    <mergeCell ref="A28:B28"/>
  </mergeCells>
  <printOptions horizontalCentered="1"/>
  <pageMargins left="0.7" right="0.7" top="0.5" bottom="0.25" header="0.3" footer="0.3"/>
  <pageSetup scale="63"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2AA90-52AC-48BB-92BE-2B491E3DC8DA}">
  <dimension ref="A1:E205"/>
  <sheetViews>
    <sheetView workbookViewId="0">
      <selection activeCell="C142" sqref="C142"/>
    </sheetView>
  </sheetViews>
  <sheetFormatPr defaultColWidth="16.59765625" defaultRowHeight="13.2" customHeight="1" x14ac:dyDescent="0.3"/>
  <cols>
    <col min="1" max="1" width="16.59765625" style="373"/>
    <col min="2" max="2" width="24.69921875" customWidth="1"/>
    <col min="3" max="3" width="42.5" customWidth="1"/>
    <col min="5" max="5" width="10.3984375" style="260" bestFit="1" customWidth="1"/>
  </cols>
  <sheetData>
    <row r="1" spans="1:5" ht="14.4" customHeight="1" thickBot="1" x14ac:dyDescent="0.35">
      <c r="A1" s="651" t="s">
        <v>2278</v>
      </c>
      <c r="B1" s="648"/>
      <c r="C1" s="648"/>
      <c r="D1" s="652"/>
      <c r="E1" s="374"/>
    </row>
    <row r="2" spans="1:5" ht="13.2" customHeight="1" thickBot="1" x14ac:dyDescent="0.35">
      <c r="A2" s="383" t="s">
        <v>455</v>
      </c>
      <c r="B2" s="384" t="s">
        <v>2279</v>
      </c>
      <c r="C2" s="384" t="s">
        <v>438</v>
      </c>
      <c r="D2" s="384" t="s">
        <v>455</v>
      </c>
      <c r="E2" s="384" t="s">
        <v>1483</v>
      </c>
    </row>
    <row r="3" spans="1:5" ht="13.2" customHeight="1" thickBot="1" x14ac:dyDescent="0.35">
      <c r="A3" s="375" t="s">
        <v>2280</v>
      </c>
      <c r="B3" s="376" t="s">
        <v>2281</v>
      </c>
      <c r="C3" s="376" t="s">
        <v>2282</v>
      </c>
      <c r="D3" s="376" t="s">
        <v>827</v>
      </c>
      <c r="E3" s="377">
        <v>218.27956989247312</v>
      </c>
    </row>
    <row r="4" spans="1:5" ht="13.2" customHeight="1" thickBot="1" x14ac:dyDescent="0.35">
      <c r="A4" s="375" t="s">
        <v>2280</v>
      </c>
      <c r="B4" s="376" t="s">
        <v>2283</v>
      </c>
      <c r="C4" s="376" t="s">
        <v>2284</v>
      </c>
      <c r="D4" s="376" t="s">
        <v>827</v>
      </c>
      <c r="E4" s="377">
        <v>410.75268817204301</v>
      </c>
    </row>
    <row r="5" spans="1:5" ht="13.2" customHeight="1" thickBot="1" x14ac:dyDescent="0.35">
      <c r="A5" s="375" t="s">
        <v>2280</v>
      </c>
      <c r="B5" s="376" t="s">
        <v>2285</v>
      </c>
      <c r="C5" s="376" t="s">
        <v>2286</v>
      </c>
      <c r="D5" s="376" t="s">
        <v>827</v>
      </c>
      <c r="E5" s="377">
        <v>568.81720430107521</v>
      </c>
    </row>
    <row r="6" spans="1:5" ht="13.2" customHeight="1" thickBot="1" x14ac:dyDescent="0.35">
      <c r="A6" s="375" t="s">
        <v>2280</v>
      </c>
      <c r="B6" s="376" t="s">
        <v>2287</v>
      </c>
      <c r="C6" s="376" t="s">
        <v>2288</v>
      </c>
      <c r="D6" s="376" t="s">
        <v>827</v>
      </c>
      <c r="E6" s="377">
        <v>869.89247311827955</v>
      </c>
    </row>
    <row r="7" spans="1:5" ht="13.2" customHeight="1" thickBot="1" x14ac:dyDescent="0.35">
      <c r="A7" s="375" t="s">
        <v>2280</v>
      </c>
      <c r="B7" s="376" t="s">
        <v>2289</v>
      </c>
      <c r="C7" s="376" t="s">
        <v>2290</v>
      </c>
      <c r="D7" s="376" t="s">
        <v>827</v>
      </c>
      <c r="E7" s="377">
        <v>1450.5376344086021</v>
      </c>
    </row>
    <row r="8" spans="1:5" ht="13.2" customHeight="1" thickBot="1" x14ac:dyDescent="0.35">
      <c r="A8" s="375" t="s">
        <v>2280</v>
      </c>
      <c r="B8" s="376" t="s">
        <v>2291</v>
      </c>
      <c r="C8" s="376" t="s">
        <v>2292</v>
      </c>
      <c r="D8" s="376" t="s">
        <v>827</v>
      </c>
      <c r="E8" s="377">
        <v>2609.6774193548385</v>
      </c>
    </row>
    <row r="9" spans="1:5" ht="13.2" customHeight="1" thickBot="1" x14ac:dyDescent="0.35">
      <c r="A9" s="375" t="s">
        <v>2280</v>
      </c>
      <c r="B9" s="376" t="s">
        <v>2293</v>
      </c>
      <c r="C9" s="376" t="s">
        <v>2294</v>
      </c>
      <c r="D9" s="376" t="s">
        <v>827</v>
      </c>
      <c r="E9" s="377">
        <v>2922.5806451612902</v>
      </c>
    </row>
    <row r="10" spans="1:5" ht="13.2" customHeight="1" thickBot="1" x14ac:dyDescent="0.35">
      <c r="A10" s="375" t="s">
        <v>2280</v>
      </c>
      <c r="B10" s="376" t="s">
        <v>2295</v>
      </c>
      <c r="C10" s="376" t="s">
        <v>2296</v>
      </c>
      <c r="D10" s="376" t="s">
        <v>827</v>
      </c>
      <c r="E10" s="377">
        <v>4315.0537634408602</v>
      </c>
    </row>
    <row r="11" spans="1:5" ht="13.2" customHeight="1" thickBot="1" x14ac:dyDescent="0.35">
      <c r="A11" s="375" t="s">
        <v>2280</v>
      </c>
      <c r="B11" s="376" t="s">
        <v>2297</v>
      </c>
      <c r="C11" s="376" t="s">
        <v>2298</v>
      </c>
      <c r="D11" s="376" t="s">
        <v>827</v>
      </c>
      <c r="E11" s="377">
        <v>5302.1505376344085</v>
      </c>
    </row>
    <row r="12" spans="1:5" ht="13.2" customHeight="1" thickBot="1" x14ac:dyDescent="0.35">
      <c r="A12" s="375" t="s">
        <v>2280</v>
      </c>
      <c r="B12" s="376" t="s">
        <v>2299</v>
      </c>
      <c r="C12" s="376" t="s">
        <v>2300</v>
      </c>
      <c r="D12" s="376" t="s">
        <v>827</v>
      </c>
      <c r="E12" s="377">
        <v>7712.9032258064508</v>
      </c>
    </row>
    <row r="13" spans="1:5" ht="13.2" customHeight="1" thickBot="1" x14ac:dyDescent="0.35">
      <c r="A13" s="375" t="s">
        <v>2280</v>
      </c>
      <c r="B13" s="376" t="s">
        <v>2301</v>
      </c>
      <c r="C13" s="376" t="s">
        <v>2302</v>
      </c>
      <c r="D13" s="376" t="s">
        <v>827</v>
      </c>
      <c r="E13" s="377">
        <v>10053.763440860215</v>
      </c>
    </row>
    <row r="14" spans="1:5" ht="13.2" customHeight="1" thickBot="1" x14ac:dyDescent="0.35">
      <c r="A14" s="375" t="s">
        <v>2280</v>
      </c>
      <c r="B14" s="376" t="s">
        <v>2303</v>
      </c>
      <c r="C14" s="376" t="s">
        <v>2304</v>
      </c>
      <c r="D14" s="376" t="s">
        <v>827</v>
      </c>
      <c r="E14" s="377">
        <v>14598.924731182795</v>
      </c>
    </row>
    <row r="15" spans="1:5" ht="13.2" customHeight="1" thickBot="1" x14ac:dyDescent="0.35">
      <c r="A15" s="375" t="s">
        <v>2280</v>
      </c>
      <c r="B15" s="376" t="s">
        <v>2305</v>
      </c>
      <c r="C15" s="376" t="s">
        <v>2306</v>
      </c>
      <c r="D15" s="376" t="s">
        <v>827</v>
      </c>
      <c r="E15" s="377">
        <v>19006.451612903224</v>
      </c>
    </row>
    <row r="16" spans="1:5" ht="13.2" customHeight="1" thickBot="1" x14ac:dyDescent="0.35">
      <c r="A16" s="375" t="s">
        <v>2280</v>
      </c>
      <c r="B16" s="376" t="s">
        <v>2307</v>
      </c>
      <c r="C16" s="376" t="s">
        <v>2308</v>
      </c>
      <c r="D16" s="376" t="s">
        <v>827</v>
      </c>
      <c r="E16" s="377">
        <v>23000</v>
      </c>
    </row>
    <row r="17" spans="1:5" ht="13.2" customHeight="1" thickBot="1" x14ac:dyDescent="0.35">
      <c r="A17" s="375" t="s">
        <v>2280</v>
      </c>
      <c r="B17" s="376" t="s">
        <v>2309</v>
      </c>
      <c r="C17" s="376" t="s">
        <v>2310</v>
      </c>
      <c r="D17" s="376" t="s">
        <v>827</v>
      </c>
      <c r="E17" s="377">
        <v>26718.279569892471</v>
      </c>
    </row>
    <row r="18" spans="1:5" ht="13.2" customHeight="1" thickBot="1" x14ac:dyDescent="0.35">
      <c r="A18" s="375" t="s">
        <v>2280</v>
      </c>
      <c r="B18" s="376" t="s">
        <v>2311</v>
      </c>
      <c r="C18" s="376" t="s">
        <v>2312</v>
      </c>
      <c r="D18" s="376" t="s">
        <v>827</v>
      </c>
      <c r="E18" s="377">
        <v>34430.107526881722</v>
      </c>
    </row>
    <row r="19" spans="1:5" ht="13.2" customHeight="1" thickBot="1" x14ac:dyDescent="0.35">
      <c r="A19" s="375" t="s">
        <v>2280</v>
      </c>
      <c r="B19" s="376" t="s">
        <v>2313</v>
      </c>
      <c r="C19" s="376" t="s">
        <v>2314</v>
      </c>
      <c r="D19" s="376" t="s">
        <v>827</v>
      </c>
      <c r="E19" s="377">
        <v>41591.397849462366</v>
      </c>
    </row>
    <row r="20" spans="1:5" ht="13.2" customHeight="1" thickBot="1" x14ac:dyDescent="0.35">
      <c r="A20" s="375" t="s">
        <v>2280</v>
      </c>
      <c r="B20" s="376" t="s">
        <v>2315</v>
      </c>
      <c r="C20" s="376" t="s">
        <v>2316</v>
      </c>
      <c r="D20" s="376" t="s">
        <v>827</v>
      </c>
      <c r="E20" s="377">
        <v>48064.516129032258</v>
      </c>
    </row>
    <row r="21" spans="1:5" ht="13.2" customHeight="1" thickBot="1" x14ac:dyDescent="0.35">
      <c r="A21" s="375" t="s">
        <v>2280</v>
      </c>
      <c r="B21" s="376" t="s">
        <v>2317</v>
      </c>
      <c r="C21" s="376" t="s">
        <v>2318</v>
      </c>
      <c r="D21" s="376" t="s">
        <v>827</v>
      </c>
      <c r="E21" s="377">
        <v>57843.010752688169</v>
      </c>
    </row>
    <row r="22" spans="1:5" ht="13.2" customHeight="1" thickBot="1" x14ac:dyDescent="0.35">
      <c r="A22" s="375" t="s">
        <v>2280</v>
      </c>
      <c r="B22" s="376" t="s">
        <v>2319</v>
      </c>
      <c r="C22" s="376" t="s">
        <v>2320</v>
      </c>
      <c r="D22" s="376" t="s">
        <v>827</v>
      </c>
      <c r="E22" s="377">
        <v>74231.182795698915</v>
      </c>
    </row>
    <row r="23" spans="1:5" ht="13.2" customHeight="1" thickBot="1" x14ac:dyDescent="0.35">
      <c r="A23" s="375" t="s">
        <v>2280</v>
      </c>
      <c r="B23" s="376" t="s">
        <v>2321</v>
      </c>
      <c r="C23" s="376" t="s">
        <v>2322</v>
      </c>
      <c r="D23" s="376" t="s">
        <v>827</v>
      </c>
      <c r="E23" s="377">
        <v>88966.666666666657</v>
      </c>
    </row>
    <row r="24" spans="1:5" ht="13.2" customHeight="1" thickBot="1" x14ac:dyDescent="0.35">
      <c r="A24" s="375" t="s">
        <v>2280</v>
      </c>
      <c r="B24" s="376" t="s">
        <v>2323</v>
      </c>
      <c r="C24" s="376" t="s">
        <v>2324</v>
      </c>
      <c r="D24" s="376" t="s">
        <v>827</v>
      </c>
      <c r="E24" s="377">
        <v>102325.80645161289</v>
      </c>
    </row>
    <row r="25" spans="1:5" ht="13.2" customHeight="1" thickBot="1" x14ac:dyDescent="0.35">
      <c r="A25" s="375" t="s">
        <v>2280</v>
      </c>
      <c r="B25" s="376" t="s">
        <v>2325</v>
      </c>
      <c r="C25" s="376" t="s">
        <v>2326</v>
      </c>
      <c r="D25" s="376" t="s">
        <v>827</v>
      </c>
      <c r="E25" s="377">
        <v>979.56989247311822</v>
      </c>
    </row>
    <row r="26" spans="1:5" ht="13.2" customHeight="1" thickBot="1" x14ac:dyDescent="0.35">
      <c r="A26" s="375" t="s">
        <v>2280</v>
      </c>
      <c r="B26" s="376" t="s">
        <v>2327</v>
      </c>
      <c r="C26" s="376" t="s">
        <v>2328</v>
      </c>
      <c r="D26" s="376" t="s">
        <v>827</v>
      </c>
      <c r="E26" s="377">
        <v>1849.4623655913977</v>
      </c>
    </row>
    <row r="27" spans="1:5" ht="13.2" customHeight="1" thickBot="1" x14ac:dyDescent="0.35">
      <c r="A27" s="375" t="s">
        <v>2280</v>
      </c>
      <c r="B27" s="376" t="s">
        <v>2329</v>
      </c>
      <c r="C27" s="376" t="s">
        <v>2330</v>
      </c>
      <c r="D27" s="376" t="s">
        <v>827</v>
      </c>
      <c r="E27" s="377">
        <v>2555.9139784946237</v>
      </c>
    </row>
    <row r="28" spans="1:5" ht="13.2" customHeight="1" thickBot="1" x14ac:dyDescent="0.35">
      <c r="A28" s="375" t="s">
        <v>2280</v>
      </c>
      <c r="B28" s="376" t="s">
        <v>2331</v>
      </c>
      <c r="C28" s="376" t="s">
        <v>2332</v>
      </c>
      <c r="D28" s="376" t="s">
        <v>827</v>
      </c>
      <c r="E28" s="377">
        <v>3915.0537634408602</v>
      </c>
    </row>
    <row r="29" spans="1:5" ht="13.2" customHeight="1" thickBot="1" x14ac:dyDescent="0.35">
      <c r="A29" s="375" t="s">
        <v>2280</v>
      </c>
      <c r="B29" s="376" t="s">
        <v>2333</v>
      </c>
      <c r="C29" s="376" t="s">
        <v>2334</v>
      </c>
      <c r="D29" s="376" t="s">
        <v>827</v>
      </c>
      <c r="E29" s="377">
        <v>6523.655913978494</v>
      </c>
    </row>
    <row r="30" spans="1:5" ht="13.2" customHeight="1" thickBot="1" x14ac:dyDescent="0.35">
      <c r="A30" s="375" t="s">
        <v>2280</v>
      </c>
      <c r="B30" s="376" t="s">
        <v>2335</v>
      </c>
      <c r="C30" s="376" t="s">
        <v>2336</v>
      </c>
      <c r="D30" s="376" t="s">
        <v>827</v>
      </c>
      <c r="E30" s="377">
        <v>11743.010752688171</v>
      </c>
    </row>
    <row r="31" spans="1:5" ht="13.2" customHeight="1" thickBot="1" x14ac:dyDescent="0.35">
      <c r="A31" s="375" t="s">
        <v>2280</v>
      </c>
      <c r="B31" s="376" t="s">
        <v>2337</v>
      </c>
      <c r="C31" s="376" t="s">
        <v>2338</v>
      </c>
      <c r="D31" s="376" t="s">
        <v>827</v>
      </c>
      <c r="E31" s="377">
        <v>13151.612903225805</v>
      </c>
    </row>
    <row r="32" spans="1:5" ht="13.2" customHeight="1" thickBot="1" x14ac:dyDescent="0.35">
      <c r="A32" s="375" t="s">
        <v>2280</v>
      </c>
      <c r="B32" s="376" t="s">
        <v>2339</v>
      </c>
      <c r="C32" s="376" t="s">
        <v>2340</v>
      </c>
      <c r="D32" s="376" t="s">
        <v>827</v>
      </c>
      <c r="E32" s="377">
        <v>19416.129032258064</v>
      </c>
    </row>
    <row r="33" spans="1:5" ht="13.2" customHeight="1" thickBot="1" x14ac:dyDescent="0.35">
      <c r="A33" s="375" t="s">
        <v>2280</v>
      </c>
      <c r="B33" s="376" t="s">
        <v>2341</v>
      </c>
      <c r="C33" s="376" t="s">
        <v>2342</v>
      </c>
      <c r="D33" s="376" t="s">
        <v>827</v>
      </c>
      <c r="E33" s="377">
        <v>23860.215053763441</v>
      </c>
    </row>
    <row r="34" spans="1:5" ht="13.2" customHeight="1" thickBot="1" x14ac:dyDescent="0.35">
      <c r="A34" s="375" t="s">
        <v>2280</v>
      </c>
      <c r="B34" s="376" t="s">
        <v>2343</v>
      </c>
      <c r="C34" s="376" t="s">
        <v>2344</v>
      </c>
      <c r="D34" s="376" t="s">
        <v>827</v>
      </c>
      <c r="E34" s="377">
        <v>34705.37634408602</v>
      </c>
    </row>
    <row r="35" spans="1:5" ht="13.2" customHeight="1" thickBot="1" x14ac:dyDescent="0.35">
      <c r="A35" s="375" t="s">
        <v>2280</v>
      </c>
      <c r="B35" s="376" t="s">
        <v>2345</v>
      </c>
      <c r="C35" s="376" t="s">
        <v>2346</v>
      </c>
      <c r="D35" s="376" t="s">
        <v>827</v>
      </c>
      <c r="E35" s="377">
        <v>45240.860215053763</v>
      </c>
    </row>
    <row r="36" spans="1:5" ht="13.2" customHeight="1" thickBot="1" x14ac:dyDescent="0.35">
      <c r="A36" s="375" t="s">
        <v>2280</v>
      </c>
      <c r="B36" s="376" t="s">
        <v>2347</v>
      </c>
      <c r="C36" s="376" t="s">
        <v>2348</v>
      </c>
      <c r="D36" s="376" t="s">
        <v>827</v>
      </c>
      <c r="E36" s="377">
        <v>65692.473118279566</v>
      </c>
    </row>
    <row r="37" spans="1:5" ht="13.2" customHeight="1" thickBot="1" x14ac:dyDescent="0.35">
      <c r="A37" s="375" t="s">
        <v>2280</v>
      </c>
      <c r="B37" s="376" t="s">
        <v>2349</v>
      </c>
      <c r="C37" s="376" t="s">
        <v>2350</v>
      </c>
      <c r="D37" s="376" t="s">
        <v>827</v>
      </c>
      <c r="E37" s="377">
        <v>85524.731182795687</v>
      </c>
    </row>
    <row r="38" spans="1:5" ht="13.2" customHeight="1" thickBot="1" x14ac:dyDescent="0.35">
      <c r="A38" s="375" t="s">
        <v>2280</v>
      </c>
      <c r="B38" s="376" t="s">
        <v>2351</v>
      </c>
      <c r="C38" s="376" t="s">
        <v>2352</v>
      </c>
      <c r="D38" s="376" t="s">
        <v>827</v>
      </c>
      <c r="E38" s="377">
        <v>103496.77419354838</v>
      </c>
    </row>
    <row r="39" spans="1:5" ht="13.2" customHeight="1" thickBot="1" x14ac:dyDescent="0.35">
      <c r="A39" s="375" t="s">
        <v>2280</v>
      </c>
      <c r="B39" s="376" t="s">
        <v>2353</v>
      </c>
      <c r="C39" s="376" t="s">
        <v>2354</v>
      </c>
      <c r="D39" s="376" t="s">
        <v>827</v>
      </c>
      <c r="E39" s="377">
        <v>120229.03225806452</v>
      </c>
    </row>
    <row r="40" spans="1:5" ht="13.2" customHeight="1" thickBot="1" x14ac:dyDescent="0.35">
      <c r="A40" s="375" t="s">
        <v>2280</v>
      </c>
      <c r="B40" s="376" t="s">
        <v>2355</v>
      </c>
      <c r="C40" s="376" t="s">
        <v>2356</v>
      </c>
      <c r="D40" s="376" t="s">
        <v>827</v>
      </c>
      <c r="E40" s="377">
        <v>154935.48387096773</v>
      </c>
    </row>
    <row r="41" spans="1:5" ht="13.2" customHeight="1" thickBot="1" x14ac:dyDescent="0.35">
      <c r="A41" s="375" t="s">
        <v>2280</v>
      </c>
      <c r="B41" s="376" t="s">
        <v>2357</v>
      </c>
      <c r="C41" s="376" t="s">
        <v>2358</v>
      </c>
      <c r="D41" s="376" t="s">
        <v>827</v>
      </c>
      <c r="E41" s="377">
        <v>187161.29032258064</v>
      </c>
    </row>
    <row r="42" spans="1:5" ht="13.2" customHeight="1" thickBot="1" x14ac:dyDescent="0.35">
      <c r="A42" s="375" t="s">
        <v>2280</v>
      </c>
      <c r="B42" s="376" t="s">
        <v>2359</v>
      </c>
      <c r="C42" s="376" t="s">
        <v>2360</v>
      </c>
      <c r="D42" s="376" t="s">
        <v>827</v>
      </c>
      <c r="E42" s="377">
        <v>216289.24731182796</v>
      </c>
    </row>
    <row r="43" spans="1:5" ht="13.2" customHeight="1" thickBot="1" x14ac:dyDescent="0.35">
      <c r="A43" s="375" t="s">
        <v>2280</v>
      </c>
      <c r="B43" s="376" t="s">
        <v>2361</v>
      </c>
      <c r="C43" s="376" t="s">
        <v>2362</v>
      </c>
      <c r="D43" s="376" t="s">
        <v>827</v>
      </c>
      <c r="E43" s="377">
        <v>260290.32258064515</v>
      </c>
    </row>
    <row r="44" spans="1:5" ht="13.2" customHeight="1" thickBot="1" x14ac:dyDescent="0.35">
      <c r="A44" s="375" t="s">
        <v>2280</v>
      </c>
      <c r="B44" s="376" t="s">
        <v>2363</v>
      </c>
      <c r="C44" s="376" t="s">
        <v>2364</v>
      </c>
      <c r="D44" s="376" t="s">
        <v>827</v>
      </c>
      <c r="E44" s="377">
        <v>334038.70967741933</v>
      </c>
    </row>
    <row r="45" spans="1:5" ht="13.2" customHeight="1" thickBot="1" x14ac:dyDescent="0.35">
      <c r="A45" s="648" t="s">
        <v>2365</v>
      </c>
      <c r="B45" s="649"/>
      <c r="C45" s="649"/>
      <c r="D45" s="649"/>
      <c r="E45" s="650"/>
    </row>
    <row r="46" spans="1:5" ht="13.2" customHeight="1" thickBot="1" x14ac:dyDescent="0.35">
      <c r="A46" s="193" t="s">
        <v>455</v>
      </c>
      <c r="B46" s="194" t="s">
        <v>2279</v>
      </c>
      <c r="C46" s="194" t="s">
        <v>438</v>
      </c>
      <c r="D46" s="194" t="s">
        <v>455</v>
      </c>
      <c r="E46" s="194" t="s">
        <v>439</v>
      </c>
    </row>
    <row r="47" spans="1:5" ht="13.2" customHeight="1" thickBot="1" x14ac:dyDescent="0.35">
      <c r="A47" s="375" t="s">
        <v>616</v>
      </c>
      <c r="B47" s="376" t="s">
        <v>2366</v>
      </c>
      <c r="C47" s="376" t="s">
        <v>2367</v>
      </c>
      <c r="D47" s="376" t="s">
        <v>1533</v>
      </c>
      <c r="E47" s="377">
        <v>5483.87</v>
      </c>
    </row>
    <row r="48" spans="1:5" ht="13.2" customHeight="1" thickBot="1" x14ac:dyDescent="0.35">
      <c r="A48" s="375" t="s">
        <v>616</v>
      </c>
      <c r="B48" s="376" t="s">
        <v>2368</v>
      </c>
      <c r="C48" s="376" t="s">
        <v>2369</v>
      </c>
      <c r="D48" s="376" t="s">
        <v>1533</v>
      </c>
      <c r="E48" s="377">
        <v>365.59</v>
      </c>
    </row>
    <row r="49" spans="1:5" ht="13.2" customHeight="1" thickBot="1" x14ac:dyDescent="0.35">
      <c r="A49" s="375" t="s">
        <v>616</v>
      </c>
      <c r="B49" s="376" t="s">
        <v>2370</v>
      </c>
      <c r="C49" s="376" t="s">
        <v>2371</v>
      </c>
      <c r="D49" s="376" t="s">
        <v>1533</v>
      </c>
      <c r="E49" s="377">
        <v>274.19</v>
      </c>
    </row>
    <row r="50" spans="1:5" ht="13.2" customHeight="1" thickBot="1" x14ac:dyDescent="0.35">
      <c r="A50" s="375" t="s">
        <v>616</v>
      </c>
      <c r="B50" s="376" t="s">
        <v>2372</v>
      </c>
      <c r="C50" s="376" t="s">
        <v>2373</v>
      </c>
      <c r="D50" s="376" t="s">
        <v>1533</v>
      </c>
      <c r="E50" s="377">
        <v>236.56</v>
      </c>
    </row>
    <row r="51" spans="1:5" ht="13.2" customHeight="1" thickBot="1" x14ac:dyDescent="0.35">
      <c r="A51" s="375" t="s">
        <v>616</v>
      </c>
      <c r="B51" s="376" t="s">
        <v>2374</v>
      </c>
      <c r="C51" s="376" t="s">
        <v>2375</v>
      </c>
      <c r="D51" s="376" t="s">
        <v>1533</v>
      </c>
      <c r="E51" s="377">
        <v>198.92</v>
      </c>
    </row>
    <row r="52" spans="1:5" ht="13.2" customHeight="1" thickBot="1" x14ac:dyDescent="0.35">
      <c r="A52" s="375" t="s">
        <v>616</v>
      </c>
      <c r="B52" s="376" t="s">
        <v>2376</v>
      </c>
      <c r="C52" s="376" t="s">
        <v>2377</v>
      </c>
      <c r="D52" s="376" t="s">
        <v>1533</v>
      </c>
      <c r="E52" s="377">
        <v>166.67</v>
      </c>
    </row>
    <row r="53" spans="1:5" ht="13.2" customHeight="1" thickBot="1" x14ac:dyDescent="0.35">
      <c r="A53" s="375" t="s">
        <v>616</v>
      </c>
      <c r="B53" s="376" t="s">
        <v>2378</v>
      </c>
      <c r="C53" s="376" t="s">
        <v>2379</v>
      </c>
      <c r="D53" s="376" t="s">
        <v>1533</v>
      </c>
      <c r="E53" s="377">
        <v>145.16</v>
      </c>
    </row>
    <row r="54" spans="1:5" ht="13.2" customHeight="1" thickBot="1" x14ac:dyDescent="0.35">
      <c r="A54" s="375" t="s">
        <v>616</v>
      </c>
      <c r="B54" s="376" t="s">
        <v>2380</v>
      </c>
      <c r="C54" s="376" t="s">
        <v>2381</v>
      </c>
      <c r="D54" s="376" t="s">
        <v>1533</v>
      </c>
      <c r="E54" s="377">
        <v>129.03</v>
      </c>
    </row>
    <row r="55" spans="1:5" ht="13.2" customHeight="1" thickBot="1" x14ac:dyDescent="0.35">
      <c r="A55" s="375" t="s">
        <v>616</v>
      </c>
      <c r="B55" s="376" t="s">
        <v>2382</v>
      </c>
      <c r="C55" s="376" t="s">
        <v>2383</v>
      </c>
      <c r="D55" s="376" t="s">
        <v>1533</v>
      </c>
      <c r="E55" s="377">
        <v>107.53</v>
      </c>
    </row>
    <row r="56" spans="1:5" ht="13.2" customHeight="1" thickBot="1" x14ac:dyDescent="0.35">
      <c r="A56" s="375" t="s">
        <v>616</v>
      </c>
      <c r="B56" s="376" t="s">
        <v>2384</v>
      </c>
      <c r="C56" s="376" t="s">
        <v>2385</v>
      </c>
      <c r="D56" s="376" t="s">
        <v>1533</v>
      </c>
      <c r="E56" s="377">
        <v>91.4</v>
      </c>
    </row>
    <row r="57" spans="1:5" ht="13.2" customHeight="1" thickBot="1" x14ac:dyDescent="0.35">
      <c r="A57" s="375" t="s">
        <v>2386</v>
      </c>
      <c r="B57" s="376" t="s">
        <v>2387</v>
      </c>
      <c r="C57" s="376" t="s">
        <v>2367</v>
      </c>
      <c r="D57" s="376" t="s">
        <v>827</v>
      </c>
      <c r="E57" s="377">
        <v>1881.72</v>
      </c>
    </row>
    <row r="58" spans="1:5" ht="13.2" customHeight="1" thickBot="1" x14ac:dyDescent="0.35">
      <c r="A58" s="375" t="s">
        <v>2386</v>
      </c>
      <c r="B58" s="376" t="s">
        <v>2388</v>
      </c>
      <c r="C58" s="376" t="s">
        <v>2369</v>
      </c>
      <c r="D58" s="376" t="s">
        <v>827</v>
      </c>
      <c r="E58" s="377">
        <v>215.05</v>
      </c>
    </row>
    <row r="59" spans="1:5" ht="13.2" customHeight="1" thickBot="1" x14ac:dyDescent="0.35">
      <c r="A59" s="375" t="s">
        <v>2386</v>
      </c>
      <c r="B59" s="376" t="s">
        <v>2389</v>
      </c>
      <c r="C59" s="376" t="s">
        <v>2371</v>
      </c>
      <c r="D59" s="376" t="s">
        <v>827</v>
      </c>
      <c r="E59" s="377">
        <v>161.29</v>
      </c>
    </row>
    <row r="60" spans="1:5" ht="13.2" customHeight="1" thickBot="1" x14ac:dyDescent="0.35">
      <c r="A60" s="375" t="s">
        <v>2386</v>
      </c>
      <c r="B60" s="376" t="s">
        <v>2390</v>
      </c>
      <c r="C60" s="376" t="s">
        <v>2373</v>
      </c>
      <c r="D60" s="376" t="s">
        <v>827</v>
      </c>
      <c r="E60" s="377">
        <v>139.78</v>
      </c>
    </row>
    <row r="61" spans="1:5" ht="13.2" customHeight="1" thickBot="1" x14ac:dyDescent="0.35">
      <c r="A61" s="375" t="s">
        <v>2386</v>
      </c>
      <c r="B61" s="376" t="s">
        <v>2391</v>
      </c>
      <c r="C61" s="376" t="s">
        <v>2375</v>
      </c>
      <c r="D61" s="376" t="s">
        <v>827</v>
      </c>
      <c r="E61" s="377">
        <v>118.28</v>
      </c>
    </row>
    <row r="62" spans="1:5" ht="13.2" customHeight="1" thickBot="1" x14ac:dyDescent="0.35">
      <c r="A62" s="375" t="s">
        <v>2386</v>
      </c>
      <c r="B62" s="376" t="s">
        <v>2392</v>
      </c>
      <c r="C62" s="376" t="s">
        <v>2377</v>
      </c>
      <c r="D62" s="376" t="s">
        <v>827</v>
      </c>
      <c r="E62" s="377">
        <v>96.77</v>
      </c>
    </row>
    <row r="63" spans="1:5" ht="13.2" customHeight="1" thickBot="1" x14ac:dyDescent="0.35">
      <c r="A63" s="375" t="s">
        <v>2386</v>
      </c>
      <c r="B63" s="376" t="s">
        <v>2393</v>
      </c>
      <c r="C63" s="376" t="s">
        <v>2379</v>
      </c>
      <c r="D63" s="376" t="s">
        <v>827</v>
      </c>
      <c r="E63" s="377">
        <v>86.02</v>
      </c>
    </row>
    <row r="64" spans="1:5" ht="13.2" customHeight="1" thickBot="1" x14ac:dyDescent="0.35">
      <c r="A64" s="375" t="s">
        <v>2386</v>
      </c>
      <c r="B64" s="376" t="s">
        <v>2394</v>
      </c>
      <c r="C64" s="376" t="s">
        <v>2381</v>
      </c>
      <c r="D64" s="376" t="s">
        <v>827</v>
      </c>
      <c r="E64" s="377">
        <v>75.27</v>
      </c>
    </row>
    <row r="65" spans="1:5" ht="13.2" customHeight="1" thickBot="1" x14ac:dyDescent="0.35">
      <c r="A65" s="375" t="s">
        <v>2386</v>
      </c>
      <c r="B65" s="376" t="s">
        <v>2395</v>
      </c>
      <c r="C65" s="376" t="s">
        <v>2383</v>
      </c>
      <c r="D65" s="376" t="s">
        <v>827</v>
      </c>
      <c r="E65" s="377">
        <v>64.52</v>
      </c>
    </row>
    <row r="66" spans="1:5" ht="13.2" customHeight="1" thickBot="1" x14ac:dyDescent="0.35">
      <c r="A66" s="375" t="s">
        <v>2386</v>
      </c>
      <c r="B66" s="376" t="s">
        <v>2396</v>
      </c>
      <c r="C66" s="376" t="s">
        <v>2385</v>
      </c>
      <c r="D66" s="376" t="s">
        <v>827</v>
      </c>
      <c r="E66" s="377">
        <v>53.76</v>
      </c>
    </row>
    <row r="67" spans="1:5" ht="14.4" customHeight="1" thickBot="1" x14ac:dyDescent="0.35">
      <c r="A67" s="654" t="s">
        <v>2397</v>
      </c>
      <c r="B67" s="655"/>
      <c r="C67" s="655"/>
      <c r="D67" s="655"/>
      <c r="E67" s="653"/>
    </row>
    <row r="68" spans="1:5" ht="13.2" customHeight="1" thickBot="1" x14ac:dyDescent="0.35">
      <c r="A68" s="193" t="s">
        <v>455</v>
      </c>
      <c r="B68" s="194" t="s">
        <v>2279</v>
      </c>
      <c r="C68" s="194" t="s">
        <v>438</v>
      </c>
      <c r="D68" s="194" t="s">
        <v>455</v>
      </c>
      <c r="E68" s="379" t="s">
        <v>439</v>
      </c>
    </row>
    <row r="69" spans="1:5" ht="13.2" customHeight="1" thickBot="1" x14ac:dyDescent="0.35">
      <c r="A69" s="375" t="s">
        <v>616</v>
      </c>
      <c r="B69" s="376" t="s">
        <v>2398</v>
      </c>
      <c r="C69" s="376" t="s">
        <v>2399</v>
      </c>
      <c r="D69" s="376" t="s">
        <v>1533</v>
      </c>
      <c r="E69" s="377">
        <v>9478.23</v>
      </c>
    </row>
    <row r="70" spans="1:5" ht="13.2" customHeight="1" thickBot="1" x14ac:dyDescent="0.35">
      <c r="A70" s="375" t="s">
        <v>616</v>
      </c>
      <c r="B70" s="376" t="s">
        <v>2400</v>
      </c>
      <c r="C70" s="376" t="s">
        <v>2401</v>
      </c>
      <c r="D70" s="376" t="s">
        <v>1533</v>
      </c>
      <c r="E70" s="377">
        <v>1535.48</v>
      </c>
    </row>
    <row r="71" spans="1:5" ht="13.2" customHeight="1" thickBot="1" x14ac:dyDescent="0.35">
      <c r="A71" s="375" t="s">
        <v>616</v>
      </c>
      <c r="B71" s="376" t="s">
        <v>2402</v>
      </c>
      <c r="C71" s="376" t="s">
        <v>2403</v>
      </c>
      <c r="D71" s="376" t="s">
        <v>1533</v>
      </c>
      <c r="E71" s="377">
        <v>1061.29</v>
      </c>
    </row>
    <row r="72" spans="1:5" ht="13.2" customHeight="1" thickBot="1" x14ac:dyDescent="0.35">
      <c r="A72" s="375" t="s">
        <v>616</v>
      </c>
      <c r="B72" s="376" t="s">
        <v>2404</v>
      </c>
      <c r="C72" s="376" t="s">
        <v>2405</v>
      </c>
      <c r="D72" s="376" t="s">
        <v>1533</v>
      </c>
      <c r="E72" s="377">
        <v>1535.48</v>
      </c>
    </row>
    <row r="73" spans="1:5" ht="13.2" customHeight="1" thickBot="1" x14ac:dyDescent="0.35">
      <c r="A73" s="375" t="s">
        <v>616</v>
      </c>
      <c r="B73" s="376" t="s">
        <v>2406</v>
      </c>
      <c r="C73" s="376" t="s">
        <v>2407</v>
      </c>
      <c r="D73" s="376" t="s">
        <v>1533</v>
      </c>
      <c r="E73" s="377">
        <v>1891.13</v>
      </c>
    </row>
    <row r="74" spans="1:5" ht="13.2" customHeight="1" thickBot="1" x14ac:dyDescent="0.35">
      <c r="A74" s="375" t="s">
        <v>616</v>
      </c>
      <c r="B74" s="376" t="s">
        <v>2408</v>
      </c>
      <c r="C74" s="376" t="s">
        <v>2409</v>
      </c>
      <c r="D74" s="376" t="s">
        <v>1533</v>
      </c>
      <c r="E74" s="377">
        <v>1891.13</v>
      </c>
    </row>
    <row r="75" spans="1:5" ht="13.2" customHeight="1" thickBot="1" x14ac:dyDescent="0.35">
      <c r="A75" s="375" t="s">
        <v>616</v>
      </c>
      <c r="B75" s="376" t="s">
        <v>2410</v>
      </c>
      <c r="C75" s="376" t="s">
        <v>2411</v>
      </c>
      <c r="D75" s="376" t="s">
        <v>1533</v>
      </c>
      <c r="E75" s="377">
        <v>10663.71</v>
      </c>
    </row>
    <row r="76" spans="1:5" ht="13.2" customHeight="1" thickBot="1" x14ac:dyDescent="0.35">
      <c r="A76" s="375" t="s">
        <v>616</v>
      </c>
      <c r="B76" s="376" t="s">
        <v>2412</v>
      </c>
      <c r="C76" s="376" t="s">
        <v>2413</v>
      </c>
      <c r="D76" s="376" t="s">
        <v>1533</v>
      </c>
      <c r="E76" s="377">
        <v>1535.48</v>
      </c>
    </row>
    <row r="77" spans="1:5" ht="13.2" customHeight="1" thickBot="1" x14ac:dyDescent="0.35">
      <c r="A77" s="375" t="s">
        <v>616</v>
      </c>
      <c r="B77" s="376" t="s">
        <v>2414</v>
      </c>
      <c r="C77" s="376" t="s">
        <v>2415</v>
      </c>
      <c r="D77" s="376" t="s">
        <v>1533</v>
      </c>
      <c r="E77" s="377">
        <v>2602.42</v>
      </c>
    </row>
    <row r="78" spans="1:5" ht="13.2" customHeight="1" thickBot="1" x14ac:dyDescent="0.35">
      <c r="A78" s="375" t="s">
        <v>616</v>
      </c>
      <c r="B78" s="376" t="s">
        <v>2416</v>
      </c>
      <c r="C78" s="376" t="s">
        <v>2417</v>
      </c>
      <c r="D78" s="376" t="s">
        <v>1533</v>
      </c>
      <c r="E78" s="377">
        <v>2602.42</v>
      </c>
    </row>
    <row r="79" spans="1:5" ht="13.2" customHeight="1" thickBot="1" x14ac:dyDescent="0.35">
      <c r="A79" s="375" t="s">
        <v>616</v>
      </c>
      <c r="B79" s="376" t="s">
        <v>2418</v>
      </c>
      <c r="C79" s="376" t="s">
        <v>2419</v>
      </c>
      <c r="D79" s="376" t="s">
        <v>1533</v>
      </c>
      <c r="E79" s="377">
        <v>2602.42</v>
      </c>
    </row>
    <row r="80" spans="1:5" ht="13.2" customHeight="1" thickBot="1" x14ac:dyDescent="0.35">
      <c r="A80" s="375" t="s">
        <v>616</v>
      </c>
      <c r="B80" s="376" t="s">
        <v>2420</v>
      </c>
      <c r="C80" s="376" t="s">
        <v>2421</v>
      </c>
      <c r="D80" s="376" t="s">
        <v>1533</v>
      </c>
      <c r="E80" s="377">
        <v>2602.42</v>
      </c>
    </row>
    <row r="81" spans="1:5" ht="13.2" customHeight="1" thickBot="1" x14ac:dyDescent="0.35">
      <c r="A81" s="375" t="s">
        <v>616</v>
      </c>
      <c r="B81" s="376" t="s">
        <v>2422</v>
      </c>
      <c r="C81" s="376" t="s">
        <v>2423</v>
      </c>
      <c r="D81" s="376" t="s">
        <v>1533</v>
      </c>
      <c r="E81" s="377">
        <v>2602.42</v>
      </c>
    </row>
    <row r="82" spans="1:5" ht="13.2" customHeight="1" thickBot="1" x14ac:dyDescent="0.35">
      <c r="A82" s="375" t="s">
        <v>616</v>
      </c>
      <c r="B82" s="376" t="s">
        <v>2424</v>
      </c>
      <c r="C82" s="376" t="s">
        <v>2425</v>
      </c>
      <c r="D82" s="376" t="s">
        <v>1533</v>
      </c>
      <c r="E82" s="377">
        <v>2602.42</v>
      </c>
    </row>
    <row r="83" spans="1:5" ht="13.2" customHeight="1" thickBot="1" x14ac:dyDescent="0.35">
      <c r="A83" s="375" t="s">
        <v>616</v>
      </c>
      <c r="B83" s="376" t="s">
        <v>2426</v>
      </c>
      <c r="C83" s="376" t="s">
        <v>2427</v>
      </c>
      <c r="D83" s="376" t="s">
        <v>1533</v>
      </c>
      <c r="E83" s="377">
        <v>4739.78</v>
      </c>
    </row>
    <row r="84" spans="1:5" ht="13.2" customHeight="1" thickBot="1" x14ac:dyDescent="0.35">
      <c r="A84" s="375" t="s">
        <v>616</v>
      </c>
      <c r="B84" s="376" t="s">
        <v>2428</v>
      </c>
      <c r="C84" s="376" t="s">
        <v>2429</v>
      </c>
      <c r="D84" s="376" t="s">
        <v>1533</v>
      </c>
      <c r="E84" s="377">
        <v>767.74</v>
      </c>
    </row>
    <row r="85" spans="1:5" ht="13.2" customHeight="1" thickBot="1" x14ac:dyDescent="0.35">
      <c r="A85" s="375" t="s">
        <v>616</v>
      </c>
      <c r="B85" s="376" t="s">
        <v>2430</v>
      </c>
      <c r="C85" s="376" t="s">
        <v>2431</v>
      </c>
      <c r="D85" s="376" t="s">
        <v>1533</v>
      </c>
      <c r="E85" s="377">
        <v>531.17999999999995</v>
      </c>
    </row>
    <row r="86" spans="1:5" ht="13.2" customHeight="1" thickBot="1" x14ac:dyDescent="0.35">
      <c r="A86" s="375" t="s">
        <v>616</v>
      </c>
      <c r="B86" s="376" t="s">
        <v>2432</v>
      </c>
      <c r="C86" s="376" t="s">
        <v>2433</v>
      </c>
      <c r="D86" s="376" t="s">
        <v>1533</v>
      </c>
      <c r="E86" s="377">
        <v>767.74</v>
      </c>
    </row>
    <row r="87" spans="1:5" ht="13.2" customHeight="1" thickBot="1" x14ac:dyDescent="0.35">
      <c r="A87" s="375" t="s">
        <v>616</v>
      </c>
      <c r="B87" s="376" t="s">
        <v>2434</v>
      </c>
      <c r="C87" s="376" t="s">
        <v>2435</v>
      </c>
      <c r="D87" s="376" t="s">
        <v>1533</v>
      </c>
      <c r="E87" s="377">
        <v>946.24</v>
      </c>
    </row>
    <row r="88" spans="1:5" ht="13.2" customHeight="1" thickBot="1" x14ac:dyDescent="0.35">
      <c r="A88" s="375" t="s">
        <v>616</v>
      </c>
      <c r="B88" s="376" t="s">
        <v>2436</v>
      </c>
      <c r="C88" s="376" t="s">
        <v>2437</v>
      </c>
      <c r="D88" s="376" t="s">
        <v>1533</v>
      </c>
      <c r="E88" s="377">
        <v>946.24</v>
      </c>
    </row>
    <row r="89" spans="1:5" ht="13.2" customHeight="1" thickBot="1" x14ac:dyDescent="0.35">
      <c r="A89" s="375" t="s">
        <v>616</v>
      </c>
      <c r="B89" s="376" t="s">
        <v>2438</v>
      </c>
      <c r="C89" s="376" t="s">
        <v>2439</v>
      </c>
      <c r="D89" s="376" t="s">
        <v>1533</v>
      </c>
      <c r="E89" s="377">
        <v>5332.26</v>
      </c>
    </row>
    <row r="90" spans="1:5" ht="13.2" customHeight="1" thickBot="1" x14ac:dyDescent="0.35">
      <c r="A90" s="375" t="s">
        <v>616</v>
      </c>
      <c r="B90" s="376" t="s">
        <v>2440</v>
      </c>
      <c r="C90" s="376" t="s">
        <v>2441</v>
      </c>
      <c r="D90" s="376" t="s">
        <v>1533</v>
      </c>
      <c r="E90" s="377">
        <v>767.74</v>
      </c>
    </row>
    <row r="91" spans="1:5" ht="13.2" customHeight="1" thickBot="1" x14ac:dyDescent="0.35">
      <c r="A91" s="375" t="s">
        <v>616</v>
      </c>
      <c r="B91" s="376" t="s">
        <v>2442</v>
      </c>
      <c r="C91" s="376" t="s">
        <v>2443</v>
      </c>
      <c r="D91" s="376" t="s">
        <v>1533</v>
      </c>
      <c r="E91" s="377">
        <v>1302.1500000000001</v>
      </c>
    </row>
    <row r="92" spans="1:5" ht="13.2" customHeight="1" thickBot="1" x14ac:dyDescent="0.35">
      <c r="A92" s="375" t="s">
        <v>616</v>
      </c>
      <c r="B92" s="376" t="s">
        <v>2444</v>
      </c>
      <c r="C92" s="376" t="s">
        <v>2445</v>
      </c>
      <c r="D92" s="376" t="s">
        <v>1533</v>
      </c>
      <c r="E92" s="377">
        <v>1302.1500000000001</v>
      </c>
    </row>
    <row r="93" spans="1:5" ht="13.2" customHeight="1" thickBot="1" x14ac:dyDescent="0.35">
      <c r="A93" s="375" t="s">
        <v>616</v>
      </c>
      <c r="B93" s="376" t="s">
        <v>2446</v>
      </c>
      <c r="C93" s="376" t="s">
        <v>2447</v>
      </c>
      <c r="D93" s="376" t="s">
        <v>1533</v>
      </c>
      <c r="E93" s="377">
        <v>1302.1500000000001</v>
      </c>
    </row>
    <row r="94" spans="1:5" ht="13.2" customHeight="1" thickBot="1" x14ac:dyDescent="0.35">
      <c r="A94" s="375" t="s">
        <v>616</v>
      </c>
      <c r="B94" s="376" t="s">
        <v>2448</v>
      </c>
      <c r="C94" s="376" t="s">
        <v>2449</v>
      </c>
      <c r="D94" s="376" t="s">
        <v>1533</v>
      </c>
      <c r="E94" s="377">
        <v>1302.1500000000001</v>
      </c>
    </row>
    <row r="95" spans="1:5" ht="13.2" customHeight="1" thickBot="1" x14ac:dyDescent="0.35">
      <c r="A95" s="375" t="s">
        <v>616</v>
      </c>
      <c r="B95" s="376" t="s">
        <v>2450</v>
      </c>
      <c r="C95" s="376" t="s">
        <v>2451</v>
      </c>
      <c r="D95" s="376" t="s">
        <v>1533</v>
      </c>
      <c r="E95" s="377">
        <v>1302.1500000000001</v>
      </c>
    </row>
    <row r="96" spans="1:5" ht="13.2" customHeight="1" thickBot="1" x14ac:dyDescent="0.35">
      <c r="A96" s="375" t="s">
        <v>616</v>
      </c>
      <c r="B96" s="376" t="s">
        <v>2452</v>
      </c>
      <c r="C96" s="376" t="s">
        <v>2453</v>
      </c>
      <c r="D96" s="376" t="s">
        <v>1533</v>
      </c>
      <c r="E96" s="377">
        <v>1302.1500000000001</v>
      </c>
    </row>
    <row r="97" spans="1:5" ht="13.2" customHeight="1" thickBot="1" x14ac:dyDescent="0.35">
      <c r="A97" s="375" t="s">
        <v>616</v>
      </c>
      <c r="B97" s="376" t="s">
        <v>2454</v>
      </c>
      <c r="C97" s="376" t="s">
        <v>2455</v>
      </c>
      <c r="D97" s="376" t="s">
        <v>1533</v>
      </c>
      <c r="E97" s="377">
        <v>4739.78</v>
      </c>
    </row>
    <row r="98" spans="1:5" ht="13.2" customHeight="1" thickBot="1" x14ac:dyDescent="0.35">
      <c r="A98" s="375" t="s">
        <v>616</v>
      </c>
      <c r="B98" s="376" t="s">
        <v>2456</v>
      </c>
      <c r="C98" s="376" t="s">
        <v>2457</v>
      </c>
      <c r="D98" s="376" t="s">
        <v>1533</v>
      </c>
      <c r="E98" s="377">
        <v>2961.29</v>
      </c>
    </row>
    <row r="99" spans="1:5" ht="13.2" customHeight="1" thickBot="1" x14ac:dyDescent="0.35">
      <c r="A99" s="375" t="s">
        <v>616</v>
      </c>
      <c r="B99" s="376" t="s">
        <v>2458</v>
      </c>
      <c r="C99" s="376" t="s">
        <v>2459</v>
      </c>
      <c r="D99" s="376" t="s">
        <v>1533</v>
      </c>
      <c r="E99" s="377">
        <v>767.74</v>
      </c>
    </row>
    <row r="100" spans="1:5" ht="13.2" customHeight="1" thickBot="1" x14ac:dyDescent="0.35">
      <c r="A100" s="375" t="s">
        <v>616</v>
      </c>
      <c r="B100" s="376" t="s">
        <v>2460</v>
      </c>
      <c r="C100" s="376" t="s">
        <v>2461</v>
      </c>
      <c r="D100" s="376" t="s">
        <v>1533</v>
      </c>
      <c r="E100" s="377">
        <v>531.17999999999995</v>
      </c>
    </row>
    <row r="101" spans="1:5" ht="13.2" customHeight="1" thickBot="1" x14ac:dyDescent="0.35">
      <c r="A101" s="375" t="s">
        <v>616</v>
      </c>
      <c r="B101" s="376" t="s">
        <v>2462</v>
      </c>
      <c r="C101" s="376" t="s">
        <v>2463</v>
      </c>
      <c r="D101" s="376" t="s">
        <v>1533</v>
      </c>
      <c r="E101" s="377">
        <v>767.74</v>
      </c>
    </row>
    <row r="102" spans="1:5" ht="13.2" customHeight="1" thickBot="1" x14ac:dyDescent="0.35">
      <c r="A102" s="375" t="s">
        <v>616</v>
      </c>
      <c r="B102" s="376" t="s">
        <v>2464</v>
      </c>
      <c r="C102" s="376" t="s">
        <v>2465</v>
      </c>
      <c r="D102" s="376" t="s">
        <v>1533</v>
      </c>
      <c r="E102" s="377">
        <v>946.24</v>
      </c>
    </row>
    <row r="103" spans="1:5" ht="13.2" customHeight="1" thickBot="1" x14ac:dyDescent="0.35">
      <c r="A103" s="375" t="s">
        <v>616</v>
      </c>
      <c r="B103" s="376" t="s">
        <v>2466</v>
      </c>
      <c r="C103" s="376" t="s">
        <v>2467</v>
      </c>
      <c r="D103" s="376" t="s">
        <v>1533</v>
      </c>
      <c r="E103" s="377">
        <v>946.24</v>
      </c>
    </row>
    <row r="104" spans="1:5" ht="13.2" customHeight="1" thickBot="1" x14ac:dyDescent="0.35">
      <c r="A104" s="375" t="s">
        <v>616</v>
      </c>
      <c r="B104" s="376" t="s">
        <v>2468</v>
      </c>
      <c r="C104" s="376" t="s">
        <v>2469</v>
      </c>
      <c r="D104" s="376" t="s">
        <v>1533</v>
      </c>
      <c r="E104" s="377">
        <v>5332.26</v>
      </c>
    </row>
    <row r="105" spans="1:5" ht="13.2" customHeight="1" thickBot="1" x14ac:dyDescent="0.35">
      <c r="A105" s="375" t="s">
        <v>616</v>
      </c>
      <c r="B105" s="376" t="s">
        <v>2470</v>
      </c>
      <c r="C105" s="376" t="s">
        <v>2471</v>
      </c>
      <c r="D105" s="376" t="s">
        <v>1533</v>
      </c>
      <c r="E105" s="377">
        <v>767.74</v>
      </c>
    </row>
    <row r="106" spans="1:5" ht="13.2" customHeight="1" thickBot="1" x14ac:dyDescent="0.35">
      <c r="A106" s="375" t="s">
        <v>616</v>
      </c>
      <c r="B106" s="376" t="s">
        <v>2472</v>
      </c>
      <c r="C106" s="376" t="s">
        <v>2473</v>
      </c>
      <c r="D106" s="376" t="s">
        <v>1533</v>
      </c>
      <c r="E106" s="377">
        <v>1302.1500000000001</v>
      </c>
    </row>
    <row r="107" spans="1:5" ht="13.2" customHeight="1" thickBot="1" x14ac:dyDescent="0.35">
      <c r="A107" s="375" t="s">
        <v>616</v>
      </c>
      <c r="B107" s="376" t="s">
        <v>2474</v>
      </c>
      <c r="C107" s="376" t="s">
        <v>2475</v>
      </c>
      <c r="D107" s="376" t="s">
        <v>1533</v>
      </c>
      <c r="E107" s="377">
        <v>1302.1500000000001</v>
      </c>
    </row>
    <row r="108" spans="1:5" ht="13.2" customHeight="1" thickBot="1" x14ac:dyDescent="0.35">
      <c r="A108" s="375" t="s">
        <v>616</v>
      </c>
      <c r="B108" s="376" t="s">
        <v>2476</v>
      </c>
      <c r="C108" s="376" t="s">
        <v>2477</v>
      </c>
      <c r="D108" s="376" t="s">
        <v>1533</v>
      </c>
      <c r="E108" s="377">
        <v>1302.1500000000001</v>
      </c>
    </row>
    <row r="109" spans="1:5" ht="13.2" customHeight="1" thickBot="1" x14ac:dyDescent="0.35">
      <c r="A109" s="375" t="s">
        <v>616</v>
      </c>
      <c r="B109" s="376" t="s">
        <v>2478</v>
      </c>
      <c r="C109" s="376" t="s">
        <v>2479</v>
      </c>
      <c r="D109" s="376" t="s">
        <v>1533</v>
      </c>
      <c r="E109" s="377">
        <v>1302.1500000000001</v>
      </c>
    </row>
    <row r="110" spans="1:5" ht="13.2" customHeight="1" thickBot="1" x14ac:dyDescent="0.35">
      <c r="A110" s="375" t="s">
        <v>616</v>
      </c>
      <c r="B110" s="376" t="s">
        <v>2480</v>
      </c>
      <c r="C110" s="376" t="s">
        <v>2481</v>
      </c>
      <c r="D110" s="376" t="s">
        <v>1533</v>
      </c>
      <c r="E110" s="377">
        <v>1302.1500000000001</v>
      </c>
    </row>
    <row r="111" spans="1:5" ht="13.2" customHeight="1" thickBot="1" x14ac:dyDescent="0.35">
      <c r="A111" s="375" t="s">
        <v>616</v>
      </c>
      <c r="B111" s="376" t="s">
        <v>2482</v>
      </c>
      <c r="C111" s="376" t="s">
        <v>2483</v>
      </c>
      <c r="D111" s="376" t="s">
        <v>1533</v>
      </c>
      <c r="E111" s="377">
        <v>1302.1500000000001</v>
      </c>
    </row>
    <row r="112" spans="1:5" ht="14.4" customHeight="1" thickBot="1" x14ac:dyDescent="0.35">
      <c r="A112" s="651" t="s">
        <v>2484</v>
      </c>
      <c r="B112" s="648"/>
      <c r="C112" s="648"/>
      <c r="D112" s="648"/>
      <c r="E112" s="653"/>
    </row>
    <row r="113" spans="1:5" ht="13.2" customHeight="1" thickBot="1" x14ac:dyDescent="0.35">
      <c r="A113" s="193" t="s">
        <v>455</v>
      </c>
      <c r="B113" s="194" t="s">
        <v>2279</v>
      </c>
      <c r="C113" s="194" t="s">
        <v>438</v>
      </c>
      <c r="D113" s="194" t="s">
        <v>455</v>
      </c>
      <c r="E113" s="379" t="s">
        <v>439</v>
      </c>
    </row>
    <row r="114" spans="1:5" ht="13.2" customHeight="1" thickBot="1" x14ac:dyDescent="0.35">
      <c r="A114" s="375" t="s">
        <v>616</v>
      </c>
      <c r="B114" s="376" t="s">
        <v>2485</v>
      </c>
      <c r="C114" s="376" t="s">
        <v>2486</v>
      </c>
      <c r="D114" s="376" t="s">
        <v>1533</v>
      </c>
      <c r="E114" s="377">
        <v>5921.51</v>
      </c>
    </row>
    <row r="115" spans="1:5" ht="13.2" customHeight="1" thickBot="1" x14ac:dyDescent="0.35">
      <c r="A115" s="375" t="s">
        <v>616</v>
      </c>
      <c r="B115" s="376" t="s">
        <v>2487</v>
      </c>
      <c r="C115" s="376" t="s">
        <v>2401</v>
      </c>
      <c r="D115" s="376" t="s">
        <v>1533</v>
      </c>
      <c r="E115" s="377">
        <v>1535.48</v>
      </c>
    </row>
    <row r="116" spans="1:5" ht="13.2" customHeight="1" thickBot="1" x14ac:dyDescent="0.35">
      <c r="A116" s="375" t="s">
        <v>616</v>
      </c>
      <c r="B116" s="376" t="s">
        <v>2488</v>
      </c>
      <c r="C116" s="376" t="s">
        <v>2403</v>
      </c>
      <c r="D116" s="376" t="s">
        <v>1533</v>
      </c>
      <c r="E116" s="377">
        <v>1061.29</v>
      </c>
    </row>
    <row r="117" spans="1:5" ht="13.2" customHeight="1" thickBot="1" x14ac:dyDescent="0.35">
      <c r="A117" s="375" t="s">
        <v>616</v>
      </c>
      <c r="B117" s="376" t="s">
        <v>2489</v>
      </c>
      <c r="C117" s="376" t="s">
        <v>2405</v>
      </c>
      <c r="D117" s="376" t="s">
        <v>1533</v>
      </c>
      <c r="E117" s="377">
        <v>1535.48</v>
      </c>
    </row>
    <row r="118" spans="1:5" ht="13.2" customHeight="1" thickBot="1" x14ac:dyDescent="0.35">
      <c r="A118" s="375" t="s">
        <v>616</v>
      </c>
      <c r="B118" s="376" t="s">
        <v>2490</v>
      </c>
      <c r="C118" s="376" t="s">
        <v>2407</v>
      </c>
      <c r="D118" s="376" t="s">
        <v>1533</v>
      </c>
      <c r="E118" s="377">
        <v>1891.4</v>
      </c>
    </row>
    <row r="119" spans="1:5" ht="13.2" customHeight="1" thickBot="1" x14ac:dyDescent="0.35">
      <c r="A119" s="375" t="s">
        <v>616</v>
      </c>
      <c r="B119" s="376" t="s">
        <v>2491</v>
      </c>
      <c r="C119" s="376" t="s">
        <v>2409</v>
      </c>
      <c r="D119" s="376" t="s">
        <v>1533</v>
      </c>
      <c r="E119" s="377">
        <v>1891.4</v>
      </c>
    </row>
    <row r="120" spans="1:5" ht="13.2" customHeight="1" thickBot="1" x14ac:dyDescent="0.35">
      <c r="A120" s="375" t="s">
        <v>616</v>
      </c>
      <c r="B120" s="376" t="s">
        <v>2492</v>
      </c>
      <c r="C120" s="376" t="s">
        <v>2411</v>
      </c>
      <c r="D120" s="376" t="s">
        <v>1533</v>
      </c>
      <c r="E120" s="377">
        <v>10663.44</v>
      </c>
    </row>
    <row r="121" spans="1:5" ht="13.2" customHeight="1" thickBot="1" x14ac:dyDescent="0.35">
      <c r="A121" s="375" t="s">
        <v>616</v>
      </c>
      <c r="B121" s="376" t="s">
        <v>2493</v>
      </c>
      <c r="C121" s="376" t="s">
        <v>2413</v>
      </c>
      <c r="D121" s="376" t="s">
        <v>1533</v>
      </c>
      <c r="E121" s="377">
        <v>1535.48</v>
      </c>
    </row>
    <row r="122" spans="1:5" ht="13.2" customHeight="1" thickBot="1" x14ac:dyDescent="0.35">
      <c r="A122" s="375" t="s">
        <v>616</v>
      </c>
      <c r="B122" s="376" t="s">
        <v>2494</v>
      </c>
      <c r="C122" s="376" t="s">
        <v>2415</v>
      </c>
      <c r="D122" s="376" t="s">
        <v>1533</v>
      </c>
      <c r="E122" s="377">
        <v>2602.15</v>
      </c>
    </row>
    <row r="123" spans="1:5" ht="13.2" customHeight="1" thickBot="1" x14ac:dyDescent="0.35">
      <c r="A123" s="375" t="s">
        <v>616</v>
      </c>
      <c r="B123" s="376" t="s">
        <v>2495</v>
      </c>
      <c r="C123" s="376" t="s">
        <v>2419</v>
      </c>
      <c r="D123" s="376" t="s">
        <v>1533</v>
      </c>
      <c r="E123" s="377">
        <v>2602.15</v>
      </c>
    </row>
    <row r="124" spans="1:5" ht="13.2" customHeight="1" thickBot="1" x14ac:dyDescent="0.35">
      <c r="A124" s="375" t="s">
        <v>616</v>
      </c>
      <c r="B124" s="376" t="s">
        <v>2496</v>
      </c>
      <c r="C124" s="376" t="s">
        <v>2421</v>
      </c>
      <c r="D124" s="376" t="s">
        <v>1533</v>
      </c>
      <c r="E124" s="377">
        <v>2602.15</v>
      </c>
    </row>
    <row r="125" spans="1:5" ht="13.2" customHeight="1" thickBot="1" x14ac:dyDescent="0.35">
      <c r="A125" s="375" t="s">
        <v>616</v>
      </c>
      <c r="B125" s="376" t="s">
        <v>2497</v>
      </c>
      <c r="C125" s="376" t="s">
        <v>2423</v>
      </c>
      <c r="D125" s="376" t="s">
        <v>1533</v>
      </c>
      <c r="E125" s="377">
        <v>2602.15</v>
      </c>
    </row>
    <row r="126" spans="1:5" ht="13.2" customHeight="1" thickBot="1" x14ac:dyDescent="0.35">
      <c r="A126" s="375" t="s">
        <v>616</v>
      </c>
      <c r="B126" s="376" t="s">
        <v>2498</v>
      </c>
      <c r="C126" s="376" t="s">
        <v>2425</v>
      </c>
      <c r="D126" s="376" t="s">
        <v>1533</v>
      </c>
      <c r="E126" s="377">
        <v>2602.15</v>
      </c>
    </row>
    <row r="127" spans="1:5" ht="14.4" customHeight="1" thickBot="1" x14ac:dyDescent="0.35">
      <c r="A127" s="651" t="s">
        <v>2499</v>
      </c>
      <c r="B127" s="648"/>
      <c r="C127" s="648"/>
      <c r="D127" s="648"/>
      <c r="E127" s="653"/>
    </row>
    <row r="128" spans="1:5" ht="13.2" customHeight="1" thickBot="1" x14ac:dyDescent="0.35">
      <c r="A128" s="193" t="s">
        <v>455</v>
      </c>
      <c r="B128" s="194" t="s">
        <v>2279</v>
      </c>
      <c r="C128" s="194" t="s">
        <v>438</v>
      </c>
      <c r="D128" s="194" t="s">
        <v>455</v>
      </c>
      <c r="E128" s="379" t="s">
        <v>439</v>
      </c>
    </row>
    <row r="129" spans="1:5" ht="13.2" customHeight="1" thickBot="1" x14ac:dyDescent="0.35">
      <c r="A129" s="375" t="s">
        <v>616</v>
      </c>
      <c r="B129" s="376" t="s">
        <v>2500</v>
      </c>
      <c r="C129" s="376" t="s">
        <v>2501</v>
      </c>
      <c r="D129" s="376" t="s">
        <v>1533</v>
      </c>
      <c r="E129" s="377">
        <v>1535.48</v>
      </c>
    </row>
    <row r="130" spans="1:5" ht="13.2" customHeight="1" thickBot="1" x14ac:dyDescent="0.35">
      <c r="A130" s="375" t="s">
        <v>616</v>
      </c>
      <c r="B130" s="376" t="s">
        <v>2502</v>
      </c>
      <c r="C130" s="376" t="s">
        <v>2503</v>
      </c>
      <c r="D130" s="376" t="s">
        <v>1533</v>
      </c>
      <c r="E130" s="377">
        <v>1891.4</v>
      </c>
    </row>
    <row r="131" spans="1:5" ht="13.2" customHeight="1" thickBot="1" x14ac:dyDescent="0.35">
      <c r="A131" s="375" t="s">
        <v>616</v>
      </c>
      <c r="B131" s="376" t="s">
        <v>2504</v>
      </c>
      <c r="C131" s="376" t="s">
        <v>2505</v>
      </c>
      <c r="D131" s="376" t="s">
        <v>1533</v>
      </c>
      <c r="E131" s="377">
        <v>2483.87</v>
      </c>
    </row>
    <row r="132" spans="1:5" ht="13.2" customHeight="1" thickBot="1" x14ac:dyDescent="0.35">
      <c r="A132" s="375" t="s">
        <v>616</v>
      </c>
      <c r="B132" s="376" t="s">
        <v>2506</v>
      </c>
      <c r="C132" s="376" t="s">
        <v>2507</v>
      </c>
      <c r="D132" s="376" t="s">
        <v>1533</v>
      </c>
      <c r="E132" s="377">
        <v>389.25</v>
      </c>
    </row>
    <row r="133" spans="1:5" ht="13.2" customHeight="1" thickBot="1" x14ac:dyDescent="0.35">
      <c r="A133" s="375" t="s">
        <v>616</v>
      </c>
      <c r="B133" s="376" t="s">
        <v>2508</v>
      </c>
      <c r="C133" s="376" t="s">
        <v>2401</v>
      </c>
      <c r="D133" s="376" t="s">
        <v>1533</v>
      </c>
      <c r="E133" s="377">
        <v>943.01</v>
      </c>
    </row>
    <row r="134" spans="1:5" ht="13.2" customHeight="1" thickBot="1" x14ac:dyDescent="0.35">
      <c r="A134" s="375" t="s">
        <v>616</v>
      </c>
      <c r="B134" s="376" t="s">
        <v>2509</v>
      </c>
      <c r="C134" s="376" t="s">
        <v>2403</v>
      </c>
      <c r="D134" s="376" t="s">
        <v>1533</v>
      </c>
      <c r="E134" s="377">
        <v>824.73</v>
      </c>
    </row>
    <row r="135" spans="1:5" ht="13.2" customHeight="1" thickBot="1" x14ac:dyDescent="0.35">
      <c r="A135" s="375" t="s">
        <v>616</v>
      </c>
      <c r="B135" s="376" t="s">
        <v>2510</v>
      </c>
      <c r="C135" s="376" t="s">
        <v>2405</v>
      </c>
      <c r="D135" s="376" t="s">
        <v>1533</v>
      </c>
      <c r="E135" s="378"/>
    </row>
    <row r="136" spans="1:5" ht="13.2" customHeight="1" thickBot="1" x14ac:dyDescent="0.35">
      <c r="A136" s="375" t="s">
        <v>616</v>
      </c>
      <c r="B136" s="376" t="s">
        <v>2511</v>
      </c>
      <c r="C136" s="376" t="s">
        <v>2407</v>
      </c>
      <c r="D136" s="376" t="s">
        <v>1533</v>
      </c>
      <c r="E136" s="377">
        <v>705.38</v>
      </c>
    </row>
    <row r="137" spans="1:5" ht="13.2" customHeight="1" thickBot="1" x14ac:dyDescent="0.35">
      <c r="A137" s="375" t="s">
        <v>616</v>
      </c>
      <c r="B137" s="376" t="s">
        <v>2512</v>
      </c>
      <c r="C137" s="376" t="s">
        <v>2409</v>
      </c>
      <c r="D137" s="376" t="s">
        <v>1533</v>
      </c>
      <c r="E137" s="377">
        <v>705.38</v>
      </c>
    </row>
    <row r="138" spans="1:5" ht="13.2" customHeight="1" thickBot="1" x14ac:dyDescent="0.35">
      <c r="A138" s="375" t="s">
        <v>616</v>
      </c>
      <c r="B138" s="376" t="s">
        <v>2513</v>
      </c>
      <c r="C138" s="376" t="s">
        <v>2421</v>
      </c>
      <c r="D138" s="376" t="s">
        <v>1533</v>
      </c>
      <c r="E138" s="377">
        <v>2365.59</v>
      </c>
    </row>
    <row r="139" spans="1:5" ht="13.2" customHeight="1" thickBot="1" x14ac:dyDescent="0.35">
      <c r="A139" s="375" t="s">
        <v>616</v>
      </c>
      <c r="B139" s="376" t="s">
        <v>2514</v>
      </c>
      <c r="C139" s="376" t="s">
        <v>2413</v>
      </c>
      <c r="D139" s="376" t="s">
        <v>1533</v>
      </c>
      <c r="E139" s="377">
        <v>1179.57</v>
      </c>
    </row>
    <row r="140" spans="1:5" ht="14.4" customHeight="1" thickBot="1" x14ac:dyDescent="0.35">
      <c r="A140" s="651" t="s">
        <v>2515</v>
      </c>
      <c r="B140" s="648"/>
      <c r="C140" s="648"/>
      <c r="D140" s="648"/>
      <c r="E140" s="653"/>
    </row>
    <row r="141" spans="1:5" ht="13.2" customHeight="1" thickBot="1" x14ac:dyDescent="0.35">
      <c r="A141" s="193" t="s">
        <v>455</v>
      </c>
      <c r="B141" s="194" t="s">
        <v>2279</v>
      </c>
      <c r="C141" s="194" t="s">
        <v>438</v>
      </c>
      <c r="D141" s="194" t="s">
        <v>455</v>
      </c>
      <c r="E141" s="379" t="s">
        <v>439</v>
      </c>
    </row>
    <row r="142" spans="1:5" ht="13.2" customHeight="1" thickBot="1" x14ac:dyDescent="0.35">
      <c r="A142" s="375" t="s">
        <v>616</v>
      </c>
      <c r="B142" s="376" t="s">
        <v>2516</v>
      </c>
      <c r="C142" s="376" t="s">
        <v>2517</v>
      </c>
      <c r="D142" s="376" t="s">
        <v>1533</v>
      </c>
      <c r="E142" s="377">
        <v>652.69000000000005</v>
      </c>
    </row>
    <row r="143" spans="1:5" ht="13.2" customHeight="1" thickBot="1" x14ac:dyDescent="0.35">
      <c r="A143" s="375" t="s">
        <v>616</v>
      </c>
      <c r="B143" s="376" t="s">
        <v>2518</v>
      </c>
      <c r="C143" s="376" t="s">
        <v>2519</v>
      </c>
      <c r="D143" s="376" t="s">
        <v>1533</v>
      </c>
      <c r="E143" s="377">
        <v>474.19</v>
      </c>
    </row>
    <row r="144" spans="1:5" ht="13.2" customHeight="1" thickBot="1" x14ac:dyDescent="0.35">
      <c r="A144" s="375" t="s">
        <v>616</v>
      </c>
      <c r="B144" s="376" t="s">
        <v>2520</v>
      </c>
      <c r="C144" s="376" t="s">
        <v>2521</v>
      </c>
      <c r="D144" s="376" t="s">
        <v>1533</v>
      </c>
      <c r="E144" s="377">
        <v>474.19</v>
      </c>
    </row>
    <row r="145" spans="1:5" ht="13.2" customHeight="1" thickBot="1" x14ac:dyDescent="0.35">
      <c r="A145" s="375" t="s">
        <v>616</v>
      </c>
      <c r="B145" s="376" t="s">
        <v>2522</v>
      </c>
      <c r="C145" s="376" t="s">
        <v>2523</v>
      </c>
      <c r="D145" s="376" t="s">
        <v>1533</v>
      </c>
      <c r="E145" s="377">
        <v>652.69000000000005</v>
      </c>
    </row>
    <row r="146" spans="1:5" ht="13.2" customHeight="1" thickBot="1" x14ac:dyDescent="0.35">
      <c r="A146" s="375" t="s">
        <v>616</v>
      </c>
      <c r="B146" s="376" t="s">
        <v>2524</v>
      </c>
      <c r="C146" s="376" t="s">
        <v>2525</v>
      </c>
      <c r="D146" s="376" t="s">
        <v>1533</v>
      </c>
      <c r="E146" s="377">
        <v>474.19</v>
      </c>
    </row>
    <row r="147" spans="1:5" ht="13.2" customHeight="1" thickBot="1" x14ac:dyDescent="0.35">
      <c r="A147" s="375" t="s">
        <v>616</v>
      </c>
      <c r="B147" s="376" t="s">
        <v>2526</v>
      </c>
      <c r="C147" s="376" t="s">
        <v>2527</v>
      </c>
      <c r="D147" s="376" t="s">
        <v>1533</v>
      </c>
      <c r="E147" s="377">
        <v>474.19</v>
      </c>
    </row>
    <row r="148" spans="1:5" ht="14.4" customHeight="1" thickBot="1" x14ac:dyDescent="0.35">
      <c r="A148" s="651" t="s">
        <v>2528</v>
      </c>
      <c r="B148" s="648"/>
      <c r="C148" s="648"/>
      <c r="D148" s="648"/>
      <c r="E148" s="653"/>
    </row>
    <row r="149" spans="1:5" ht="13.2" customHeight="1" thickBot="1" x14ac:dyDescent="0.35">
      <c r="A149" s="193" t="s">
        <v>455</v>
      </c>
      <c r="B149" s="194" t="s">
        <v>2279</v>
      </c>
      <c r="C149" s="194" t="s">
        <v>438</v>
      </c>
      <c r="D149" s="194" t="s">
        <v>455</v>
      </c>
      <c r="E149" s="379" t="s">
        <v>439</v>
      </c>
    </row>
    <row r="150" spans="1:5" ht="13.2" customHeight="1" thickBot="1" x14ac:dyDescent="0.35">
      <c r="A150" s="375" t="s">
        <v>2529</v>
      </c>
      <c r="B150" s="376" t="s">
        <v>2530</v>
      </c>
      <c r="C150" s="376" t="s">
        <v>2531</v>
      </c>
      <c r="D150" s="376" t="s">
        <v>907</v>
      </c>
      <c r="E150" s="377">
        <v>532.26</v>
      </c>
    </row>
    <row r="151" spans="1:5" ht="13.2" customHeight="1" thickBot="1" x14ac:dyDescent="0.35">
      <c r="A151" s="375" t="s">
        <v>2529</v>
      </c>
      <c r="B151" s="376" t="s">
        <v>2532</v>
      </c>
      <c r="C151" s="376" t="s">
        <v>2533</v>
      </c>
      <c r="D151" s="376" t="s">
        <v>907</v>
      </c>
      <c r="E151" s="377">
        <v>2145.16</v>
      </c>
    </row>
    <row r="152" spans="1:5" ht="13.2" customHeight="1" thickBot="1" x14ac:dyDescent="0.35">
      <c r="A152" s="375" t="s">
        <v>2529</v>
      </c>
      <c r="B152" s="376" t="s">
        <v>2534</v>
      </c>
      <c r="C152" s="376" t="s">
        <v>2535</v>
      </c>
      <c r="D152" s="376" t="s">
        <v>907</v>
      </c>
      <c r="E152" s="377">
        <v>532.26</v>
      </c>
    </row>
    <row r="153" spans="1:5" ht="13.2" customHeight="1" thickBot="1" x14ac:dyDescent="0.35">
      <c r="A153" s="375" t="s">
        <v>2529</v>
      </c>
      <c r="B153" s="376" t="s">
        <v>2536</v>
      </c>
      <c r="C153" s="376" t="s">
        <v>2537</v>
      </c>
      <c r="D153" s="376" t="s">
        <v>907</v>
      </c>
      <c r="E153" s="377">
        <v>2145.16</v>
      </c>
    </row>
    <row r="154" spans="1:5" ht="13.2" customHeight="1" thickBot="1" x14ac:dyDescent="0.35">
      <c r="A154" s="375" t="s">
        <v>2529</v>
      </c>
      <c r="B154" s="376" t="s">
        <v>2538</v>
      </c>
      <c r="C154" s="376" t="s">
        <v>2539</v>
      </c>
      <c r="D154" s="376" t="s">
        <v>907</v>
      </c>
      <c r="E154" s="377">
        <v>1490.32</v>
      </c>
    </row>
    <row r="155" spans="1:5" ht="13.2" customHeight="1" thickBot="1" x14ac:dyDescent="0.35">
      <c r="A155" s="375" t="s">
        <v>2529</v>
      </c>
      <c r="B155" s="376" t="s">
        <v>2540</v>
      </c>
      <c r="C155" s="376" t="s">
        <v>2541</v>
      </c>
      <c r="D155" s="376" t="s">
        <v>907</v>
      </c>
      <c r="E155" s="377">
        <v>10698.92</v>
      </c>
    </row>
    <row r="156" spans="1:5" ht="13.2" customHeight="1" thickBot="1" x14ac:dyDescent="0.35">
      <c r="A156" s="375" t="s">
        <v>2529</v>
      </c>
      <c r="B156" s="376" t="s">
        <v>2542</v>
      </c>
      <c r="C156" s="376" t="s">
        <v>2543</v>
      </c>
      <c r="D156" s="376" t="s">
        <v>907</v>
      </c>
      <c r="E156" s="377">
        <v>2354.84</v>
      </c>
    </row>
    <row r="157" spans="1:5" ht="13.2" customHeight="1" thickBot="1" x14ac:dyDescent="0.35">
      <c r="A157" s="375" t="s">
        <v>2529</v>
      </c>
      <c r="B157" s="376" t="s">
        <v>2544</v>
      </c>
      <c r="C157" s="376" t="s">
        <v>2545</v>
      </c>
      <c r="D157" s="376" t="s">
        <v>907</v>
      </c>
      <c r="E157" s="377">
        <v>319.35000000000002</v>
      </c>
    </row>
    <row r="158" spans="1:5" ht="13.2" customHeight="1" thickBot="1" x14ac:dyDescent="0.35">
      <c r="A158" s="375" t="s">
        <v>2529</v>
      </c>
      <c r="B158" s="376" t="s">
        <v>2546</v>
      </c>
      <c r="C158" s="376" t="s">
        <v>2547</v>
      </c>
      <c r="D158" s="376" t="s">
        <v>907</v>
      </c>
      <c r="E158" s="377">
        <v>10698.92</v>
      </c>
    </row>
    <row r="159" spans="1:5" ht="13.2" customHeight="1" thickBot="1" x14ac:dyDescent="0.35">
      <c r="A159" s="375" t="s">
        <v>2529</v>
      </c>
      <c r="B159" s="376" t="s">
        <v>2548</v>
      </c>
      <c r="C159" s="376" t="s">
        <v>2549</v>
      </c>
      <c r="D159" s="376" t="s">
        <v>907</v>
      </c>
      <c r="E159" s="377">
        <v>2354.84</v>
      </c>
    </row>
    <row r="160" spans="1:5" ht="13.2" customHeight="1" thickBot="1" x14ac:dyDescent="0.35">
      <c r="A160" s="375" t="s">
        <v>2529</v>
      </c>
      <c r="B160" s="376" t="s">
        <v>2550</v>
      </c>
      <c r="C160" s="376" t="s">
        <v>2551</v>
      </c>
      <c r="D160" s="376" t="s">
        <v>907</v>
      </c>
      <c r="E160" s="377">
        <v>1069.8900000000001</v>
      </c>
    </row>
    <row r="161" spans="1:5" ht="13.2" customHeight="1" thickBot="1" x14ac:dyDescent="0.35">
      <c r="A161" s="375" t="s">
        <v>2529</v>
      </c>
      <c r="B161" s="376" t="s">
        <v>2552</v>
      </c>
      <c r="C161" s="376" t="s">
        <v>2553</v>
      </c>
      <c r="D161" s="376" t="s">
        <v>907</v>
      </c>
      <c r="E161" s="377">
        <v>376.34</v>
      </c>
    </row>
    <row r="162" spans="1:5" ht="13.2" customHeight="1" thickBot="1" x14ac:dyDescent="0.35">
      <c r="A162" s="375" t="s">
        <v>2529</v>
      </c>
      <c r="B162" s="376" t="s">
        <v>2554</v>
      </c>
      <c r="C162" s="376" t="s">
        <v>2555</v>
      </c>
      <c r="D162" s="376" t="s">
        <v>907</v>
      </c>
      <c r="E162" s="377">
        <v>10747.31</v>
      </c>
    </row>
    <row r="163" spans="1:5" ht="13.2" customHeight="1" thickBot="1" x14ac:dyDescent="0.35">
      <c r="A163" s="375" t="s">
        <v>2529</v>
      </c>
      <c r="B163" s="376" t="s">
        <v>2556</v>
      </c>
      <c r="C163" s="376" t="s">
        <v>2557</v>
      </c>
      <c r="D163" s="376" t="s">
        <v>907</v>
      </c>
      <c r="E163" s="377">
        <v>376.34</v>
      </c>
    </row>
    <row r="164" spans="1:5" ht="13.2" customHeight="1" thickBot="1" x14ac:dyDescent="0.35">
      <c r="A164" s="375" t="s">
        <v>2529</v>
      </c>
      <c r="B164" s="376" t="s">
        <v>2558</v>
      </c>
      <c r="C164" s="376" t="s">
        <v>2559</v>
      </c>
      <c r="D164" s="376" t="s">
        <v>907</v>
      </c>
      <c r="E164" s="377">
        <v>2145.16</v>
      </c>
    </row>
    <row r="165" spans="1:5" ht="13.2" customHeight="1" thickBot="1" x14ac:dyDescent="0.35">
      <c r="A165" s="375" t="s">
        <v>2529</v>
      </c>
      <c r="B165" s="376" t="s">
        <v>2560</v>
      </c>
      <c r="C165" s="376" t="s">
        <v>2561</v>
      </c>
      <c r="D165" s="376" t="s">
        <v>907</v>
      </c>
      <c r="E165" s="377">
        <v>9672.0400000000009</v>
      </c>
    </row>
    <row r="166" spans="1:5" ht="13.2" customHeight="1" thickBot="1" x14ac:dyDescent="0.35">
      <c r="A166" s="375" t="s">
        <v>2529</v>
      </c>
      <c r="B166" s="376" t="s">
        <v>2562</v>
      </c>
      <c r="C166" s="376" t="s">
        <v>2563</v>
      </c>
      <c r="D166" s="376" t="s">
        <v>907</v>
      </c>
      <c r="E166" s="377">
        <v>37629.03</v>
      </c>
    </row>
    <row r="167" spans="1:5" ht="13.2" customHeight="1" thickBot="1" x14ac:dyDescent="0.35">
      <c r="A167" s="375" t="s">
        <v>2529</v>
      </c>
      <c r="B167" s="376" t="s">
        <v>2564</v>
      </c>
      <c r="C167" s="376" t="s">
        <v>2565</v>
      </c>
      <c r="D167" s="376" t="s">
        <v>907</v>
      </c>
      <c r="E167" s="378" t="s">
        <v>2276</v>
      </c>
    </row>
    <row r="168" spans="1:5" ht="13.2" customHeight="1" thickBot="1" x14ac:dyDescent="0.35">
      <c r="A168" s="375" t="s">
        <v>2529</v>
      </c>
      <c r="B168" s="376" t="s">
        <v>2566</v>
      </c>
      <c r="C168" s="376" t="s">
        <v>2567</v>
      </c>
      <c r="D168" s="376" t="s">
        <v>907</v>
      </c>
      <c r="E168" s="377">
        <v>5376.34</v>
      </c>
    </row>
    <row r="169" spans="1:5" ht="13.2" customHeight="1" thickBot="1" x14ac:dyDescent="0.35">
      <c r="A169" s="375" t="s">
        <v>2529</v>
      </c>
      <c r="B169" s="376" t="s">
        <v>2568</v>
      </c>
      <c r="C169" s="376" t="s">
        <v>2569</v>
      </c>
      <c r="D169" s="376" t="s">
        <v>907</v>
      </c>
      <c r="E169" s="377">
        <v>3387.1</v>
      </c>
    </row>
    <row r="170" spans="1:5" ht="13.2" customHeight="1" thickBot="1" x14ac:dyDescent="0.35">
      <c r="A170" s="375" t="s">
        <v>2529</v>
      </c>
      <c r="B170" s="376" t="s">
        <v>2570</v>
      </c>
      <c r="C170" s="376" t="s">
        <v>2571</v>
      </c>
      <c r="D170" s="376" t="s">
        <v>907</v>
      </c>
      <c r="E170" s="377">
        <v>1715.05</v>
      </c>
    </row>
    <row r="171" spans="1:5" ht="13.2" customHeight="1" thickBot="1" x14ac:dyDescent="0.35">
      <c r="A171" s="375" t="s">
        <v>2529</v>
      </c>
      <c r="B171" s="376" t="s">
        <v>2572</v>
      </c>
      <c r="C171" s="376" t="s">
        <v>2573</v>
      </c>
      <c r="D171" s="376" t="s">
        <v>907</v>
      </c>
      <c r="E171" s="377">
        <v>6446.24</v>
      </c>
    </row>
    <row r="172" spans="1:5" ht="13.2" customHeight="1" thickBot="1" x14ac:dyDescent="0.35">
      <c r="A172" s="375" t="s">
        <v>2529</v>
      </c>
      <c r="B172" s="376" t="s">
        <v>2574</v>
      </c>
      <c r="C172" s="376" t="s">
        <v>2575</v>
      </c>
      <c r="D172" s="376" t="s">
        <v>907</v>
      </c>
      <c r="E172" s="377">
        <v>2145.16</v>
      </c>
    </row>
    <row r="173" spans="1:5" ht="13.2" customHeight="1" thickBot="1" x14ac:dyDescent="0.35">
      <c r="A173" s="375" t="s">
        <v>2529</v>
      </c>
      <c r="B173" s="376" t="s">
        <v>2576</v>
      </c>
      <c r="C173" s="376" t="s">
        <v>2577</v>
      </c>
      <c r="D173" s="376" t="s">
        <v>907</v>
      </c>
      <c r="E173" s="377">
        <v>10747.31</v>
      </c>
    </row>
    <row r="174" spans="1:5" ht="15.6" x14ac:dyDescent="0.3">
      <c r="A174" s="644" t="s">
        <v>2529</v>
      </c>
      <c r="B174" s="644" t="s">
        <v>2578</v>
      </c>
      <c r="C174" s="381" t="s">
        <v>2579</v>
      </c>
      <c r="D174" s="644" t="s">
        <v>907</v>
      </c>
      <c r="E174" s="646">
        <v>8381.7199999999993</v>
      </c>
    </row>
    <row r="175" spans="1:5" ht="16.2" thickBot="1" x14ac:dyDescent="0.35">
      <c r="A175" s="645"/>
      <c r="B175" s="645"/>
      <c r="C175" s="376" t="s">
        <v>2580</v>
      </c>
      <c r="D175" s="645"/>
      <c r="E175" s="647"/>
    </row>
    <row r="176" spans="1:5" ht="53.4" customHeight="1" x14ac:dyDescent="0.3">
      <c r="A176" s="644" t="s">
        <v>2529</v>
      </c>
      <c r="B176" s="644" t="s">
        <v>2581</v>
      </c>
      <c r="C176" s="381" t="s">
        <v>2575</v>
      </c>
      <c r="D176" s="644" t="s">
        <v>907</v>
      </c>
      <c r="E176" s="646">
        <v>3005.38</v>
      </c>
    </row>
    <row r="177" spans="1:5" ht="44.4" customHeight="1" thickBot="1" x14ac:dyDescent="0.35">
      <c r="A177" s="645"/>
      <c r="B177" s="645"/>
      <c r="C177" s="376" t="s">
        <v>2582</v>
      </c>
      <c r="D177" s="645"/>
      <c r="E177" s="647"/>
    </row>
    <row r="178" spans="1:5" ht="13.2" customHeight="1" thickBot="1" x14ac:dyDescent="0.35">
      <c r="A178" s="375" t="s">
        <v>2529</v>
      </c>
      <c r="B178" s="376" t="s">
        <v>2583</v>
      </c>
      <c r="C178" s="376" t="s">
        <v>2584</v>
      </c>
      <c r="D178" s="376" t="s">
        <v>907</v>
      </c>
      <c r="E178" s="377">
        <v>962.37</v>
      </c>
    </row>
    <row r="179" spans="1:5" ht="13.2" customHeight="1" thickBot="1" x14ac:dyDescent="0.35">
      <c r="A179" s="375" t="s">
        <v>2529</v>
      </c>
      <c r="B179" s="376" t="s">
        <v>2585</v>
      </c>
      <c r="C179" s="376" t="s">
        <v>2586</v>
      </c>
      <c r="D179" s="376" t="s">
        <v>907</v>
      </c>
      <c r="E179" s="377">
        <v>1715.05</v>
      </c>
    </row>
    <row r="180" spans="1:5" ht="13.2" customHeight="1" thickBot="1" x14ac:dyDescent="0.35">
      <c r="A180" s="375" t="s">
        <v>2529</v>
      </c>
      <c r="B180" s="376" t="s">
        <v>2587</v>
      </c>
      <c r="C180" s="376" t="s">
        <v>2588</v>
      </c>
      <c r="D180" s="376" t="s">
        <v>907</v>
      </c>
      <c r="E180" s="377">
        <v>6983.87</v>
      </c>
    </row>
    <row r="181" spans="1:5" ht="13.2" customHeight="1" thickBot="1" x14ac:dyDescent="0.35">
      <c r="A181" s="375" t="s">
        <v>2529</v>
      </c>
      <c r="B181" s="376" t="s">
        <v>2589</v>
      </c>
      <c r="C181" s="376" t="s">
        <v>2590</v>
      </c>
      <c r="D181" s="376" t="s">
        <v>907</v>
      </c>
      <c r="E181" s="377">
        <v>1500</v>
      </c>
    </row>
    <row r="182" spans="1:5" ht="13.2" customHeight="1" x14ac:dyDescent="0.3">
      <c r="A182" s="380" t="s">
        <v>2529</v>
      </c>
      <c r="B182" s="381" t="s">
        <v>2591</v>
      </c>
      <c r="C182" s="381" t="s">
        <v>2592</v>
      </c>
      <c r="D182" s="381" t="s">
        <v>907</v>
      </c>
      <c r="E182" s="382">
        <v>2575.27</v>
      </c>
    </row>
    <row r="183" spans="1:5" ht="13.2" customHeight="1" x14ac:dyDescent="0.3">
      <c r="A183" s="385" t="s">
        <v>2529</v>
      </c>
      <c r="B183" s="385" t="s">
        <v>2593</v>
      </c>
      <c r="C183" s="385" t="s">
        <v>2594</v>
      </c>
      <c r="D183" s="385" t="s">
        <v>907</v>
      </c>
      <c r="E183" s="386">
        <v>537.63</v>
      </c>
    </row>
    <row r="184" spans="1:5" ht="13.2" customHeight="1" x14ac:dyDescent="0.3">
      <c r="A184" s="385" t="s">
        <v>2529</v>
      </c>
      <c r="B184" s="257" t="s">
        <v>1792</v>
      </c>
      <c r="C184" s="257" t="s">
        <v>1793</v>
      </c>
      <c r="D184" s="257" t="s">
        <v>1794</v>
      </c>
      <c r="E184" s="387" t="s">
        <v>2277</v>
      </c>
    </row>
    <row r="185" spans="1:5" ht="13.2" customHeight="1" x14ac:dyDescent="0.3">
      <c r="A185" s="385" t="s">
        <v>2529</v>
      </c>
      <c r="B185" s="257" t="s">
        <v>1795</v>
      </c>
      <c r="C185" s="257" t="s">
        <v>1796</v>
      </c>
      <c r="D185" s="257" t="s">
        <v>1794</v>
      </c>
      <c r="E185" s="387" t="s">
        <v>2277</v>
      </c>
    </row>
    <row r="186" spans="1:5" ht="13.2" customHeight="1" x14ac:dyDescent="0.3">
      <c r="A186" s="385" t="s">
        <v>2529</v>
      </c>
      <c r="B186" s="257" t="s">
        <v>1797</v>
      </c>
      <c r="C186" s="257" t="s">
        <v>1798</v>
      </c>
      <c r="D186" s="257" t="s">
        <v>1794</v>
      </c>
      <c r="E186" s="387" t="s">
        <v>2277</v>
      </c>
    </row>
    <row r="187" spans="1:5" ht="13.2" customHeight="1" x14ac:dyDescent="0.3">
      <c r="A187" s="385" t="s">
        <v>2529</v>
      </c>
      <c r="B187" s="257" t="s">
        <v>1799</v>
      </c>
      <c r="C187" s="257" t="s">
        <v>1800</v>
      </c>
      <c r="D187" s="257" t="s">
        <v>1794</v>
      </c>
      <c r="E187" s="387" t="s">
        <v>2277</v>
      </c>
    </row>
    <row r="188" spans="1:5" ht="13.2" customHeight="1" x14ac:dyDescent="0.3">
      <c r="A188" s="385" t="s">
        <v>2529</v>
      </c>
      <c r="B188" s="257" t="s">
        <v>1801</v>
      </c>
      <c r="C188" s="257" t="s">
        <v>1798</v>
      </c>
      <c r="D188" s="257" t="s">
        <v>1794</v>
      </c>
      <c r="E188" s="387" t="s">
        <v>2277</v>
      </c>
    </row>
    <row r="189" spans="1:5" ht="13.2" customHeight="1" x14ac:dyDescent="0.3">
      <c r="A189" s="385" t="s">
        <v>2529</v>
      </c>
      <c r="B189" s="257" t="s">
        <v>1802</v>
      </c>
      <c r="C189" s="257" t="s">
        <v>1800</v>
      </c>
      <c r="D189" s="257" t="s">
        <v>1794</v>
      </c>
      <c r="E189" s="387" t="s">
        <v>2277</v>
      </c>
    </row>
    <row r="190" spans="1:5" ht="13.2" customHeight="1" x14ac:dyDescent="0.3">
      <c r="A190" s="385" t="s">
        <v>2529</v>
      </c>
      <c r="B190" s="257" t="s">
        <v>1803</v>
      </c>
      <c r="C190" s="257" t="s">
        <v>1798</v>
      </c>
      <c r="D190" s="257" t="s">
        <v>1794</v>
      </c>
      <c r="E190" s="387" t="s">
        <v>2277</v>
      </c>
    </row>
    <row r="191" spans="1:5" ht="13.2" customHeight="1" x14ac:dyDescent="0.3">
      <c r="A191" s="385" t="s">
        <v>2529</v>
      </c>
      <c r="B191" s="257" t="s">
        <v>1804</v>
      </c>
      <c r="C191" s="257" t="s">
        <v>1800</v>
      </c>
      <c r="D191" s="257" t="s">
        <v>1794</v>
      </c>
      <c r="E191" s="387" t="s">
        <v>2277</v>
      </c>
    </row>
    <row r="192" spans="1:5" ht="13.2" customHeight="1" x14ac:dyDescent="0.3">
      <c r="A192" s="385" t="s">
        <v>2529</v>
      </c>
      <c r="B192" s="257" t="s">
        <v>1805</v>
      </c>
      <c r="C192" s="257" t="s">
        <v>1798</v>
      </c>
      <c r="D192" s="257" t="s">
        <v>1794</v>
      </c>
      <c r="E192" s="387" t="s">
        <v>2277</v>
      </c>
    </row>
    <row r="193" spans="1:5" ht="13.2" customHeight="1" x14ac:dyDescent="0.3">
      <c r="A193" s="385" t="s">
        <v>2529</v>
      </c>
      <c r="B193" s="257" t="s">
        <v>1806</v>
      </c>
      <c r="C193" s="257" t="s">
        <v>1800</v>
      </c>
      <c r="D193" s="257" t="s">
        <v>1794</v>
      </c>
      <c r="E193" s="387" t="s">
        <v>2277</v>
      </c>
    </row>
    <row r="194" spans="1:5" ht="13.2" customHeight="1" x14ac:dyDescent="0.3">
      <c r="A194" s="385" t="s">
        <v>2529</v>
      </c>
      <c r="B194" s="257" t="s">
        <v>1807</v>
      </c>
      <c r="C194" s="257" t="s">
        <v>1798</v>
      </c>
      <c r="D194" s="257" t="s">
        <v>1794</v>
      </c>
      <c r="E194" s="387" t="s">
        <v>2277</v>
      </c>
    </row>
    <row r="195" spans="1:5" ht="13.2" customHeight="1" x14ac:dyDescent="0.3">
      <c r="A195" s="385" t="s">
        <v>2529</v>
      </c>
      <c r="B195" s="257" t="s">
        <v>1808</v>
      </c>
      <c r="C195" s="257" t="s">
        <v>1800</v>
      </c>
      <c r="D195" s="257" t="s">
        <v>1794</v>
      </c>
      <c r="E195" s="387" t="s">
        <v>2277</v>
      </c>
    </row>
    <row r="196" spans="1:5" ht="13.2" customHeight="1" x14ac:dyDescent="0.3">
      <c r="A196" s="385" t="s">
        <v>2529</v>
      </c>
      <c r="B196" s="257" t="s">
        <v>1809</v>
      </c>
      <c r="C196" s="257" t="s">
        <v>1798</v>
      </c>
      <c r="D196" s="257" t="s">
        <v>1794</v>
      </c>
      <c r="E196" s="387" t="s">
        <v>2277</v>
      </c>
    </row>
    <row r="197" spans="1:5" ht="13.2" customHeight="1" x14ac:dyDescent="0.3">
      <c r="A197" s="385" t="s">
        <v>2529</v>
      </c>
      <c r="B197" s="257" t="s">
        <v>1810</v>
      </c>
      <c r="C197" s="257" t="s">
        <v>1800</v>
      </c>
      <c r="D197" s="257" t="s">
        <v>1794</v>
      </c>
      <c r="E197" s="387" t="s">
        <v>2277</v>
      </c>
    </row>
    <row r="198" spans="1:5" ht="13.2" customHeight="1" x14ac:dyDescent="0.3">
      <c r="A198" s="385" t="s">
        <v>2529</v>
      </c>
      <c r="B198" s="257" t="s">
        <v>1811</v>
      </c>
      <c r="C198" s="257" t="s">
        <v>1812</v>
      </c>
      <c r="D198" s="257" t="s">
        <v>1794</v>
      </c>
      <c r="E198" s="387" t="s">
        <v>2277</v>
      </c>
    </row>
    <row r="199" spans="1:5" ht="13.2" customHeight="1" x14ac:dyDescent="0.3">
      <c r="A199" s="385" t="s">
        <v>2529</v>
      </c>
      <c r="B199" s="257" t="s">
        <v>1813</v>
      </c>
      <c r="C199" s="257" t="s">
        <v>1814</v>
      </c>
      <c r="D199" s="257" t="s">
        <v>1794</v>
      </c>
      <c r="E199" s="387" t="s">
        <v>2277</v>
      </c>
    </row>
    <row r="200" spans="1:5" ht="13.2" customHeight="1" x14ac:dyDescent="0.3">
      <c r="A200" s="385" t="s">
        <v>2529</v>
      </c>
      <c r="B200" s="257" t="s">
        <v>1811</v>
      </c>
      <c r="C200" s="257" t="s">
        <v>1815</v>
      </c>
      <c r="D200" s="257" t="s">
        <v>1794</v>
      </c>
      <c r="E200" s="387" t="s">
        <v>2277</v>
      </c>
    </row>
    <row r="201" spans="1:5" ht="13.2" customHeight="1" x14ac:dyDescent="0.3">
      <c r="A201" s="385" t="s">
        <v>2529</v>
      </c>
      <c r="B201" s="257" t="s">
        <v>1813</v>
      </c>
      <c r="C201" s="257" t="s">
        <v>1816</v>
      </c>
      <c r="D201" s="257" t="s">
        <v>1794</v>
      </c>
      <c r="E201" s="387" t="s">
        <v>2277</v>
      </c>
    </row>
    <row r="202" spans="1:5" ht="13.2" customHeight="1" x14ac:dyDescent="0.3">
      <c r="A202" s="385" t="s">
        <v>2529</v>
      </c>
      <c r="B202" s="257" t="s">
        <v>1797</v>
      </c>
      <c r="C202" s="257" t="s">
        <v>1798</v>
      </c>
      <c r="D202" s="257" t="s">
        <v>1794</v>
      </c>
      <c r="E202" s="387" t="s">
        <v>2277</v>
      </c>
    </row>
    <row r="203" spans="1:5" ht="13.2" customHeight="1" x14ac:dyDescent="0.3">
      <c r="A203" s="385" t="s">
        <v>2529</v>
      </c>
      <c r="B203" s="257" t="s">
        <v>1799</v>
      </c>
      <c r="C203" s="257" t="s">
        <v>1800</v>
      </c>
      <c r="D203" s="257" t="s">
        <v>1794</v>
      </c>
      <c r="E203" s="387" t="s">
        <v>2277</v>
      </c>
    </row>
    <row r="204" spans="1:5" ht="13.2" customHeight="1" x14ac:dyDescent="0.3">
      <c r="A204" s="385" t="s">
        <v>2529</v>
      </c>
      <c r="B204" s="257" t="s">
        <v>1797</v>
      </c>
      <c r="C204" s="257" t="s">
        <v>1798</v>
      </c>
      <c r="D204" s="257" t="s">
        <v>1794</v>
      </c>
      <c r="E204" s="387" t="s">
        <v>2277</v>
      </c>
    </row>
    <row r="205" spans="1:5" ht="13.2" customHeight="1" x14ac:dyDescent="0.3">
      <c r="A205" s="385" t="s">
        <v>2529</v>
      </c>
      <c r="B205" s="257" t="s">
        <v>1799</v>
      </c>
      <c r="C205" s="257" t="s">
        <v>1800</v>
      </c>
      <c r="D205" s="257" t="s">
        <v>1794</v>
      </c>
      <c r="E205" s="387" t="s">
        <v>2277</v>
      </c>
    </row>
  </sheetData>
  <mergeCells count="15">
    <mergeCell ref="A45:E45"/>
    <mergeCell ref="A1:D1"/>
    <mergeCell ref="A148:E148"/>
    <mergeCell ref="A140:E140"/>
    <mergeCell ref="A127:E127"/>
    <mergeCell ref="A112:E112"/>
    <mergeCell ref="A67:E67"/>
    <mergeCell ref="A174:A175"/>
    <mergeCell ref="B174:B175"/>
    <mergeCell ref="D174:D175"/>
    <mergeCell ref="E174:E175"/>
    <mergeCell ref="A176:A177"/>
    <mergeCell ref="B176:B177"/>
    <mergeCell ref="D176:D177"/>
    <mergeCell ref="E176:E17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727F6-5C4B-4165-8428-6D375AFA5752}">
  <dimension ref="A1:T97"/>
  <sheetViews>
    <sheetView topLeftCell="A11" zoomScale="70" zoomScaleNormal="70" workbookViewId="0">
      <selection activeCell="G15" sqref="G15"/>
    </sheetView>
  </sheetViews>
  <sheetFormatPr defaultColWidth="11" defaultRowHeight="14.4" x14ac:dyDescent="0.3"/>
  <cols>
    <col min="1" max="1" width="27.09765625" style="395" customWidth="1"/>
    <col min="2" max="2" width="21.69921875" style="395" customWidth="1"/>
    <col min="3" max="3" width="23.69921875" style="395" customWidth="1"/>
    <col min="4" max="4" width="73.69921875" style="395" customWidth="1"/>
    <col min="5" max="5" width="2.09765625" style="395" customWidth="1"/>
    <col min="6" max="6" width="29.19921875" style="395" customWidth="1"/>
    <col min="7" max="8" width="26.19921875" style="395" customWidth="1"/>
    <col min="9" max="9" width="2.09765625" style="395" customWidth="1"/>
    <col min="10" max="13" width="29.19921875" style="395" customWidth="1"/>
    <col min="14" max="14" width="37.5" style="395" customWidth="1"/>
    <col min="15" max="15" width="34.59765625" style="395" customWidth="1"/>
    <col min="16" max="16" width="2.09765625" style="395" customWidth="1"/>
    <col min="17" max="16384" width="11" style="395"/>
  </cols>
  <sheetData>
    <row r="1" spans="1:16" s="393" customFormat="1" ht="36" customHeight="1" x14ac:dyDescent="0.5">
      <c r="A1" s="540" t="s">
        <v>2636</v>
      </c>
      <c r="B1" s="540"/>
      <c r="C1" s="540"/>
      <c r="D1" s="540"/>
      <c r="E1" s="540"/>
      <c r="F1" s="540"/>
      <c r="G1" s="540"/>
      <c r="H1" s="540"/>
      <c r="I1" s="540"/>
      <c r="J1" s="540"/>
      <c r="K1" s="540"/>
      <c r="L1" s="540"/>
      <c r="M1" s="540"/>
      <c r="N1" s="540"/>
      <c r="O1" s="540"/>
      <c r="P1" s="540"/>
    </row>
    <row r="2" spans="1:16" s="393" customFormat="1" ht="36" customHeight="1" x14ac:dyDescent="0.5">
      <c r="A2" s="540" t="s">
        <v>2637</v>
      </c>
      <c r="B2" s="540"/>
      <c r="C2" s="540"/>
      <c r="D2" s="540"/>
      <c r="E2" s="540"/>
      <c r="F2" s="540"/>
      <c r="G2" s="540"/>
      <c r="H2" s="540"/>
      <c r="I2" s="540"/>
      <c r="J2" s="540"/>
      <c r="K2" s="540"/>
      <c r="L2" s="540"/>
      <c r="M2" s="540"/>
      <c r="N2" s="540"/>
      <c r="O2" s="540"/>
      <c r="P2" s="540"/>
    </row>
    <row r="3" spans="1:16" ht="16.2" thickBot="1" x14ac:dyDescent="0.35">
      <c r="A3" s="394"/>
      <c r="B3" s="394"/>
      <c r="C3" s="394"/>
      <c r="D3" s="394"/>
    </row>
    <row r="4" spans="1:16" ht="31.5" customHeight="1" thickBot="1" x14ac:dyDescent="0.35">
      <c r="A4" s="396" t="s">
        <v>44</v>
      </c>
      <c r="B4" s="541" t="s">
        <v>45</v>
      </c>
      <c r="C4" s="542"/>
      <c r="D4" s="543"/>
    </row>
    <row r="5" spans="1:16" ht="16.2" thickBot="1" x14ac:dyDescent="0.35">
      <c r="A5" s="394"/>
      <c r="B5" s="394"/>
      <c r="C5" s="394"/>
      <c r="D5" s="394"/>
    </row>
    <row r="6" spans="1:16" ht="31.5" customHeight="1" thickBot="1" x14ac:dyDescent="0.35">
      <c r="A6" s="544" t="s">
        <v>2605</v>
      </c>
      <c r="B6" s="544"/>
      <c r="C6" s="544"/>
      <c r="D6" s="545"/>
      <c r="E6" s="541" t="s">
        <v>2606</v>
      </c>
      <c r="F6" s="542"/>
      <c r="G6" s="543"/>
    </row>
    <row r="7" spans="1:16" ht="15.6" x14ac:dyDescent="0.3">
      <c r="A7" s="394"/>
      <c r="B7" s="394"/>
      <c r="C7" s="394"/>
      <c r="D7" s="394"/>
    </row>
    <row r="8" spans="1:16" ht="16.2" thickBot="1" x14ac:dyDescent="0.35">
      <c r="A8" s="394"/>
      <c r="B8" s="394"/>
      <c r="C8" s="394"/>
    </row>
    <row r="9" spans="1:16" s="400" customFormat="1" ht="45.6" customHeight="1" thickBot="1" x14ac:dyDescent="0.5">
      <c r="A9" s="397"/>
      <c r="B9" s="546" t="s">
        <v>0</v>
      </c>
      <c r="C9" s="547"/>
      <c r="D9" s="548"/>
      <c r="E9" s="398"/>
      <c r="F9" s="546" t="s">
        <v>1</v>
      </c>
      <c r="G9" s="547"/>
      <c r="H9" s="548"/>
      <c r="I9" s="398"/>
      <c r="J9" s="559" t="s">
        <v>2</v>
      </c>
      <c r="K9" s="560"/>
      <c r="L9" s="560"/>
      <c r="M9" s="560"/>
      <c r="N9" s="560"/>
      <c r="O9" s="561"/>
      <c r="P9" s="398"/>
    </row>
    <row r="10" spans="1:16" ht="41.4" customHeight="1" thickBot="1" x14ac:dyDescent="0.35">
      <c r="A10" s="401"/>
      <c r="B10" s="552" t="s">
        <v>2638</v>
      </c>
      <c r="C10" s="553"/>
      <c r="D10" s="554"/>
      <c r="E10" s="402"/>
      <c r="F10" s="403" t="s">
        <v>4</v>
      </c>
      <c r="G10" s="552" t="s">
        <v>5</v>
      </c>
      <c r="H10" s="554"/>
      <c r="I10" s="402"/>
      <c r="J10" s="552" t="s">
        <v>6</v>
      </c>
      <c r="K10" s="553"/>
      <c r="L10" s="553"/>
      <c r="M10" s="554"/>
      <c r="N10" s="404" t="s">
        <v>7</v>
      </c>
      <c r="O10" s="403" t="s">
        <v>2608</v>
      </c>
      <c r="P10" s="402"/>
    </row>
    <row r="11" spans="1:16" ht="235.5" customHeight="1" thickBot="1" x14ac:dyDescent="0.35">
      <c r="A11" s="406" t="s">
        <v>8</v>
      </c>
      <c r="B11" s="406" t="s">
        <v>2611</v>
      </c>
      <c r="C11" s="406" t="s">
        <v>9</v>
      </c>
      <c r="D11" s="406" t="s">
        <v>10</v>
      </c>
      <c r="E11" s="462"/>
      <c r="F11" s="405" t="s">
        <v>11</v>
      </c>
      <c r="G11" s="405" t="s">
        <v>12</v>
      </c>
      <c r="H11" s="405" t="s">
        <v>13</v>
      </c>
      <c r="I11" s="462"/>
      <c r="J11" s="405" t="s">
        <v>14</v>
      </c>
      <c r="K11" s="409" t="s">
        <v>2615</v>
      </c>
      <c r="L11" s="405" t="s">
        <v>15</v>
      </c>
      <c r="M11" s="409" t="s">
        <v>2616</v>
      </c>
      <c r="N11" s="405" t="s">
        <v>16</v>
      </c>
      <c r="O11" s="409" t="s">
        <v>2639</v>
      </c>
      <c r="P11" s="462"/>
    </row>
    <row r="12" spans="1:16" ht="63" customHeight="1" thickTop="1" thickBot="1" x14ac:dyDescent="0.35">
      <c r="A12" s="463">
        <v>1</v>
      </c>
      <c r="B12" s="464" t="s">
        <v>17</v>
      </c>
      <c r="C12" s="464" t="s">
        <v>34</v>
      </c>
      <c r="D12" s="465" t="s">
        <v>2640</v>
      </c>
      <c r="E12" s="466"/>
      <c r="F12" s="467">
        <v>4046</v>
      </c>
      <c r="G12" s="468">
        <v>1.0800000000000001E-2</v>
      </c>
      <c r="H12" s="469"/>
      <c r="I12" s="466"/>
      <c r="J12" s="470">
        <v>1000</v>
      </c>
      <c r="K12" s="471">
        <f>(J12*G12)</f>
        <v>10.8</v>
      </c>
      <c r="L12" s="472"/>
      <c r="M12" s="473"/>
      <c r="N12" s="474">
        <v>94.510000000000019</v>
      </c>
      <c r="O12" s="475">
        <f>((K12+M12+N12))</f>
        <v>105.31000000000002</v>
      </c>
      <c r="P12" s="466"/>
    </row>
    <row r="13" spans="1:16" ht="63" customHeight="1" thickTop="1" thickBot="1" x14ac:dyDescent="0.35">
      <c r="A13" s="423">
        <v>1</v>
      </c>
      <c r="B13" s="464" t="s">
        <v>17</v>
      </c>
      <c r="C13" s="464" t="s">
        <v>2644</v>
      </c>
      <c r="D13" s="476" t="s">
        <v>2645</v>
      </c>
      <c r="E13" s="402"/>
      <c r="F13" s="425">
        <v>2280</v>
      </c>
      <c r="G13" s="426">
        <v>1.0500000000000001E-2</v>
      </c>
      <c r="H13" s="427"/>
      <c r="I13" s="402"/>
      <c r="J13" s="430">
        <v>1000</v>
      </c>
      <c r="K13" s="431">
        <f>(J13*G13)</f>
        <v>10.5</v>
      </c>
      <c r="L13" s="432"/>
      <c r="M13" s="433"/>
      <c r="N13" s="434">
        <v>53.26</v>
      </c>
      <c r="O13" s="475">
        <f t="shared" ref="O13:O81" si="0">((K13+M13+N13))</f>
        <v>63.76</v>
      </c>
      <c r="P13" s="402"/>
    </row>
    <row r="14" spans="1:16" ht="63" customHeight="1" thickTop="1" thickBot="1" x14ac:dyDescent="0.35">
      <c r="A14" s="423">
        <v>1</v>
      </c>
      <c r="B14" s="464" t="s">
        <v>17</v>
      </c>
      <c r="C14" s="464" t="s">
        <v>2788</v>
      </c>
      <c r="D14" s="476" t="s">
        <v>2645</v>
      </c>
      <c r="E14" s="402" t="s">
        <v>36</v>
      </c>
      <c r="F14" s="425">
        <v>1946.41</v>
      </c>
      <c r="G14" s="426">
        <v>1.0500000000000001E-2</v>
      </c>
      <c r="H14" s="427"/>
      <c r="I14" s="402"/>
      <c r="J14" s="430">
        <v>1000</v>
      </c>
      <c r="K14" s="431">
        <f>(J14*G14)</f>
        <v>10.5</v>
      </c>
      <c r="L14" s="432"/>
      <c r="M14" s="433"/>
      <c r="N14" s="434"/>
      <c r="O14" s="475">
        <f t="shared" si="0"/>
        <v>10.5</v>
      </c>
      <c r="P14" s="402"/>
    </row>
    <row r="15" spans="1:16" ht="63" customHeight="1" thickBot="1" x14ac:dyDescent="0.35">
      <c r="A15" s="423">
        <v>1</v>
      </c>
      <c r="B15" s="464"/>
      <c r="C15" s="464"/>
      <c r="D15" s="465"/>
      <c r="E15" s="402"/>
      <c r="F15" s="425"/>
      <c r="G15" s="426"/>
      <c r="H15" s="427"/>
      <c r="I15" s="402"/>
      <c r="J15" s="430">
        <v>1000</v>
      </c>
      <c r="K15" s="431">
        <f>(J15*G15)</f>
        <v>0</v>
      </c>
      <c r="L15" s="432"/>
      <c r="M15" s="433"/>
      <c r="N15" s="434"/>
      <c r="O15" s="475">
        <f t="shared" si="0"/>
        <v>0</v>
      </c>
      <c r="P15" s="402"/>
    </row>
    <row r="16" spans="1:16" ht="63" customHeight="1" thickBot="1" x14ac:dyDescent="0.35">
      <c r="A16" s="477">
        <v>1</v>
      </c>
      <c r="B16" s="478"/>
      <c r="C16" s="478"/>
      <c r="D16" s="479"/>
      <c r="E16" s="445"/>
      <c r="F16" s="480"/>
      <c r="G16" s="481"/>
      <c r="H16" s="482"/>
      <c r="I16" s="445"/>
      <c r="J16" s="483">
        <v>1000</v>
      </c>
      <c r="K16" s="484">
        <f>(J16*G16)</f>
        <v>0</v>
      </c>
      <c r="L16" s="485"/>
      <c r="M16" s="486"/>
      <c r="N16" s="487"/>
      <c r="O16" s="475">
        <f t="shared" si="0"/>
        <v>0</v>
      </c>
      <c r="P16" s="445"/>
    </row>
    <row r="17" spans="1:16" ht="63" customHeight="1" thickTop="1" thickBot="1" x14ac:dyDescent="0.35">
      <c r="A17" s="463" t="s">
        <v>19</v>
      </c>
      <c r="B17" s="464" t="s">
        <v>17</v>
      </c>
      <c r="C17" s="464" t="s">
        <v>2646</v>
      </c>
      <c r="D17" s="476" t="s">
        <v>20</v>
      </c>
      <c r="E17" s="466"/>
      <c r="F17" s="467">
        <v>3628</v>
      </c>
      <c r="G17" s="468">
        <v>1.0800000000000001E-2</v>
      </c>
      <c r="H17" s="468">
        <v>5.3199999999999997E-2</v>
      </c>
      <c r="I17" s="466"/>
      <c r="J17" s="470">
        <v>1000</v>
      </c>
      <c r="K17" s="471">
        <f>J17*G17</f>
        <v>10.8</v>
      </c>
      <c r="L17" s="488">
        <v>250</v>
      </c>
      <c r="M17" s="471">
        <f>L17*H17</f>
        <v>13.299999999999999</v>
      </c>
      <c r="N17" s="474">
        <v>84.750000000000014</v>
      </c>
      <c r="O17" s="475">
        <f t="shared" si="0"/>
        <v>108.85000000000002</v>
      </c>
      <c r="P17" s="466"/>
    </row>
    <row r="18" spans="1:16" ht="63" customHeight="1" thickTop="1" thickBot="1" x14ac:dyDescent="0.35">
      <c r="A18" s="423" t="s">
        <v>19</v>
      </c>
      <c r="B18" s="464" t="s">
        <v>17</v>
      </c>
      <c r="C18" s="464" t="s">
        <v>2752</v>
      </c>
      <c r="D18" s="476" t="s">
        <v>2645</v>
      </c>
      <c r="E18" s="402"/>
      <c r="F18" s="425">
        <v>3283.1541218637994</v>
      </c>
      <c r="G18" s="426">
        <v>1.0800000000000001E-2</v>
      </c>
      <c r="H18" s="426">
        <v>5.3199999999999997E-2</v>
      </c>
      <c r="I18" s="402"/>
      <c r="J18" s="430">
        <v>1000</v>
      </c>
      <c r="K18" s="431">
        <f>J18*G18</f>
        <v>10.8</v>
      </c>
      <c r="L18" s="436">
        <v>250</v>
      </c>
      <c r="M18" s="431">
        <f>L18*H18</f>
        <v>13.299999999999999</v>
      </c>
      <c r="N18" s="434">
        <v>76.69</v>
      </c>
      <c r="O18" s="475">
        <f t="shared" si="0"/>
        <v>100.78999999999999</v>
      </c>
      <c r="P18" s="402"/>
    </row>
    <row r="19" spans="1:16" ht="63" customHeight="1" thickBot="1" x14ac:dyDescent="0.35">
      <c r="A19" s="423" t="s">
        <v>19</v>
      </c>
      <c r="B19" s="464"/>
      <c r="C19" s="464"/>
      <c r="D19" s="465"/>
      <c r="E19" s="402"/>
      <c r="F19" s="425"/>
      <c r="G19" s="426"/>
      <c r="H19" s="426"/>
      <c r="I19" s="402"/>
      <c r="J19" s="430">
        <v>1000</v>
      </c>
      <c r="K19" s="431">
        <f>J19*G19</f>
        <v>0</v>
      </c>
      <c r="L19" s="436">
        <v>250</v>
      </c>
      <c r="M19" s="431">
        <f>L19*H19</f>
        <v>0</v>
      </c>
      <c r="N19" s="434"/>
      <c r="O19" s="475">
        <f t="shared" si="0"/>
        <v>0</v>
      </c>
      <c r="P19" s="402"/>
    </row>
    <row r="20" spans="1:16" ht="63" customHeight="1" thickBot="1" x14ac:dyDescent="0.35">
      <c r="A20" s="423" t="s">
        <v>19</v>
      </c>
      <c r="B20" s="464"/>
      <c r="C20" s="464"/>
      <c r="D20" s="465"/>
      <c r="E20" s="402"/>
      <c r="F20" s="425"/>
      <c r="G20" s="426"/>
      <c r="H20" s="426"/>
      <c r="I20" s="402"/>
      <c r="J20" s="430">
        <v>1000</v>
      </c>
      <c r="K20" s="431">
        <f>J20*G20</f>
        <v>0</v>
      </c>
      <c r="L20" s="436">
        <v>250</v>
      </c>
      <c r="M20" s="431">
        <f>L20*H20</f>
        <v>0</v>
      </c>
      <c r="N20" s="434"/>
      <c r="O20" s="475">
        <f t="shared" si="0"/>
        <v>0</v>
      </c>
      <c r="P20" s="402"/>
    </row>
    <row r="21" spans="1:16" ht="63" customHeight="1" thickBot="1" x14ac:dyDescent="0.35">
      <c r="A21" s="477" t="s">
        <v>19</v>
      </c>
      <c r="B21" s="478"/>
      <c r="C21" s="478"/>
      <c r="D21" s="479"/>
      <c r="E21" s="445"/>
      <c r="F21" s="480"/>
      <c r="G21" s="481"/>
      <c r="H21" s="481"/>
      <c r="I21" s="445"/>
      <c r="J21" s="483">
        <v>1000</v>
      </c>
      <c r="K21" s="484">
        <f>J21*G21</f>
        <v>0</v>
      </c>
      <c r="L21" s="489">
        <v>250</v>
      </c>
      <c r="M21" s="484">
        <f>L21*H21</f>
        <v>0</v>
      </c>
      <c r="N21" s="487"/>
      <c r="O21" s="475">
        <f t="shared" si="0"/>
        <v>0</v>
      </c>
      <c r="P21" s="445"/>
    </row>
    <row r="22" spans="1:16" ht="63" customHeight="1" thickTop="1" thickBot="1" x14ac:dyDescent="0.35">
      <c r="A22" s="463">
        <v>2</v>
      </c>
      <c r="B22" s="464" t="s">
        <v>36</v>
      </c>
      <c r="C22" s="464" t="s">
        <v>36</v>
      </c>
      <c r="D22" s="465" t="s">
        <v>36</v>
      </c>
      <c r="E22" s="466"/>
      <c r="F22" s="467">
        <v>0</v>
      </c>
      <c r="G22" s="468">
        <v>0</v>
      </c>
      <c r="H22" s="469"/>
      <c r="I22" s="466"/>
      <c r="J22" s="470">
        <v>2000</v>
      </c>
      <c r="K22" s="471">
        <f t="shared" ref="K22:K81" si="1">J22*G22</f>
        <v>0</v>
      </c>
      <c r="L22" s="472"/>
      <c r="M22" s="473"/>
      <c r="N22" s="474">
        <v>0</v>
      </c>
      <c r="O22" s="475">
        <f t="shared" si="0"/>
        <v>0</v>
      </c>
      <c r="P22" s="466"/>
    </row>
    <row r="23" spans="1:16" ht="63" customHeight="1" thickBot="1" x14ac:dyDescent="0.35">
      <c r="A23" s="423">
        <v>2</v>
      </c>
      <c r="B23" s="464" t="s">
        <v>36</v>
      </c>
      <c r="C23" s="464" t="s">
        <v>36</v>
      </c>
      <c r="D23" s="465" t="s">
        <v>36</v>
      </c>
      <c r="E23" s="402"/>
      <c r="F23" s="425">
        <v>0</v>
      </c>
      <c r="G23" s="426">
        <v>0</v>
      </c>
      <c r="H23" s="427"/>
      <c r="I23" s="402"/>
      <c r="J23" s="430">
        <v>2000</v>
      </c>
      <c r="K23" s="431">
        <f t="shared" si="1"/>
        <v>0</v>
      </c>
      <c r="L23" s="432"/>
      <c r="M23" s="433"/>
      <c r="N23" s="434">
        <v>0</v>
      </c>
      <c r="O23" s="475">
        <f t="shared" si="0"/>
        <v>0</v>
      </c>
      <c r="P23" s="402"/>
    </row>
    <row r="24" spans="1:16" ht="63" customHeight="1" thickBot="1" x14ac:dyDescent="0.35">
      <c r="A24" s="423">
        <v>2</v>
      </c>
      <c r="B24" s="464" t="s">
        <v>17</v>
      </c>
      <c r="C24" s="464" t="s">
        <v>2762</v>
      </c>
      <c r="D24" s="465" t="s">
        <v>2775</v>
      </c>
      <c r="E24" s="402"/>
      <c r="F24" s="425">
        <v>4342</v>
      </c>
      <c r="G24" s="426">
        <v>6.4999999999999997E-3</v>
      </c>
      <c r="H24" s="427"/>
      <c r="I24" s="402"/>
      <c r="J24" s="430">
        <v>2000</v>
      </c>
      <c r="K24" s="431">
        <f t="shared" si="1"/>
        <v>13</v>
      </c>
      <c r="L24" s="432"/>
      <c r="M24" s="433"/>
      <c r="N24" s="434">
        <v>101.42</v>
      </c>
      <c r="O24" s="475">
        <f t="shared" si="0"/>
        <v>114.42</v>
      </c>
      <c r="P24" s="402"/>
    </row>
    <row r="25" spans="1:16" ht="63" customHeight="1" thickBot="1" x14ac:dyDescent="0.35">
      <c r="A25" s="423">
        <v>2</v>
      </c>
      <c r="B25" s="464" t="s">
        <v>35</v>
      </c>
      <c r="C25" s="464" t="s">
        <v>2763</v>
      </c>
      <c r="D25" s="465" t="s">
        <v>2778</v>
      </c>
      <c r="E25" s="402"/>
      <c r="F25" s="425">
        <v>4925</v>
      </c>
      <c r="G25" s="426">
        <v>6.4999999999999997E-3</v>
      </c>
      <c r="H25" s="427"/>
      <c r="I25" s="402"/>
      <c r="J25" s="430">
        <v>2000</v>
      </c>
      <c r="K25" s="431">
        <f t="shared" si="1"/>
        <v>13</v>
      </c>
      <c r="L25" s="432"/>
      <c r="M25" s="433"/>
      <c r="N25" s="434">
        <v>115.03</v>
      </c>
      <c r="O25" s="475">
        <f t="shared" si="0"/>
        <v>128.03</v>
      </c>
      <c r="P25" s="402"/>
    </row>
    <row r="26" spans="1:16" ht="63" customHeight="1" thickBot="1" x14ac:dyDescent="0.35">
      <c r="A26" s="477">
        <v>2</v>
      </c>
      <c r="B26" s="478"/>
      <c r="C26" s="478"/>
      <c r="D26" s="479"/>
      <c r="E26" s="445"/>
      <c r="F26" s="480"/>
      <c r="G26" s="481"/>
      <c r="H26" s="482"/>
      <c r="I26" s="445"/>
      <c r="J26" s="483">
        <v>2000</v>
      </c>
      <c r="K26" s="484">
        <f t="shared" si="1"/>
        <v>0</v>
      </c>
      <c r="L26" s="485"/>
      <c r="M26" s="486"/>
      <c r="N26" s="487"/>
      <c r="O26" s="475">
        <f t="shared" si="0"/>
        <v>0</v>
      </c>
      <c r="P26" s="445"/>
    </row>
    <row r="27" spans="1:16" ht="63" customHeight="1" thickTop="1" thickBot="1" x14ac:dyDescent="0.35">
      <c r="A27" s="463" t="s">
        <v>21</v>
      </c>
      <c r="B27" s="464" t="s">
        <v>36</v>
      </c>
      <c r="C27" s="464" t="s">
        <v>36</v>
      </c>
      <c r="D27" s="465" t="s">
        <v>36</v>
      </c>
      <c r="E27" s="466"/>
      <c r="F27" s="467" t="s">
        <v>36</v>
      </c>
      <c r="G27" s="468">
        <v>0</v>
      </c>
      <c r="H27" s="468">
        <v>0</v>
      </c>
      <c r="I27" s="466"/>
      <c r="J27" s="470">
        <v>2000</v>
      </c>
      <c r="K27" s="471">
        <f t="shared" si="1"/>
        <v>0</v>
      </c>
      <c r="L27" s="488">
        <v>500</v>
      </c>
      <c r="M27" s="471">
        <f>L27*H27</f>
        <v>0</v>
      </c>
      <c r="N27" s="474">
        <v>0</v>
      </c>
      <c r="O27" s="475">
        <f t="shared" si="0"/>
        <v>0</v>
      </c>
      <c r="P27" s="466"/>
    </row>
    <row r="28" spans="1:16" ht="63" customHeight="1" thickBot="1" x14ac:dyDescent="0.35">
      <c r="A28" s="423" t="s">
        <v>21</v>
      </c>
      <c r="B28" s="464" t="s">
        <v>17</v>
      </c>
      <c r="C28" s="464" t="s">
        <v>2764</v>
      </c>
      <c r="D28" s="465" t="s">
        <v>2779</v>
      </c>
      <c r="E28" s="402"/>
      <c r="F28" s="425">
        <v>6356</v>
      </c>
      <c r="G28" s="426">
        <v>7.4999999999999997E-3</v>
      </c>
      <c r="H28" s="426">
        <v>4.2500000000000003E-2</v>
      </c>
      <c r="I28" s="402"/>
      <c r="J28" s="430">
        <v>2000</v>
      </c>
      <c r="K28" s="431">
        <f t="shared" si="1"/>
        <v>15</v>
      </c>
      <c r="L28" s="436">
        <v>500</v>
      </c>
      <c r="M28" s="431">
        <f>L28*H28</f>
        <v>21.25</v>
      </c>
      <c r="N28" s="434">
        <v>148.44999999999999</v>
      </c>
      <c r="O28" s="475">
        <f t="shared" si="0"/>
        <v>184.7</v>
      </c>
      <c r="P28" s="402"/>
    </row>
    <row r="29" spans="1:16" ht="63" customHeight="1" thickBot="1" x14ac:dyDescent="0.35">
      <c r="A29" s="423" t="s">
        <v>21</v>
      </c>
      <c r="B29" s="464"/>
      <c r="C29" s="464"/>
      <c r="D29" s="465"/>
      <c r="E29" s="402"/>
      <c r="F29" s="425"/>
      <c r="G29" s="426"/>
      <c r="H29" s="426"/>
      <c r="I29" s="402"/>
      <c r="J29" s="430">
        <v>2000</v>
      </c>
      <c r="K29" s="431">
        <f t="shared" si="1"/>
        <v>0</v>
      </c>
      <c r="L29" s="436">
        <v>500</v>
      </c>
      <c r="M29" s="431">
        <f>L29*H29</f>
        <v>0</v>
      </c>
      <c r="N29" s="434"/>
      <c r="O29" s="475">
        <f t="shared" si="0"/>
        <v>0</v>
      </c>
      <c r="P29" s="402"/>
    </row>
    <row r="30" spans="1:16" ht="63" customHeight="1" thickBot="1" x14ac:dyDescent="0.35">
      <c r="A30" s="423" t="s">
        <v>21</v>
      </c>
      <c r="B30" s="464"/>
      <c r="C30" s="464"/>
      <c r="D30" s="465"/>
      <c r="E30" s="402"/>
      <c r="F30" s="425"/>
      <c r="G30" s="426"/>
      <c r="H30" s="426"/>
      <c r="I30" s="402"/>
      <c r="J30" s="430">
        <v>2000</v>
      </c>
      <c r="K30" s="431">
        <f t="shared" si="1"/>
        <v>0</v>
      </c>
      <c r="L30" s="436">
        <v>500</v>
      </c>
      <c r="M30" s="431">
        <f>L30*H30</f>
        <v>0</v>
      </c>
      <c r="N30" s="434"/>
      <c r="O30" s="475">
        <f t="shared" si="0"/>
        <v>0</v>
      </c>
      <c r="P30" s="402"/>
    </row>
    <row r="31" spans="1:16" ht="63" customHeight="1" thickBot="1" x14ac:dyDescent="0.35">
      <c r="A31" s="477" t="s">
        <v>21</v>
      </c>
      <c r="B31" s="478"/>
      <c r="C31" s="478"/>
      <c r="D31" s="479"/>
      <c r="E31" s="445"/>
      <c r="F31" s="480"/>
      <c r="G31" s="481"/>
      <c r="H31" s="481"/>
      <c r="I31" s="445"/>
      <c r="J31" s="483">
        <v>2000</v>
      </c>
      <c r="K31" s="484">
        <f t="shared" si="1"/>
        <v>0</v>
      </c>
      <c r="L31" s="489">
        <v>500</v>
      </c>
      <c r="M31" s="484">
        <f>L31*H31</f>
        <v>0</v>
      </c>
      <c r="N31" s="487"/>
      <c r="O31" s="475">
        <f t="shared" si="0"/>
        <v>0</v>
      </c>
      <c r="P31" s="445"/>
    </row>
    <row r="32" spans="1:16" ht="63" customHeight="1" thickTop="1" thickBot="1" x14ac:dyDescent="0.35">
      <c r="A32" s="463">
        <v>3</v>
      </c>
      <c r="B32" s="464" t="s">
        <v>36</v>
      </c>
      <c r="C32" s="464" t="s">
        <v>36</v>
      </c>
      <c r="D32" s="465" t="s">
        <v>36</v>
      </c>
      <c r="E32" s="466"/>
      <c r="F32" s="467" t="s">
        <v>36</v>
      </c>
      <c r="G32" s="468">
        <v>0</v>
      </c>
      <c r="H32" s="469"/>
      <c r="I32" s="466"/>
      <c r="J32" s="470">
        <v>3500</v>
      </c>
      <c r="K32" s="471">
        <f t="shared" si="1"/>
        <v>0</v>
      </c>
      <c r="L32" s="472"/>
      <c r="M32" s="473"/>
      <c r="N32" s="474">
        <v>0</v>
      </c>
      <c r="O32" s="475">
        <f t="shared" si="0"/>
        <v>0</v>
      </c>
      <c r="P32" s="466"/>
    </row>
    <row r="33" spans="1:16" ht="63" customHeight="1" thickTop="1" thickBot="1" x14ac:dyDescent="0.35">
      <c r="A33" s="423">
        <v>3</v>
      </c>
      <c r="B33" s="464" t="s">
        <v>36</v>
      </c>
      <c r="C33" s="464" t="s">
        <v>36</v>
      </c>
      <c r="D33" s="465" t="s">
        <v>36</v>
      </c>
      <c r="E33" s="402"/>
      <c r="F33" s="425" t="s">
        <v>36</v>
      </c>
      <c r="G33" s="468">
        <v>0</v>
      </c>
      <c r="H33" s="427"/>
      <c r="I33" s="402"/>
      <c r="J33" s="430">
        <v>3500</v>
      </c>
      <c r="K33" s="431">
        <f t="shared" si="1"/>
        <v>0</v>
      </c>
      <c r="L33" s="432"/>
      <c r="M33" s="433"/>
      <c r="N33" s="434">
        <v>0</v>
      </c>
      <c r="O33" s="475">
        <f t="shared" si="0"/>
        <v>0</v>
      </c>
      <c r="P33" s="402"/>
    </row>
    <row r="34" spans="1:16" ht="63" customHeight="1" thickTop="1" thickBot="1" x14ac:dyDescent="0.35">
      <c r="A34" s="423">
        <v>3</v>
      </c>
      <c r="B34" s="464" t="s">
        <v>36</v>
      </c>
      <c r="C34" s="464" t="s">
        <v>36</v>
      </c>
      <c r="D34" s="465" t="s">
        <v>36</v>
      </c>
      <c r="E34" s="402"/>
      <c r="F34" s="425" t="s">
        <v>36</v>
      </c>
      <c r="G34" s="468">
        <v>0</v>
      </c>
      <c r="H34" s="427"/>
      <c r="I34" s="402"/>
      <c r="J34" s="430">
        <v>3500</v>
      </c>
      <c r="K34" s="431">
        <f t="shared" si="1"/>
        <v>0</v>
      </c>
      <c r="L34" s="432"/>
      <c r="M34" s="433"/>
      <c r="N34" s="434">
        <v>0</v>
      </c>
      <c r="O34" s="475">
        <f t="shared" si="0"/>
        <v>0</v>
      </c>
      <c r="P34" s="402"/>
    </row>
    <row r="35" spans="1:16" ht="63" customHeight="1" thickBot="1" x14ac:dyDescent="0.35">
      <c r="A35" s="423">
        <v>3</v>
      </c>
      <c r="B35" s="464" t="s">
        <v>17</v>
      </c>
      <c r="C35" s="464" t="s">
        <v>2765</v>
      </c>
      <c r="D35" s="465" t="s">
        <v>2780</v>
      </c>
      <c r="E35" s="402"/>
      <c r="F35" s="425">
        <v>5636</v>
      </c>
      <c r="G35" s="426">
        <v>5.1000000000000004E-3</v>
      </c>
      <c r="H35" s="427"/>
      <c r="I35" s="402"/>
      <c r="J35" s="430">
        <v>3500</v>
      </c>
      <c r="K35" s="431">
        <f t="shared" si="1"/>
        <v>17.850000000000001</v>
      </c>
      <c r="L35" s="432"/>
      <c r="M35" s="433"/>
      <c r="N35" s="434">
        <v>131.63999999999999</v>
      </c>
      <c r="O35" s="475">
        <f t="shared" si="0"/>
        <v>149.48999999999998</v>
      </c>
      <c r="P35" s="402"/>
    </row>
    <row r="36" spans="1:16" ht="63" customHeight="1" thickBot="1" x14ac:dyDescent="0.35">
      <c r="A36" s="477">
        <v>3</v>
      </c>
      <c r="B36" s="478"/>
      <c r="C36" s="478"/>
      <c r="D36" s="479"/>
      <c r="E36" s="445"/>
      <c r="F36" s="480"/>
      <c r="G36" s="481"/>
      <c r="H36" s="482"/>
      <c r="I36" s="445"/>
      <c r="J36" s="483">
        <v>3500</v>
      </c>
      <c r="K36" s="484">
        <f t="shared" si="1"/>
        <v>0</v>
      </c>
      <c r="L36" s="485"/>
      <c r="M36" s="486"/>
      <c r="N36" s="487"/>
      <c r="O36" s="475">
        <f t="shared" si="0"/>
        <v>0</v>
      </c>
      <c r="P36" s="445"/>
    </row>
    <row r="37" spans="1:16" ht="63" customHeight="1" thickTop="1" thickBot="1" x14ac:dyDescent="0.35">
      <c r="A37" s="463" t="s">
        <v>22</v>
      </c>
      <c r="B37" s="464" t="s">
        <v>36</v>
      </c>
      <c r="C37" s="464" t="s">
        <v>36</v>
      </c>
      <c r="D37" s="465" t="s">
        <v>36</v>
      </c>
      <c r="E37" s="466"/>
      <c r="F37" s="467" t="s">
        <v>36</v>
      </c>
      <c r="G37" s="468">
        <v>0</v>
      </c>
      <c r="H37" s="468">
        <v>0</v>
      </c>
      <c r="I37" s="466"/>
      <c r="J37" s="490">
        <v>3500</v>
      </c>
      <c r="K37" s="471">
        <f t="shared" si="1"/>
        <v>0</v>
      </c>
      <c r="L37" s="490">
        <v>1000</v>
      </c>
      <c r="M37" s="471">
        <f>L37*H37</f>
        <v>0</v>
      </c>
      <c r="N37" s="474">
        <v>0</v>
      </c>
      <c r="O37" s="475">
        <f t="shared" si="0"/>
        <v>0</v>
      </c>
      <c r="P37" s="466"/>
    </row>
    <row r="38" spans="1:16" ht="63" customHeight="1" thickTop="1" thickBot="1" x14ac:dyDescent="0.35">
      <c r="A38" s="423" t="s">
        <v>22</v>
      </c>
      <c r="B38" s="464" t="s">
        <v>36</v>
      </c>
      <c r="C38" s="464" t="s">
        <v>36</v>
      </c>
      <c r="D38" s="465" t="s">
        <v>36</v>
      </c>
      <c r="E38" s="402"/>
      <c r="F38" s="425" t="s">
        <v>36</v>
      </c>
      <c r="G38" s="468">
        <v>0</v>
      </c>
      <c r="H38" s="468">
        <v>0</v>
      </c>
      <c r="I38" s="402"/>
      <c r="J38" s="438">
        <v>3500</v>
      </c>
      <c r="K38" s="431">
        <f t="shared" si="1"/>
        <v>0</v>
      </c>
      <c r="L38" s="438">
        <v>1000</v>
      </c>
      <c r="M38" s="431">
        <f>L38*H38</f>
        <v>0</v>
      </c>
      <c r="N38" s="434">
        <v>0</v>
      </c>
      <c r="O38" s="475">
        <f t="shared" si="0"/>
        <v>0</v>
      </c>
      <c r="P38" s="402"/>
    </row>
    <row r="39" spans="1:16" ht="63" customHeight="1" thickBot="1" x14ac:dyDescent="0.35">
      <c r="A39" s="423" t="s">
        <v>22</v>
      </c>
      <c r="B39" s="464" t="s">
        <v>17</v>
      </c>
      <c r="C39" s="464" t="s">
        <v>2766</v>
      </c>
      <c r="D39" s="465" t="s">
        <v>2776</v>
      </c>
      <c r="E39" s="402"/>
      <c r="F39" s="425">
        <v>6075</v>
      </c>
      <c r="G39" s="426">
        <v>5.4000000000000003E-3</v>
      </c>
      <c r="H39" s="426">
        <v>4.5199999999999997E-2</v>
      </c>
      <c r="I39" s="402"/>
      <c r="J39" s="438">
        <v>3500</v>
      </c>
      <c r="K39" s="431">
        <f t="shared" si="1"/>
        <v>18.900000000000002</v>
      </c>
      <c r="L39" s="438">
        <v>1000</v>
      </c>
      <c r="M39" s="431">
        <f>L39*H39</f>
        <v>45.199999999999996</v>
      </c>
      <c r="N39" s="434">
        <v>141.9</v>
      </c>
      <c r="O39" s="475">
        <f t="shared" si="0"/>
        <v>206</v>
      </c>
      <c r="P39" s="402"/>
    </row>
    <row r="40" spans="1:16" ht="63" customHeight="1" thickBot="1" x14ac:dyDescent="0.35">
      <c r="A40" s="423" t="s">
        <v>22</v>
      </c>
      <c r="B40" s="464" t="s">
        <v>17</v>
      </c>
      <c r="C40" s="464" t="s">
        <v>2767</v>
      </c>
      <c r="D40" s="465" t="s">
        <v>2780</v>
      </c>
      <c r="E40" s="402"/>
      <c r="F40" s="425">
        <v>7381</v>
      </c>
      <c r="G40" s="426">
        <v>5.4000000000000003E-3</v>
      </c>
      <c r="H40" s="426">
        <v>4.5199999999999997E-2</v>
      </c>
      <c r="I40" s="402"/>
      <c r="J40" s="438">
        <v>3500</v>
      </c>
      <c r="K40" s="431">
        <f t="shared" si="1"/>
        <v>18.900000000000002</v>
      </c>
      <c r="L40" s="438">
        <v>1000</v>
      </c>
      <c r="M40" s="431">
        <f>L40*H40</f>
        <v>45.199999999999996</v>
      </c>
      <c r="N40" s="434">
        <v>172.4</v>
      </c>
      <c r="O40" s="475">
        <f t="shared" si="0"/>
        <v>236.5</v>
      </c>
      <c r="P40" s="402"/>
    </row>
    <row r="41" spans="1:16" ht="63" customHeight="1" thickBot="1" x14ac:dyDescent="0.35">
      <c r="A41" s="477" t="s">
        <v>22</v>
      </c>
      <c r="B41" s="478"/>
      <c r="C41" s="478"/>
      <c r="D41" s="479"/>
      <c r="E41" s="445"/>
      <c r="F41" s="480"/>
      <c r="G41" s="481"/>
      <c r="H41" s="481"/>
      <c r="I41" s="445"/>
      <c r="J41" s="491">
        <v>3500</v>
      </c>
      <c r="K41" s="484">
        <f t="shared" si="1"/>
        <v>0</v>
      </c>
      <c r="L41" s="491">
        <v>1000</v>
      </c>
      <c r="M41" s="484">
        <f>L41*H41</f>
        <v>0</v>
      </c>
      <c r="N41" s="487"/>
      <c r="O41" s="475">
        <f t="shared" si="0"/>
        <v>0</v>
      </c>
      <c r="P41" s="445"/>
    </row>
    <row r="42" spans="1:16" ht="63" customHeight="1" thickTop="1" thickBot="1" x14ac:dyDescent="0.35">
      <c r="A42" s="463" t="s">
        <v>23</v>
      </c>
      <c r="B42" s="492" t="s">
        <v>36</v>
      </c>
      <c r="C42" s="492" t="s">
        <v>36</v>
      </c>
      <c r="D42" s="476" t="s">
        <v>36</v>
      </c>
      <c r="E42" s="466"/>
      <c r="F42" s="493" t="s">
        <v>36</v>
      </c>
      <c r="G42" s="468">
        <v>0</v>
      </c>
      <c r="H42" s="469"/>
      <c r="I42" s="466"/>
      <c r="J42" s="490">
        <v>8000</v>
      </c>
      <c r="K42" s="471">
        <f t="shared" si="1"/>
        <v>0</v>
      </c>
      <c r="L42" s="494"/>
      <c r="M42" s="473"/>
      <c r="N42" s="495">
        <v>0</v>
      </c>
      <c r="O42" s="475">
        <f t="shared" si="0"/>
        <v>0</v>
      </c>
      <c r="P42" s="466"/>
    </row>
    <row r="43" spans="1:16" ht="63" customHeight="1" thickBot="1" x14ac:dyDescent="0.35">
      <c r="A43" s="423" t="s">
        <v>23</v>
      </c>
      <c r="B43" s="464" t="s">
        <v>17</v>
      </c>
      <c r="C43" s="464" t="s">
        <v>2768</v>
      </c>
      <c r="D43" s="465" t="s">
        <v>2781</v>
      </c>
      <c r="E43" s="402"/>
      <c r="F43" s="440">
        <v>5468</v>
      </c>
      <c r="G43" s="426">
        <v>5.1000000000000004E-3</v>
      </c>
      <c r="H43" s="427"/>
      <c r="I43" s="402"/>
      <c r="J43" s="441">
        <v>8000</v>
      </c>
      <c r="K43" s="431">
        <f t="shared" si="1"/>
        <v>40.800000000000004</v>
      </c>
      <c r="L43" s="442"/>
      <c r="M43" s="433"/>
      <c r="N43" s="443">
        <v>127.72</v>
      </c>
      <c r="O43" s="475">
        <f t="shared" si="0"/>
        <v>168.52</v>
      </c>
      <c r="P43" s="402"/>
    </row>
    <row r="44" spans="1:16" ht="63" customHeight="1" thickBot="1" x14ac:dyDescent="0.35">
      <c r="A44" s="423" t="s">
        <v>23</v>
      </c>
      <c r="B44" s="464" t="s">
        <v>17</v>
      </c>
      <c r="C44" s="464" t="s">
        <v>2769</v>
      </c>
      <c r="D44" s="465" t="s">
        <v>2777</v>
      </c>
      <c r="E44" s="402"/>
      <c r="F44" s="440">
        <v>6049</v>
      </c>
      <c r="G44" s="426">
        <v>5.1000000000000004E-3</v>
      </c>
      <c r="H44" s="427"/>
      <c r="I44" s="402"/>
      <c r="J44" s="441">
        <v>8000</v>
      </c>
      <c r="K44" s="431">
        <f t="shared" si="1"/>
        <v>40.800000000000004</v>
      </c>
      <c r="L44" s="442"/>
      <c r="M44" s="433"/>
      <c r="N44" s="443">
        <v>141.29</v>
      </c>
      <c r="O44" s="475">
        <f t="shared" si="0"/>
        <v>182.09</v>
      </c>
      <c r="P44" s="402"/>
    </row>
    <row r="45" spans="1:16" ht="63" customHeight="1" thickBot="1" x14ac:dyDescent="0.35">
      <c r="A45" s="423" t="s">
        <v>23</v>
      </c>
      <c r="B45" s="464" t="s">
        <v>17</v>
      </c>
      <c r="C45" s="464" t="s">
        <v>2770</v>
      </c>
      <c r="D45" s="465" t="s">
        <v>2781</v>
      </c>
      <c r="E45" s="402"/>
      <c r="F45" s="440">
        <v>6635</v>
      </c>
      <c r="G45" s="426">
        <v>5.1000000000000004E-3</v>
      </c>
      <c r="H45" s="427"/>
      <c r="I45" s="402"/>
      <c r="J45" s="441">
        <v>8000</v>
      </c>
      <c r="K45" s="431">
        <f t="shared" si="1"/>
        <v>40.800000000000004</v>
      </c>
      <c r="L45" s="442"/>
      <c r="M45" s="433"/>
      <c r="N45" s="443">
        <v>154.97</v>
      </c>
      <c r="O45" s="475">
        <f t="shared" si="0"/>
        <v>195.77</v>
      </c>
      <c r="P45" s="402"/>
    </row>
    <row r="46" spans="1:16" ht="63" customHeight="1" thickBot="1" x14ac:dyDescent="0.35">
      <c r="A46" s="477" t="s">
        <v>23</v>
      </c>
      <c r="B46" s="478"/>
      <c r="C46" s="478"/>
      <c r="D46" s="479"/>
      <c r="E46" s="445"/>
      <c r="F46" s="496"/>
      <c r="G46" s="481"/>
      <c r="H46" s="482"/>
      <c r="I46" s="445"/>
      <c r="J46" s="446">
        <v>8000</v>
      </c>
      <c r="K46" s="484">
        <f t="shared" si="1"/>
        <v>0</v>
      </c>
      <c r="L46" s="497"/>
      <c r="M46" s="486"/>
      <c r="N46" s="498"/>
      <c r="O46" s="475">
        <f t="shared" si="0"/>
        <v>0</v>
      </c>
      <c r="P46" s="445"/>
    </row>
    <row r="47" spans="1:16" ht="63" customHeight="1" thickTop="1" thickBot="1" x14ac:dyDescent="0.35">
      <c r="A47" s="463" t="s">
        <v>24</v>
      </c>
      <c r="B47" s="492" t="s">
        <v>36</v>
      </c>
      <c r="C47" s="492" t="s">
        <v>36</v>
      </c>
      <c r="D47" s="476" t="s">
        <v>36</v>
      </c>
      <c r="E47" s="499"/>
      <c r="F47" s="493" t="s">
        <v>36</v>
      </c>
      <c r="G47" s="468">
        <v>0</v>
      </c>
      <c r="H47" s="468">
        <v>0</v>
      </c>
      <c r="I47" s="499"/>
      <c r="J47" s="500">
        <v>8000</v>
      </c>
      <c r="K47" s="471">
        <f t="shared" si="1"/>
        <v>0</v>
      </c>
      <c r="L47" s="500">
        <v>1250</v>
      </c>
      <c r="M47" s="471">
        <f>L47*H47</f>
        <v>0</v>
      </c>
      <c r="N47" s="495">
        <v>0</v>
      </c>
      <c r="O47" s="475">
        <f t="shared" si="0"/>
        <v>0</v>
      </c>
      <c r="P47" s="499"/>
    </row>
    <row r="48" spans="1:16" ht="63" customHeight="1" thickBot="1" x14ac:dyDescent="0.35">
      <c r="A48" s="423" t="s">
        <v>24</v>
      </c>
      <c r="B48" s="464" t="s">
        <v>17</v>
      </c>
      <c r="C48" s="464" t="s">
        <v>2771</v>
      </c>
      <c r="D48" s="465" t="s">
        <v>2781</v>
      </c>
      <c r="E48" s="445"/>
      <c r="F48" s="440">
        <v>7712</v>
      </c>
      <c r="G48" s="426">
        <v>5.4000000000000003E-3</v>
      </c>
      <c r="H48" s="426">
        <v>4.5199999999999997E-2</v>
      </c>
      <c r="I48" s="445"/>
      <c r="J48" s="446">
        <v>8000</v>
      </c>
      <c r="K48" s="431">
        <f t="shared" si="1"/>
        <v>43.2</v>
      </c>
      <c r="L48" s="446">
        <v>1250</v>
      </c>
      <c r="M48" s="431">
        <f>L48*H48</f>
        <v>56.499999999999993</v>
      </c>
      <c r="N48" s="443">
        <v>180.14</v>
      </c>
      <c r="O48" s="475">
        <f t="shared" si="0"/>
        <v>279.83999999999997</v>
      </c>
      <c r="P48" s="445"/>
    </row>
    <row r="49" spans="1:16" ht="63" customHeight="1" thickBot="1" x14ac:dyDescent="0.35">
      <c r="A49" s="423" t="s">
        <v>24</v>
      </c>
      <c r="B49" s="464"/>
      <c r="C49" s="464"/>
      <c r="D49" s="465"/>
      <c r="E49" s="445"/>
      <c r="F49" s="440"/>
      <c r="G49" s="426"/>
      <c r="H49" s="426"/>
      <c r="I49" s="445"/>
      <c r="J49" s="446">
        <v>8000</v>
      </c>
      <c r="K49" s="431">
        <f t="shared" si="1"/>
        <v>0</v>
      </c>
      <c r="L49" s="446">
        <v>1250</v>
      </c>
      <c r="M49" s="431">
        <f>L49*H49</f>
        <v>0</v>
      </c>
      <c r="N49" s="443"/>
      <c r="O49" s="475">
        <f t="shared" si="0"/>
        <v>0</v>
      </c>
      <c r="P49" s="445"/>
    </row>
    <row r="50" spans="1:16" ht="63" customHeight="1" thickBot="1" x14ac:dyDescent="0.35">
      <c r="A50" s="423" t="s">
        <v>24</v>
      </c>
      <c r="B50" s="464"/>
      <c r="C50" s="464"/>
      <c r="D50" s="465"/>
      <c r="E50" s="445"/>
      <c r="F50" s="440"/>
      <c r="G50" s="426"/>
      <c r="H50" s="426"/>
      <c r="I50" s="445"/>
      <c r="J50" s="446">
        <v>8000</v>
      </c>
      <c r="K50" s="431">
        <f t="shared" si="1"/>
        <v>0</v>
      </c>
      <c r="L50" s="446">
        <v>1250</v>
      </c>
      <c r="M50" s="431">
        <f>L50*H50</f>
        <v>0</v>
      </c>
      <c r="N50" s="443"/>
      <c r="O50" s="475">
        <f t="shared" si="0"/>
        <v>0</v>
      </c>
      <c r="P50" s="445"/>
    </row>
    <row r="51" spans="1:16" ht="63" customHeight="1" thickBot="1" x14ac:dyDescent="0.35">
      <c r="A51" s="477" t="s">
        <v>24</v>
      </c>
      <c r="B51" s="478"/>
      <c r="C51" s="478"/>
      <c r="D51" s="479"/>
      <c r="E51" s="445"/>
      <c r="F51" s="496"/>
      <c r="G51" s="481"/>
      <c r="H51" s="481"/>
      <c r="I51" s="445"/>
      <c r="J51" s="446">
        <v>8000</v>
      </c>
      <c r="K51" s="484">
        <f t="shared" si="1"/>
        <v>0</v>
      </c>
      <c r="L51" s="446">
        <v>1250</v>
      </c>
      <c r="M51" s="484">
        <f>L51*H51</f>
        <v>0</v>
      </c>
      <c r="N51" s="498"/>
      <c r="O51" s="475">
        <f t="shared" si="0"/>
        <v>0</v>
      </c>
      <c r="P51" s="445"/>
    </row>
    <row r="52" spans="1:16" ht="63" customHeight="1" thickTop="1" thickBot="1" x14ac:dyDescent="0.35">
      <c r="A52" s="463" t="s">
        <v>25</v>
      </c>
      <c r="B52" s="464" t="s">
        <v>36</v>
      </c>
      <c r="C52" s="464" t="s">
        <v>36</v>
      </c>
      <c r="D52" s="465" t="s">
        <v>36</v>
      </c>
      <c r="E52" s="466"/>
      <c r="F52" s="493" t="s">
        <v>36</v>
      </c>
      <c r="G52" s="468">
        <v>0</v>
      </c>
      <c r="H52" s="469"/>
      <c r="I52" s="466"/>
      <c r="J52" s="490">
        <v>14000</v>
      </c>
      <c r="K52" s="471">
        <f t="shared" si="1"/>
        <v>0</v>
      </c>
      <c r="L52" s="494"/>
      <c r="M52" s="473"/>
      <c r="N52" s="495">
        <v>0</v>
      </c>
      <c r="O52" s="475">
        <f t="shared" si="0"/>
        <v>0</v>
      </c>
      <c r="P52" s="466"/>
    </row>
    <row r="53" spans="1:16" ht="63" customHeight="1" thickTop="1" thickBot="1" x14ac:dyDescent="0.35">
      <c r="A53" s="423" t="s">
        <v>25</v>
      </c>
      <c r="B53" s="464" t="s">
        <v>17</v>
      </c>
      <c r="C53" s="464" t="s">
        <v>2772</v>
      </c>
      <c r="D53" s="465" t="s">
        <v>40</v>
      </c>
      <c r="E53" s="402"/>
      <c r="F53" s="440">
        <v>8168</v>
      </c>
      <c r="G53" s="426">
        <v>5.1000000000000004E-3</v>
      </c>
      <c r="H53" s="427"/>
      <c r="I53" s="402"/>
      <c r="J53" s="490">
        <v>14000</v>
      </c>
      <c r="K53" s="431">
        <f t="shared" si="1"/>
        <v>71.400000000000006</v>
      </c>
      <c r="L53" s="442"/>
      <c r="M53" s="433"/>
      <c r="N53" s="443">
        <v>190.8</v>
      </c>
      <c r="O53" s="475">
        <f t="shared" si="0"/>
        <v>262.20000000000005</v>
      </c>
      <c r="P53" s="402"/>
    </row>
    <row r="54" spans="1:16" ht="63" customHeight="1" thickTop="1" thickBot="1" x14ac:dyDescent="0.35">
      <c r="A54" s="423" t="s">
        <v>25</v>
      </c>
      <c r="B54" s="464"/>
      <c r="C54" s="464"/>
      <c r="D54" s="465"/>
      <c r="E54" s="402"/>
      <c r="F54" s="440"/>
      <c r="G54" s="426"/>
      <c r="H54" s="427"/>
      <c r="I54" s="402"/>
      <c r="J54" s="490">
        <v>14000</v>
      </c>
      <c r="K54" s="431">
        <f t="shared" si="1"/>
        <v>0</v>
      </c>
      <c r="L54" s="442"/>
      <c r="M54" s="433"/>
      <c r="N54" s="443"/>
      <c r="O54" s="475">
        <f t="shared" si="0"/>
        <v>0</v>
      </c>
      <c r="P54" s="402"/>
    </row>
    <row r="55" spans="1:16" ht="63" customHeight="1" thickTop="1" thickBot="1" x14ac:dyDescent="0.35">
      <c r="A55" s="423" t="s">
        <v>25</v>
      </c>
      <c r="B55" s="464"/>
      <c r="C55" s="464"/>
      <c r="D55" s="465"/>
      <c r="E55" s="402"/>
      <c r="F55" s="440"/>
      <c r="G55" s="426"/>
      <c r="H55" s="427"/>
      <c r="I55" s="402"/>
      <c r="J55" s="490">
        <v>14000</v>
      </c>
      <c r="K55" s="431">
        <f t="shared" si="1"/>
        <v>0</v>
      </c>
      <c r="L55" s="442"/>
      <c r="M55" s="433"/>
      <c r="N55" s="443"/>
      <c r="O55" s="475">
        <f t="shared" si="0"/>
        <v>0</v>
      </c>
      <c r="P55" s="402"/>
    </row>
    <row r="56" spans="1:16" ht="63" customHeight="1" thickBot="1" x14ac:dyDescent="0.35">
      <c r="A56" s="477" t="s">
        <v>25</v>
      </c>
      <c r="B56" s="478"/>
      <c r="C56" s="478"/>
      <c r="D56" s="479"/>
      <c r="E56" s="445"/>
      <c r="F56" s="496"/>
      <c r="G56" s="481"/>
      <c r="H56" s="482"/>
      <c r="I56" s="445"/>
      <c r="J56" s="446">
        <v>14000</v>
      </c>
      <c r="K56" s="484">
        <f t="shared" si="1"/>
        <v>0</v>
      </c>
      <c r="L56" s="497"/>
      <c r="M56" s="486"/>
      <c r="N56" s="498"/>
      <c r="O56" s="475">
        <f t="shared" si="0"/>
        <v>0</v>
      </c>
      <c r="P56" s="445"/>
    </row>
    <row r="57" spans="1:16" ht="63" customHeight="1" thickTop="1" thickBot="1" x14ac:dyDescent="0.35">
      <c r="A57" s="463" t="s">
        <v>26</v>
      </c>
      <c r="B57" s="464" t="s">
        <v>36</v>
      </c>
      <c r="C57" s="464" t="s">
        <v>36</v>
      </c>
      <c r="D57" s="465" t="s">
        <v>36</v>
      </c>
      <c r="E57" s="499"/>
      <c r="F57" s="493" t="s">
        <v>36</v>
      </c>
      <c r="G57" s="468">
        <v>0</v>
      </c>
      <c r="H57" s="468">
        <v>0</v>
      </c>
      <c r="I57" s="499"/>
      <c r="J57" s="500">
        <v>14000</v>
      </c>
      <c r="K57" s="471">
        <f t="shared" si="1"/>
        <v>0</v>
      </c>
      <c r="L57" s="500">
        <v>3000</v>
      </c>
      <c r="M57" s="471">
        <f>L57*H57</f>
        <v>0</v>
      </c>
      <c r="N57" s="495">
        <v>0</v>
      </c>
      <c r="O57" s="475">
        <f t="shared" si="0"/>
        <v>0</v>
      </c>
      <c r="P57" s="499"/>
    </row>
    <row r="58" spans="1:16" ht="63" customHeight="1" thickBot="1" x14ac:dyDescent="0.35">
      <c r="A58" s="423" t="s">
        <v>26</v>
      </c>
      <c r="B58" s="464" t="s">
        <v>17</v>
      </c>
      <c r="C58" s="464" t="s">
        <v>2773</v>
      </c>
      <c r="D58" s="465" t="s">
        <v>40</v>
      </c>
      <c r="E58" s="445"/>
      <c r="F58" s="440">
        <v>9234</v>
      </c>
      <c r="G58" s="426">
        <v>5.4000000000000003E-3</v>
      </c>
      <c r="H58" s="426">
        <v>4.2999999999999997E-2</v>
      </c>
      <c r="I58" s="445"/>
      <c r="J58" s="446">
        <v>14000</v>
      </c>
      <c r="K58" s="431">
        <f t="shared" si="1"/>
        <v>75.600000000000009</v>
      </c>
      <c r="L58" s="446">
        <v>3000</v>
      </c>
      <c r="M58" s="431">
        <f>L58*H58</f>
        <v>129</v>
      </c>
      <c r="N58" s="443">
        <v>215.7</v>
      </c>
      <c r="O58" s="475">
        <f t="shared" si="0"/>
        <v>420.3</v>
      </c>
      <c r="P58" s="445"/>
    </row>
    <row r="59" spans="1:16" ht="63" customHeight="1" thickBot="1" x14ac:dyDescent="0.35">
      <c r="A59" s="423" t="s">
        <v>26</v>
      </c>
      <c r="B59" s="464"/>
      <c r="C59" s="464"/>
      <c r="D59" s="465"/>
      <c r="E59" s="445"/>
      <c r="F59" s="440"/>
      <c r="G59" s="426"/>
      <c r="H59" s="426"/>
      <c r="I59" s="445"/>
      <c r="J59" s="446">
        <v>14000</v>
      </c>
      <c r="K59" s="431">
        <f t="shared" si="1"/>
        <v>0</v>
      </c>
      <c r="L59" s="446">
        <v>3000</v>
      </c>
      <c r="M59" s="431">
        <f>L59*H59</f>
        <v>0</v>
      </c>
      <c r="N59" s="443"/>
      <c r="O59" s="475">
        <f t="shared" si="0"/>
        <v>0</v>
      </c>
      <c r="P59" s="445"/>
    </row>
    <row r="60" spans="1:16" ht="63" customHeight="1" thickBot="1" x14ac:dyDescent="0.35">
      <c r="A60" s="423" t="s">
        <v>26</v>
      </c>
      <c r="B60" s="464"/>
      <c r="C60" s="464"/>
      <c r="D60" s="465"/>
      <c r="E60" s="445"/>
      <c r="F60" s="440"/>
      <c r="G60" s="426"/>
      <c r="H60" s="426"/>
      <c r="I60" s="445"/>
      <c r="J60" s="446">
        <v>14000</v>
      </c>
      <c r="K60" s="431">
        <f t="shared" si="1"/>
        <v>0</v>
      </c>
      <c r="L60" s="446">
        <v>3000</v>
      </c>
      <c r="M60" s="431">
        <f>L60*H60</f>
        <v>0</v>
      </c>
      <c r="N60" s="443"/>
      <c r="O60" s="475">
        <f t="shared" si="0"/>
        <v>0</v>
      </c>
      <c r="P60" s="445"/>
    </row>
    <row r="61" spans="1:16" ht="63" customHeight="1" thickBot="1" x14ac:dyDescent="0.35">
      <c r="A61" s="477" t="s">
        <v>26</v>
      </c>
      <c r="B61" s="478"/>
      <c r="C61" s="478"/>
      <c r="D61" s="479"/>
      <c r="E61" s="445"/>
      <c r="F61" s="496"/>
      <c r="G61" s="481"/>
      <c r="H61" s="481"/>
      <c r="I61" s="445"/>
      <c r="J61" s="446">
        <v>14000</v>
      </c>
      <c r="K61" s="484">
        <f t="shared" si="1"/>
        <v>0</v>
      </c>
      <c r="L61" s="446">
        <v>3000</v>
      </c>
      <c r="M61" s="484">
        <f>L61*H61</f>
        <v>0</v>
      </c>
      <c r="N61" s="498"/>
      <c r="O61" s="475">
        <f t="shared" si="0"/>
        <v>0</v>
      </c>
      <c r="P61" s="445"/>
    </row>
    <row r="62" spans="1:16" ht="63" customHeight="1" thickTop="1" thickBot="1" x14ac:dyDescent="0.35">
      <c r="A62" s="463">
        <v>5</v>
      </c>
      <c r="B62" s="492" t="s">
        <v>36</v>
      </c>
      <c r="C62" s="492" t="s">
        <v>36</v>
      </c>
      <c r="D62" s="476" t="s">
        <v>36</v>
      </c>
      <c r="E62" s="499"/>
      <c r="F62" s="493" t="s">
        <v>36</v>
      </c>
      <c r="G62" s="468">
        <v>0</v>
      </c>
      <c r="H62" s="469"/>
      <c r="I62" s="499"/>
      <c r="J62" s="501">
        <v>25000</v>
      </c>
      <c r="K62" s="471">
        <f t="shared" si="1"/>
        <v>0</v>
      </c>
      <c r="L62" s="502"/>
      <c r="M62" s="473"/>
      <c r="N62" s="495">
        <v>0</v>
      </c>
      <c r="O62" s="475">
        <f t="shared" si="0"/>
        <v>0</v>
      </c>
      <c r="P62" s="499"/>
    </row>
    <row r="63" spans="1:16" ht="63" customHeight="1" thickBot="1" x14ac:dyDescent="0.35">
      <c r="A63" s="423">
        <v>5</v>
      </c>
      <c r="B63" s="464" t="s">
        <v>17</v>
      </c>
      <c r="C63" s="464" t="s">
        <v>37</v>
      </c>
      <c r="D63" s="465" t="s">
        <v>29</v>
      </c>
      <c r="E63" s="445"/>
      <c r="F63" s="440">
        <v>12289</v>
      </c>
      <c r="G63" s="426">
        <v>4.4000000000000003E-3</v>
      </c>
      <c r="H63" s="427"/>
      <c r="I63" s="445"/>
      <c r="J63" s="447">
        <v>25000</v>
      </c>
      <c r="K63" s="431">
        <f t="shared" si="1"/>
        <v>110</v>
      </c>
      <c r="L63" s="448"/>
      <c r="M63" s="433"/>
      <c r="N63" s="443">
        <v>287.06</v>
      </c>
      <c r="O63" s="475">
        <f t="shared" si="0"/>
        <v>397.06</v>
      </c>
      <c r="P63" s="445"/>
    </row>
    <row r="64" spans="1:16" ht="63" customHeight="1" thickBot="1" x14ac:dyDescent="0.35">
      <c r="A64" s="423">
        <v>5</v>
      </c>
      <c r="B64" s="464"/>
      <c r="C64" s="464"/>
      <c r="D64" s="465"/>
      <c r="E64" s="445"/>
      <c r="F64" s="440"/>
      <c r="G64" s="426"/>
      <c r="H64" s="427"/>
      <c r="I64" s="445"/>
      <c r="J64" s="447">
        <v>25000</v>
      </c>
      <c r="K64" s="431">
        <f t="shared" si="1"/>
        <v>0</v>
      </c>
      <c r="L64" s="448"/>
      <c r="M64" s="433"/>
      <c r="N64" s="443"/>
      <c r="O64" s="475">
        <f t="shared" si="0"/>
        <v>0</v>
      </c>
      <c r="P64" s="445"/>
    </row>
    <row r="65" spans="1:16" ht="63" customHeight="1" thickBot="1" x14ac:dyDescent="0.35">
      <c r="A65" s="423">
        <v>5</v>
      </c>
      <c r="B65" s="464"/>
      <c r="C65" s="464"/>
      <c r="D65" s="465"/>
      <c r="E65" s="445"/>
      <c r="F65" s="440"/>
      <c r="G65" s="426"/>
      <c r="H65" s="427"/>
      <c r="I65" s="445"/>
      <c r="J65" s="447">
        <v>25000</v>
      </c>
      <c r="K65" s="431">
        <f t="shared" si="1"/>
        <v>0</v>
      </c>
      <c r="L65" s="448"/>
      <c r="M65" s="433"/>
      <c r="N65" s="443"/>
      <c r="O65" s="475">
        <f t="shared" si="0"/>
        <v>0</v>
      </c>
      <c r="P65" s="445"/>
    </row>
    <row r="66" spans="1:16" ht="63" customHeight="1" thickBot="1" x14ac:dyDescent="0.35">
      <c r="A66" s="477">
        <v>5</v>
      </c>
      <c r="B66" s="478"/>
      <c r="C66" s="478"/>
      <c r="D66" s="479"/>
      <c r="E66" s="445"/>
      <c r="F66" s="496"/>
      <c r="G66" s="481"/>
      <c r="H66" s="482"/>
      <c r="I66" s="445"/>
      <c r="J66" s="491">
        <v>25000</v>
      </c>
      <c r="K66" s="484">
        <f t="shared" si="1"/>
        <v>0</v>
      </c>
      <c r="L66" s="503"/>
      <c r="M66" s="486"/>
      <c r="N66" s="498"/>
      <c r="O66" s="475">
        <f t="shared" si="0"/>
        <v>0</v>
      </c>
      <c r="P66" s="445"/>
    </row>
    <row r="67" spans="1:16" ht="63" customHeight="1" thickTop="1" thickBot="1" x14ac:dyDescent="0.35">
      <c r="A67" s="463" t="s">
        <v>30</v>
      </c>
      <c r="B67" s="492" t="s">
        <v>17</v>
      </c>
      <c r="C67" s="492" t="s">
        <v>2774</v>
      </c>
      <c r="D67" s="476" t="s">
        <v>2601</v>
      </c>
      <c r="E67" s="466"/>
      <c r="F67" s="493">
        <v>13497</v>
      </c>
      <c r="G67" s="468">
        <v>5.4000000000000003E-3</v>
      </c>
      <c r="H67" s="468">
        <v>4.2999999999999997E-2</v>
      </c>
      <c r="I67" s="466"/>
      <c r="J67" s="490">
        <v>25000</v>
      </c>
      <c r="K67" s="471">
        <f t="shared" si="1"/>
        <v>135</v>
      </c>
      <c r="L67" s="490">
        <v>5000</v>
      </c>
      <c r="M67" s="471">
        <f>L67*H67</f>
        <v>214.99999999999997</v>
      </c>
      <c r="N67" s="495">
        <v>315.27</v>
      </c>
      <c r="O67" s="475">
        <f t="shared" si="0"/>
        <v>665.27</v>
      </c>
      <c r="P67" s="466"/>
    </row>
    <row r="68" spans="1:16" ht="63" customHeight="1" thickBot="1" x14ac:dyDescent="0.35">
      <c r="A68" s="423" t="s">
        <v>30</v>
      </c>
      <c r="B68" s="464" t="s">
        <v>17</v>
      </c>
      <c r="C68" s="464" t="s">
        <v>2650</v>
      </c>
      <c r="D68" s="465" t="s">
        <v>2651</v>
      </c>
      <c r="E68" s="402"/>
      <c r="F68" s="440">
        <v>21044</v>
      </c>
      <c r="G68" s="426">
        <v>6.4999999999999997E-3</v>
      </c>
      <c r="H68" s="426">
        <v>4.0899999999999999E-2</v>
      </c>
      <c r="I68" s="402"/>
      <c r="J68" s="441">
        <v>25000</v>
      </c>
      <c r="K68" s="431">
        <f t="shared" si="1"/>
        <v>162.5</v>
      </c>
      <c r="L68" s="441">
        <v>5000</v>
      </c>
      <c r="M68" s="431">
        <f>L68*H68</f>
        <v>204.5</v>
      </c>
      <c r="N68" s="443">
        <v>491.57</v>
      </c>
      <c r="O68" s="475">
        <f t="shared" si="0"/>
        <v>858.56999999999994</v>
      </c>
      <c r="P68" s="402"/>
    </row>
    <row r="69" spans="1:16" ht="63" customHeight="1" thickBot="1" x14ac:dyDescent="0.35">
      <c r="A69" s="423" t="s">
        <v>30</v>
      </c>
      <c r="B69" s="464"/>
      <c r="C69" s="464"/>
      <c r="D69" s="465"/>
      <c r="E69" s="402"/>
      <c r="F69" s="440"/>
      <c r="G69" s="426"/>
      <c r="H69" s="426"/>
      <c r="I69" s="402"/>
      <c r="J69" s="441">
        <v>25000</v>
      </c>
      <c r="K69" s="431">
        <f t="shared" si="1"/>
        <v>0</v>
      </c>
      <c r="L69" s="441">
        <v>5000</v>
      </c>
      <c r="M69" s="431">
        <f>L69*H69</f>
        <v>0</v>
      </c>
      <c r="N69" s="443"/>
      <c r="O69" s="475">
        <f t="shared" si="0"/>
        <v>0</v>
      </c>
      <c r="P69" s="402"/>
    </row>
    <row r="70" spans="1:16" ht="63" customHeight="1" thickBot="1" x14ac:dyDescent="0.35">
      <c r="A70" s="423" t="s">
        <v>30</v>
      </c>
      <c r="B70" s="464"/>
      <c r="C70" s="464"/>
      <c r="D70" s="465"/>
      <c r="E70" s="402"/>
      <c r="F70" s="440"/>
      <c r="G70" s="426"/>
      <c r="H70" s="426"/>
      <c r="I70" s="402"/>
      <c r="J70" s="441">
        <v>25000</v>
      </c>
      <c r="K70" s="431">
        <f t="shared" si="1"/>
        <v>0</v>
      </c>
      <c r="L70" s="441">
        <v>5000</v>
      </c>
      <c r="M70" s="431">
        <f>L70*H70</f>
        <v>0</v>
      </c>
      <c r="N70" s="443"/>
      <c r="O70" s="475">
        <f t="shared" si="0"/>
        <v>0</v>
      </c>
      <c r="P70" s="402"/>
    </row>
    <row r="71" spans="1:16" ht="63" customHeight="1" thickBot="1" x14ac:dyDescent="0.35">
      <c r="A71" s="477" t="s">
        <v>30</v>
      </c>
      <c r="B71" s="478"/>
      <c r="C71" s="478"/>
      <c r="D71" s="479"/>
      <c r="E71" s="445"/>
      <c r="F71" s="496"/>
      <c r="G71" s="481"/>
      <c r="H71" s="481"/>
      <c r="I71" s="445"/>
      <c r="J71" s="446">
        <v>25000</v>
      </c>
      <c r="K71" s="484">
        <f t="shared" si="1"/>
        <v>0</v>
      </c>
      <c r="L71" s="446">
        <v>5000</v>
      </c>
      <c r="M71" s="484">
        <f>L71*H71</f>
        <v>0</v>
      </c>
      <c r="N71" s="498"/>
      <c r="O71" s="475">
        <f t="shared" si="0"/>
        <v>0</v>
      </c>
      <c r="P71" s="445"/>
    </row>
    <row r="72" spans="1:16" ht="63" customHeight="1" thickTop="1" thickBot="1" x14ac:dyDescent="0.35">
      <c r="A72" s="463">
        <v>6</v>
      </c>
      <c r="B72" s="492" t="s">
        <v>17</v>
      </c>
      <c r="C72" s="492" t="s">
        <v>39</v>
      </c>
      <c r="D72" s="476" t="s">
        <v>32</v>
      </c>
      <c r="E72" s="466"/>
      <c r="F72" s="493">
        <v>32835</v>
      </c>
      <c r="G72" s="468">
        <v>4.3E-3</v>
      </c>
      <c r="H72" s="469"/>
      <c r="I72" s="466"/>
      <c r="J72" s="490">
        <v>75000</v>
      </c>
      <c r="K72" s="471">
        <f t="shared" si="1"/>
        <v>322.5</v>
      </c>
      <c r="L72" s="494"/>
      <c r="M72" s="473"/>
      <c r="N72" s="495">
        <v>767.02</v>
      </c>
      <c r="O72" s="475">
        <f t="shared" si="0"/>
        <v>1089.52</v>
      </c>
      <c r="P72" s="466"/>
    </row>
    <row r="73" spans="1:16" ht="63" customHeight="1" thickBot="1" x14ac:dyDescent="0.35">
      <c r="A73" s="423">
        <v>6</v>
      </c>
      <c r="B73" s="464"/>
      <c r="C73" s="464"/>
      <c r="D73" s="465"/>
      <c r="E73" s="402"/>
      <c r="F73" s="440"/>
      <c r="G73" s="426"/>
      <c r="H73" s="427"/>
      <c r="I73" s="402"/>
      <c r="J73" s="441">
        <v>75000</v>
      </c>
      <c r="K73" s="431">
        <f t="shared" si="1"/>
        <v>0</v>
      </c>
      <c r="L73" s="442"/>
      <c r="M73" s="433"/>
      <c r="N73" s="443"/>
      <c r="O73" s="475">
        <f t="shared" si="0"/>
        <v>0</v>
      </c>
      <c r="P73" s="402"/>
    </row>
    <row r="74" spans="1:16" ht="63" customHeight="1" thickBot="1" x14ac:dyDescent="0.35">
      <c r="A74" s="423">
        <v>6</v>
      </c>
      <c r="B74" s="464"/>
      <c r="C74" s="464"/>
      <c r="D74" s="465"/>
      <c r="E74" s="402"/>
      <c r="F74" s="440"/>
      <c r="G74" s="426"/>
      <c r="H74" s="427"/>
      <c r="I74" s="402"/>
      <c r="J74" s="441">
        <v>75000</v>
      </c>
      <c r="K74" s="431">
        <f t="shared" si="1"/>
        <v>0</v>
      </c>
      <c r="L74" s="442"/>
      <c r="M74" s="433"/>
      <c r="N74" s="443"/>
      <c r="O74" s="475">
        <f t="shared" si="0"/>
        <v>0</v>
      </c>
      <c r="P74" s="402"/>
    </row>
    <row r="75" spans="1:16" ht="63" customHeight="1" thickBot="1" x14ac:dyDescent="0.35">
      <c r="A75" s="423">
        <v>6</v>
      </c>
      <c r="B75" s="464"/>
      <c r="C75" s="464"/>
      <c r="D75" s="465"/>
      <c r="E75" s="402"/>
      <c r="F75" s="440"/>
      <c r="G75" s="426"/>
      <c r="H75" s="427"/>
      <c r="I75" s="402"/>
      <c r="J75" s="441">
        <v>75000</v>
      </c>
      <c r="K75" s="431">
        <f t="shared" si="1"/>
        <v>0</v>
      </c>
      <c r="L75" s="442"/>
      <c r="M75" s="433"/>
      <c r="N75" s="443"/>
      <c r="O75" s="475">
        <f t="shared" si="0"/>
        <v>0</v>
      </c>
      <c r="P75" s="402"/>
    </row>
    <row r="76" spans="1:16" ht="63" customHeight="1" thickBot="1" x14ac:dyDescent="0.35">
      <c r="A76" s="477">
        <v>6</v>
      </c>
      <c r="B76" s="478"/>
      <c r="C76" s="478"/>
      <c r="D76" s="479"/>
      <c r="E76" s="445"/>
      <c r="F76" s="496"/>
      <c r="G76" s="481"/>
      <c r="H76" s="482"/>
      <c r="I76" s="445"/>
      <c r="J76" s="446">
        <v>75000</v>
      </c>
      <c r="K76" s="484">
        <f t="shared" si="1"/>
        <v>0</v>
      </c>
      <c r="L76" s="497"/>
      <c r="M76" s="486"/>
      <c r="N76" s="498"/>
      <c r="O76" s="475">
        <f t="shared" si="0"/>
        <v>0</v>
      </c>
      <c r="P76" s="445"/>
    </row>
    <row r="77" spans="1:16" ht="63" customHeight="1" thickTop="1" thickBot="1" x14ac:dyDescent="0.35">
      <c r="A77" s="463" t="s">
        <v>33</v>
      </c>
      <c r="B77" s="492" t="s">
        <v>17</v>
      </c>
      <c r="C77" s="492" t="s">
        <v>38</v>
      </c>
      <c r="D77" s="476" t="s">
        <v>41</v>
      </c>
      <c r="E77" s="466"/>
      <c r="F77" s="493">
        <v>25343</v>
      </c>
      <c r="G77" s="468">
        <v>6.4999999999999997E-3</v>
      </c>
      <c r="H77" s="468">
        <v>4.0899999999999999E-2</v>
      </c>
      <c r="I77" s="466"/>
      <c r="J77" s="490">
        <v>75000</v>
      </c>
      <c r="K77" s="471">
        <f t="shared" si="1"/>
        <v>487.5</v>
      </c>
      <c r="L77" s="490">
        <v>25000</v>
      </c>
      <c r="M77" s="471">
        <f>L77*H77</f>
        <v>1022.5</v>
      </c>
      <c r="N77" s="495">
        <v>591.99</v>
      </c>
      <c r="O77" s="475">
        <f t="shared" si="0"/>
        <v>2101.9899999999998</v>
      </c>
      <c r="P77" s="466"/>
    </row>
    <row r="78" spans="1:16" ht="63" customHeight="1" thickBot="1" x14ac:dyDescent="0.35">
      <c r="A78" s="423" t="s">
        <v>33</v>
      </c>
      <c r="B78" s="464"/>
      <c r="C78" s="464"/>
      <c r="D78" s="465"/>
      <c r="E78" s="402"/>
      <c r="F78" s="440"/>
      <c r="G78" s="426"/>
      <c r="H78" s="426"/>
      <c r="I78" s="402"/>
      <c r="J78" s="438">
        <v>75000</v>
      </c>
      <c r="K78" s="431">
        <f t="shared" si="1"/>
        <v>0</v>
      </c>
      <c r="L78" s="438">
        <v>25000</v>
      </c>
      <c r="M78" s="431">
        <f>L78*H78</f>
        <v>0</v>
      </c>
      <c r="N78" s="443"/>
      <c r="O78" s="475">
        <f t="shared" si="0"/>
        <v>0</v>
      </c>
      <c r="P78" s="402"/>
    </row>
    <row r="79" spans="1:16" ht="63" customHeight="1" thickBot="1" x14ac:dyDescent="0.35">
      <c r="A79" s="423" t="s">
        <v>33</v>
      </c>
      <c r="B79" s="464"/>
      <c r="C79" s="464"/>
      <c r="D79" s="465"/>
      <c r="E79" s="402"/>
      <c r="F79" s="440"/>
      <c r="G79" s="426"/>
      <c r="H79" s="426"/>
      <c r="I79" s="402"/>
      <c r="J79" s="438">
        <v>75000</v>
      </c>
      <c r="K79" s="431">
        <f t="shared" si="1"/>
        <v>0</v>
      </c>
      <c r="L79" s="438">
        <v>25000</v>
      </c>
      <c r="M79" s="431">
        <f>L79*H79</f>
        <v>0</v>
      </c>
      <c r="N79" s="443"/>
      <c r="O79" s="475">
        <f t="shared" si="0"/>
        <v>0</v>
      </c>
      <c r="P79" s="402"/>
    </row>
    <row r="80" spans="1:16" ht="63" customHeight="1" thickBot="1" x14ac:dyDescent="0.35">
      <c r="A80" s="423" t="s">
        <v>33</v>
      </c>
      <c r="B80" s="464"/>
      <c r="C80" s="464"/>
      <c r="D80" s="465"/>
      <c r="E80" s="402"/>
      <c r="F80" s="440"/>
      <c r="G80" s="426"/>
      <c r="H80" s="426"/>
      <c r="I80" s="402"/>
      <c r="J80" s="438">
        <v>75000</v>
      </c>
      <c r="K80" s="431">
        <f t="shared" si="1"/>
        <v>0</v>
      </c>
      <c r="L80" s="438">
        <v>25000</v>
      </c>
      <c r="M80" s="431">
        <f>L80*H80</f>
        <v>0</v>
      </c>
      <c r="N80" s="443"/>
      <c r="O80" s="475">
        <f t="shared" si="0"/>
        <v>0</v>
      </c>
      <c r="P80" s="402"/>
    </row>
    <row r="81" spans="1:20" ht="63" customHeight="1" thickBot="1" x14ac:dyDescent="0.35">
      <c r="A81" s="504" t="s">
        <v>33</v>
      </c>
      <c r="B81" s="505"/>
      <c r="C81" s="505"/>
      <c r="D81" s="506"/>
      <c r="E81" s="507"/>
      <c r="F81" s="508"/>
      <c r="G81" s="509"/>
      <c r="H81" s="509"/>
      <c r="I81" s="507"/>
      <c r="J81" s="510">
        <v>75000</v>
      </c>
      <c r="K81" s="511">
        <f t="shared" si="1"/>
        <v>0</v>
      </c>
      <c r="L81" s="510">
        <v>25000</v>
      </c>
      <c r="M81" s="511">
        <f>L81*H81</f>
        <v>0</v>
      </c>
      <c r="N81" s="512"/>
      <c r="O81" s="475">
        <f t="shared" si="0"/>
        <v>0</v>
      </c>
      <c r="P81" s="507"/>
    </row>
    <row r="82" spans="1:20" ht="34.5" customHeight="1" thickTop="1" x14ac:dyDescent="0.3">
      <c r="A82" s="513"/>
      <c r="B82" s="513"/>
      <c r="C82" s="513"/>
      <c r="D82" s="514"/>
      <c r="E82" s="515"/>
      <c r="F82" s="516"/>
      <c r="G82" s="515"/>
      <c r="H82" s="515"/>
      <c r="I82" s="515"/>
      <c r="J82" s="517"/>
      <c r="K82" s="518"/>
      <c r="L82" s="517"/>
      <c r="M82" s="518"/>
      <c r="N82" s="519"/>
      <c r="P82" s="515"/>
    </row>
    <row r="83" spans="1:20" s="460" customFormat="1" ht="48" customHeight="1" x14ac:dyDescent="0.5">
      <c r="A83" s="558" t="s">
        <v>2627</v>
      </c>
      <c r="B83" s="558"/>
      <c r="C83" s="558"/>
      <c r="D83" s="558"/>
      <c r="E83" s="558"/>
      <c r="F83" s="558"/>
      <c r="G83" s="558"/>
      <c r="H83" s="558"/>
      <c r="I83" s="558"/>
      <c r="J83" s="558"/>
      <c r="K83" s="558"/>
      <c r="L83" s="558"/>
      <c r="M83" s="558"/>
      <c r="N83" s="558"/>
      <c r="O83" s="558"/>
      <c r="P83" s="558"/>
      <c r="Q83" s="558"/>
      <c r="R83" s="558"/>
      <c r="S83" s="459"/>
    </row>
    <row r="84" spans="1:20" s="460" customFormat="1" ht="48" customHeight="1" x14ac:dyDescent="0.5">
      <c r="A84" s="558" t="s">
        <v>2628</v>
      </c>
      <c r="B84" s="558"/>
      <c r="C84" s="558"/>
      <c r="D84" s="558"/>
      <c r="E84" s="558"/>
      <c r="F84" s="558"/>
      <c r="G84" s="558"/>
      <c r="H84" s="558"/>
      <c r="I84" s="558"/>
      <c r="J84" s="558"/>
      <c r="K84" s="558"/>
      <c r="L84" s="558"/>
      <c r="M84" s="558"/>
      <c r="N84" s="558"/>
      <c r="O84" s="558"/>
      <c r="P84" s="558"/>
      <c r="Q84" s="558"/>
      <c r="R84" s="558"/>
      <c r="S84" s="459"/>
    </row>
    <row r="85" spans="1:20" s="460" customFormat="1" ht="32.25" customHeight="1" x14ac:dyDescent="0.5">
      <c r="A85" s="558" t="s">
        <v>2629</v>
      </c>
      <c r="B85" s="558"/>
      <c r="C85" s="558"/>
      <c r="D85" s="558"/>
      <c r="E85" s="558"/>
      <c r="F85" s="558"/>
      <c r="G85" s="558"/>
      <c r="H85" s="558"/>
      <c r="I85" s="558"/>
      <c r="J85" s="558"/>
      <c r="K85" s="558"/>
      <c r="L85" s="558"/>
      <c r="M85" s="558"/>
      <c r="N85" s="558"/>
      <c r="O85" s="558"/>
      <c r="P85" s="558"/>
      <c r="Q85" s="558"/>
      <c r="R85" s="558"/>
      <c r="S85" s="459"/>
    </row>
    <row r="86" spans="1:20" s="461" customFormat="1" ht="33.75" customHeight="1" x14ac:dyDescent="0.45">
      <c r="A86" s="558" t="s">
        <v>2630</v>
      </c>
      <c r="B86" s="558"/>
      <c r="C86" s="558"/>
      <c r="D86" s="558"/>
      <c r="E86" s="558"/>
      <c r="F86" s="558"/>
      <c r="G86" s="558"/>
      <c r="H86" s="558"/>
      <c r="I86" s="558"/>
      <c r="J86" s="558"/>
      <c r="K86" s="558"/>
      <c r="L86" s="558"/>
      <c r="M86" s="558"/>
      <c r="N86" s="558"/>
      <c r="O86" s="558"/>
      <c r="P86" s="558"/>
      <c r="Q86" s="558"/>
      <c r="R86" s="558"/>
      <c r="S86" s="459"/>
    </row>
    <row r="87" spans="1:20" s="461" customFormat="1" ht="35.25" customHeight="1" x14ac:dyDescent="0.45">
      <c r="A87" s="558" t="s">
        <v>2631</v>
      </c>
      <c r="B87" s="558"/>
      <c r="C87" s="558"/>
      <c r="D87" s="558"/>
      <c r="E87" s="558"/>
      <c r="F87" s="558"/>
      <c r="G87" s="558"/>
      <c r="H87" s="558"/>
      <c r="I87" s="558"/>
      <c r="J87" s="558"/>
      <c r="K87" s="558"/>
      <c r="L87" s="558"/>
      <c r="M87" s="558"/>
      <c r="N87" s="558"/>
      <c r="O87" s="558"/>
      <c r="P87" s="558"/>
      <c r="Q87" s="558"/>
      <c r="R87" s="558"/>
      <c r="S87" s="459"/>
      <c r="T87" s="459"/>
    </row>
    <row r="88" spans="1:20" s="461" customFormat="1" ht="32.25" customHeight="1" x14ac:dyDescent="0.45">
      <c r="A88" s="558" t="s">
        <v>2632</v>
      </c>
      <c r="B88" s="558"/>
      <c r="C88" s="558"/>
      <c r="D88" s="558"/>
      <c r="E88" s="558"/>
      <c r="F88" s="558"/>
      <c r="G88" s="558"/>
      <c r="H88" s="558"/>
      <c r="I88" s="558"/>
      <c r="J88" s="558"/>
      <c r="K88" s="558"/>
      <c r="L88" s="558"/>
      <c r="M88" s="558"/>
      <c r="N88" s="558"/>
      <c r="O88" s="558"/>
      <c r="P88" s="558"/>
      <c r="Q88" s="558"/>
      <c r="R88" s="558"/>
      <c r="S88" s="459"/>
    </row>
    <row r="89" spans="1:20" s="461" customFormat="1" ht="35.25" customHeight="1" x14ac:dyDescent="0.45">
      <c r="A89" s="558" t="s">
        <v>2633</v>
      </c>
      <c r="B89" s="558"/>
      <c r="C89" s="558"/>
      <c r="D89" s="558"/>
      <c r="E89" s="558"/>
      <c r="F89" s="558"/>
      <c r="G89" s="558"/>
      <c r="H89" s="558"/>
      <c r="I89" s="558"/>
      <c r="J89" s="558"/>
      <c r="K89" s="558"/>
      <c r="L89" s="558"/>
      <c r="M89" s="558"/>
      <c r="N89" s="558"/>
      <c r="O89" s="558"/>
      <c r="P89" s="558"/>
      <c r="Q89" s="558"/>
      <c r="R89" s="558"/>
      <c r="S89" s="459"/>
    </row>
    <row r="90" spans="1:20" s="461" customFormat="1" ht="32.25" customHeight="1" x14ac:dyDescent="0.45">
      <c r="A90" s="558" t="s">
        <v>2634</v>
      </c>
      <c r="B90" s="558"/>
      <c r="C90" s="558"/>
      <c r="D90" s="558"/>
      <c r="E90" s="558"/>
      <c r="F90" s="558"/>
      <c r="G90" s="558"/>
      <c r="H90" s="558"/>
      <c r="I90" s="558"/>
      <c r="J90" s="558"/>
      <c r="K90" s="558"/>
      <c r="L90" s="558"/>
      <c r="M90" s="558"/>
      <c r="N90" s="558"/>
      <c r="O90" s="558"/>
      <c r="P90" s="558"/>
      <c r="Q90" s="558"/>
      <c r="R90" s="558"/>
      <c r="S90" s="459"/>
    </row>
    <row r="91" spans="1:20" s="461" customFormat="1" ht="32.25" customHeight="1" x14ac:dyDescent="0.45">
      <c r="A91" s="558" t="s">
        <v>2635</v>
      </c>
      <c r="B91" s="558"/>
      <c r="C91" s="558"/>
      <c r="D91" s="558"/>
      <c r="E91" s="558"/>
      <c r="F91" s="558"/>
      <c r="G91" s="558"/>
      <c r="H91" s="558"/>
      <c r="I91" s="558"/>
      <c r="J91" s="558"/>
      <c r="K91" s="558"/>
      <c r="L91" s="558"/>
      <c r="M91" s="558"/>
      <c r="N91" s="558"/>
      <c r="O91" s="558"/>
      <c r="P91" s="558"/>
      <c r="Q91" s="558"/>
      <c r="R91" s="558"/>
      <c r="S91" s="459"/>
    </row>
    <row r="97" s="395" customFormat="1" ht="20.25" customHeight="1" x14ac:dyDescent="0.3"/>
  </sheetData>
  <mergeCells count="20">
    <mergeCell ref="A91:R91"/>
    <mergeCell ref="B10:D10"/>
    <mergeCell ref="G10:H10"/>
    <mergeCell ref="J10:M10"/>
    <mergeCell ref="A83:R83"/>
    <mergeCell ref="A84:R84"/>
    <mergeCell ref="A85:R85"/>
    <mergeCell ref="A86:R86"/>
    <mergeCell ref="A87:R87"/>
    <mergeCell ref="A88:R88"/>
    <mergeCell ref="A89:R89"/>
    <mergeCell ref="A90:R90"/>
    <mergeCell ref="B9:D9"/>
    <mergeCell ref="F9:H9"/>
    <mergeCell ref="J9:O9"/>
    <mergeCell ref="A1:P1"/>
    <mergeCell ref="A2:P2"/>
    <mergeCell ref="B4:D4"/>
    <mergeCell ref="A6:D6"/>
    <mergeCell ref="E6:G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940E0-70C5-4298-A37D-F29D56DFDA74}">
  <dimension ref="A1:D359"/>
  <sheetViews>
    <sheetView topLeftCell="A238" workbookViewId="0">
      <selection activeCell="C18" sqref="C18"/>
    </sheetView>
  </sheetViews>
  <sheetFormatPr defaultColWidth="8.69921875" defaultRowHeight="13.8" x14ac:dyDescent="0.3"/>
  <cols>
    <col min="1" max="1" width="9.69921875" style="18" bestFit="1" customWidth="1"/>
    <col min="2" max="2" width="82.69921875" style="18" customWidth="1"/>
    <col min="3" max="3" width="8.69921875" style="532"/>
    <col min="4" max="4" width="8.69921875" style="18" customWidth="1"/>
    <col min="5" max="16384" width="8.69921875" style="18"/>
  </cols>
  <sheetData>
    <row r="1" spans="1:3" x14ac:dyDescent="0.3">
      <c r="A1" s="520" t="s">
        <v>437</v>
      </c>
      <c r="B1" s="520" t="s">
        <v>438</v>
      </c>
      <c r="C1" s="530" t="s">
        <v>1483</v>
      </c>
    </row>
    <row r="2" spans="1:3" x14ac:dyDescent="0.3">
      <c r="A2" s="521" t="s">
        <v>450</v>
      </c>
      <c r="B2" s="521" t="s">
        <v>451</v>
      </c>
      <c r="C2" s="527">
        <v>250</v>
      </c>
    </row>
    <row r="3" spans="1:3" x14ac:dyDescent="0.3">
      <c r="A3" s="521" t="s">
        <v>2599</v>
      </c>
      <c r="B3" s="521" t="s">
        <v>2598</v>
      </c>
      <c r="C3" s="527">
        <v>102</v>
      </c>
    </row>
    <row r="4" spans="1:3" x14ac:dyDescent="0.3">
      <c r="A4" s="521" t="s">
        <v>266</v>
      </c>
      <c r="B4" s="521" t="s">
        <v>105</v>
      </c>
      <c r="C4" s="527">
        <v>148.4</v>
      </c>
    </row>
    <row r="5" spans="1:3" x14ac:dyDescent="0.3">
      <c r="A5" s="521" t="s">
        <v>267</v>
      </c>
      <c r="B5" s="521" t="s">
        <v>268</v>
      </c>
      <c r="C5" s="527">
        <v>288.75</v>
      </c>
    </row>
    <row r="6" spans="1:3" x14ac:dyDescent="0.3">
      <c r="A6" s="521" t="s">
        <v>269</v>
      </c>
      <c r="B6" s="521" t="s">
        <v>270</v>
      </c>
      <c r="C6" s="527">
        <v>157.5</v>
      </c>
    </row>
    <row r="7" spans="1:3" x14ac:dyDescent="0.3">
      <c r="A7" s="521" t="s">
        <v>128</v>
      </c>
      <c r="B7" s="521" t="s">
        <v>2655</v>
      </c>
      <c r="C7" s="527">
        <v>172.25</v>
      </c>
    </row>
    <row r="8" spans="1:3" x14ac:dyDescent="0.3">
      <c r="A8" s="521" t="s">
        <v>271</v>
      </c>
      <c r="B8" s="521" t="s">
        <v>272</v>
      </c>
      <c r="C8" s="527">
        <v>516.75</v>
      </c>
    </row>
    <row r="9" spans="1:3" x14ac:dyDescent="0.3">
      <c r="A9" s="521" t="s">
        <v>273</v>
      </c>
      <c r="B9" s="521" t="s">
        <v>274</v>
      </c>
      <c r="C9" s="527">
        <v>662.5</v>
      </c>
    </row>
    <row r="10" spans="1:3" x14ac:dyDescent="0.3">
      <c r="A10" s="521" t="s">
        <v>275</v>
      </c>
      <c r="B10" s="521" t="s">
        <v>276</v>
      </c>
      <c r="C10" s="527">
        <v>922.2</v>
      </c>
    </row>
    <row r="11" spans="1:3" x14ac:dyDescent="0.3">
      <c r="A11" s="521" t="s">
        <v>277</v>
      </c>
      <c r="B11" s="521" t="s">
        <v>278</v>
      </c>
      <c r="C11" s="527">
        <v>1171.3</v>
      </c>
    </row>
    <row r="12" spans="1:3" x14ac:dyDescent="0.3">
      <c r="A12" s="521" t="s">
        <v>279</v>
      </c>
      <c r="B12" s="521" t="s">
        <v>280</v>
      </c>
      <c r="C12" s="527">
        <v>286</v>
      </c>
    </row>
    <row r="13" spans="1:3" x14ac:dyDescent="0.3">
      <c r="A13" s="521" t="s">
        <v>281</v>
      </c>
      <c r="B13" s="521" t="s">
        <v>282</v>
      </c>
      <c r="C13" s="527">
        <v>390</v>
      </c>
    </row>
    <row r="14" spans="1:3" x14ac:dyDescent="0.3">
      <c r="A14" s="521" t="s">
        <v>283</v>
      </c>
      <c r="B14" s="521" t="s">
        <v>284</v>
      </c>
      <c r="C14" s="527">
        <v>195</v>
      </c>
    </row>
    <row r="15" spans="1:3" x14ac:dyDescent="0.3">
      <c r="A15" s="521" t="s">
        <v>285</v>
      </c>
      <c r="B15" s="521" t="s">
        <v>286</v>
      </c>
      <c r="C15" s="527">
        <v>1113</v>
      </c>
    </row>
    <row r="16" spans="1:3" x14ac:dyDescent="0.3">
      <c r="A16" s="521" t="s">
        <v>287</v>
      </c>
      <c r="B16" s="521" t="s">
        <v>288</v>
      </c>
      <c r="C16" s="527">
        <v>1171.3</v>
      </c>
    </row>
    <row r="17" spans="1:3" x14ac:dyDescent="0.3">
      <c r="A17" s="521" t="s">
        <v>2782</v>
      </c>
      <c r="B17" s="521" t="s">
        <v>288</v>
      </c>
      <c r="C17" s="527">
        <v>1365.81</v>
      </c>
    </row>
    <row r="18" spans="1:3" x14ac:dyDescent="0.3">
      <c r="A18" s="521" t="s">
        <v>289</v>
      </c>
      <c r="B18" s="521" t="s">
        <v>290</v>
      </c>
      <c r="C18" s="527">
        <v>1171.3</v>
      </c>
    </row>
    <row r="19" spans="1:3" x14ac:dyDescent="0.3">
      <c r="A19" s="521" t="s">
        <v>291</v>
      </c>
      <c r="B19" s="521" t="s">
        <v>2656</v>
      </c>
      <c r="C19" s="527">
        <v>1521.1</v>
      </c>
    </row>
    <row r="20" spans="1:3" x14ac:dyDescent="0.3">
      <c r="A20" s="521" t="s">
        <v>293</v>
      </c>
      <c r="B20" s="521" t="s">
        <v>2657</v>
      </c>
      <c r="C20" s="527">
        <v>1786.1</v>
      </c>
    </row>
    <row r="21" spans="1:3" x14ac:dyDescent="0.3">
      <c r="A21" s="521" t="s">
        <v>295</v>
      </c>
      <c r="B21" s="521" t="s">
        <v>2658</v>
      </c>
      <c r="C21" s="527">
        <v>1786.1</v>
      </c>
    </row>
    <row r="22" spans="1:3" x14ac:dyDescent="0.3">
      <c r="A22" s="521" t="s">
        <v>297</v>
      </c>
      <c r="B22" s="521" t="s">
        <v>2659</v>
      </c>
      <c r="C22" s="527">
        <v>3513.9</v>
      </c>
    </row>
    <row r="23" spans="1:3" x14ac:dyDescent="0.3">
      <c r="A23" s="521" t="s">
        <v>166</v>
      </c>
      <c r="B23" s="521" t="s">
        <v>167</v>
      </c>
      <c r="C23" s="527">
        <v>412.75</v>
      </c>
    </row>
    <row r="24" spans="1:3" x14ac:dyDescent="0.3">
      <c r="A24" s="521" t="s">
        <v>108</v>
      </c>
      <c r="B24" s="521" t="s">
        <v>109</v>
      </c>
      <c r="C24" s="527">
        <v>302.10000000000002</v>
      </c>
    </row>
    <row r="25" spans="1:3" x14ac:dyDescent="0.3">
      <c r="A25" s="521" t="s">
        <v>164</v>
      </c>
      <c r="B25" s="521" t="s">
        <v>299</v>
      </c>
      <c r="C25" s="527">
        <v>795</v>
      </c>
    </row>
    <row r="26" spans="1:3" x14ac:dyDescent="0.3">
      <c r="A26" s="521" t="s">
        <v>300</v>
      </c>
      <c r="B26" s="521" t="s">
        <v>301</v>
      </c>
      <c r="C26" s="527">
        <v>922.2</v>
      </c>
    </row>
    <row r="27" spans="1:3" x14ac:dyDescent="0.3">
      <c r="A27" s="521" t="s">
        <v>112</v>
      </c>
      <c r="B27" s="521" t="s">
        <v>113</v>
      </c>
      <c r="C27" s="527">
        <v>116.6</v>
      </c>
    </row>
    <row r="28" spans="1:3" x14ac:dyDescent="0.3">
      <c r="A28" s="521" t="s">
        <v>114</v>
      </c>
      <c r="B28" s="521" t="s">
        <v>115</v>
      </c>
      <c r="C28" s="527">
        <v>349.8</v>
      </c>
    </row>
    <row r="29" spans="1:3" x14ac:dyDescent="0.3">
      <c r="A29" s="521" t="s">
        <v>116</v>
      </c>
      <c r="B29" s="521" t="s">
        <v>117</v>
      </c>
      <c r="C29" s="527">
        <v>585</v>
      </c>
    </row>
    <row r="30" spans="1:3" x14ac:dyDescent="0.3">
      <c r="A30" s="521" t="s">
        <v>118</v>
      </c>
      <c r="B30" s="521" t="s">
        <v>302</v>
      </c>
      <c r="C30" s="527">
        <v>410.75</v>
      </c>
    </row>
    <row r="31" spans="1:3" x14ac:dyDescent="0.3">
      <c r="A31" s="521" t="s">
        <v>119</v>
      </c>
      <c r="B31" s="521" t="s">
        <v>303</v>
      </c>
      <c r="C31" s="527">
        <v>410.75</v>
      </c>
    </row>
    <row r="32" spans="1:3" x14ac:dyDescent="0.3">
      <c r="A32" s="521" t="s">
        <v>120</v>
      </c>
      <c r="B32" s="521" t="s">
        <v>304</v>
      </c>
      <c r="C32" s="527">
        <v>410.75</v>
      </c>
    </row>
    <row r="33" spans="1:3" x14ac:dyDescent="0.3">
      <c r="A33" s="521" t="s">
        <v>121</v>
      </c>
      <c r="B33" s="521" t="s">
        <v>122</v>
      </c>
      <c r="C33" s="527">
        <v>650</v>
      </c>
    </row>
    <row r="34" spans="1:3" x14ac:dyDescent="0.3">
      <c r="A34" s="521" t="s">
        <v>305</v>
      </c>
      <c r="B34" s="521" t="s">
        <v>306</v>
      </c>
      <c r="C34" s="527">
        <v>262.35000000000002</v>
      </c>
    </row>
    <row r="35" spans="1:3" x14ac:dyDescent="0.3">
      <c r="A35" s="522" t="s">
        <v>161</v>
      </c>
      <c r="B35" s="522" t="s">
        <v>307</v>
      </c>
      <c r="C35" s="528">
        <v>291.5</v>
      </c>
    </row>
    <row r="36" spans="1:3" x14ac:dyDescent="0.3">
      <c r="A36" s="521" t="s">
        <v>308</v>
      </c>
      <c r="B36" s="521" t="s">
        <v>158</v>
      </c>
      <c r="C36" s="527">
        <v>95.4</v>
      </c>
    </row>
    <row r="37" spans="1:3" x14ac:dyDescent="0.3">
      <c r="A37" s="521" t="s">
        <v>123</v>
      </c>
      <c r="B37" s="521" t="s">
        <v>124</v>
      </c>
      <c r="C37" s="527">
        <v>31.8</v>
      </c>
    </row>
    <row r="38" spans="1:3" x14ac:dyDescent="0.3">
      <c r="A38" s="521" t="s">
        <v>125</v>
      </c>
      <c r="B38" s="521" t="s">
        <v>126</v>
      </c>
      <c r="C38" s="527">
        <v>47.7</v>
      </c>
    </row>
    <row r="39" spans="1:3" x14ac:dyDescent="0.3">
      <c r="A39" s="521" t="s">
        <v>2783</v>
      </c>
      <c r="B39" s="521" t="s">
        <v>126</v>
      </c>
      <c r="C39" s="527">
        <v>52.47</v>
      </c>
    </row>
    <row r="40" spans="1:3" x14ac:dyDescent="0.3">
      <c r="A40" s="521" t="s">
        <v>309</v>
      </c>
      <c r="B40" s="521" t="s">
        <v>310</v>
      </c>
      <c r="C40" s="527">
        <v>95.4</v>
      </c>
    </row>
    <row r="41" spans="1:3" x14ac:dyDescent="0.3">
      <c r="A41" s="521" t="s">
        <v>168</v>
      </c>
      <c r="B41" s="521" t="s">
        <v>169</v>
      </c>
      <c r="C41" s="527">
        <v>212</v>
      </c>
    </row>
    <row r="42" spans="1:3" ht="27.6" x14ac:dyDescent="0.3">
      <c r="A42" s="521" t="s">
        <v>20</v>
      </c>
      <c r="B42" s="521" t="s">
        <v>127</v>
      </c>
      <c r="C42" s="527">
        <v>117</v>
      </c>
    </row>
    <row r="43" spans="1:3" x14ac:dyDescent="0.3">
      <c r="A43" s="526"/>
      <c r="B43" s="526"/>
      <c r="C43" s="531"/>
    </row>
    <row r="44" spans="1:3" x14ac:dyDescent="0.3">
      <c r="A44" s="521" t="s">
        <v>128</v>
      </c>
      <c r="B44" s="521" t="s">
        <v>2660</v>
      </c>
      <c r="C44" s="527">
        <v>172.25</v>
      </c>
    </row>
    <row r="45" spans="1:3" x14ac:dyDescent="0.3">
      <c r="A45" s="521" t="s">
        <v>129</v>
      </c>
      <c r="B45" s="521" t="s">
        <v>130</v>
      </c>
      <c r="C45" s="527">
        <v>922.2</v>
      </c>
    </row>
    <row r="46" spans="1:3" x14ac:dyDescent="0.3">
      <c r="A46" s="521" t="s">
        <v>131</v>
      </c>
      <c r="B46" s="521" t="s">
        <v>132</v>
      </c>
      <c r="C46" s="527">
        <v>1701.3</v>
      </c>
    </row>
    <row r="47" spans="1:3" x14ac:dyDescent="0.3">
      <c r="A47" s="521" t="s">
        <v>112</v>
      </c>
      <c r="B47" s="521" t="s">
        <v>133</v>
      </c>
      <c r="C47" s="527">
        <v>116.6</v>
      </c>
    </row>
    <row r="48" spans="1:3" x14ac:dyDescent="0.3">
      <c r="A48" s="521" t="s">
        <v>134</v>
      </c>
      <c r="B48" s="521" t="s">
        <v>135</v>
      </c>
      <c r="C48" s="527">
        <v>1701.3</v>
      </c>
    </row>
    <row r="49" spans="1:4" x14ac:dyDescent="0.3">
      <c r="A49" s="521" t="s">
        <v>136</v>
      </c>
      <c r="B49" s="521" t="s">
        <v>137</v>
      </c>
      <c r="C49" s="527">
        <v>3346.95</v>
      </c>
    </row>
    <row r="50" spans="1:4" x14ac:dyDescent="0.3">
      <c r="A50" s="521" t="s">
        <v>138</v>
      </c>
      <c r="B50" s="521" t="s">
        <v>139</v>
      </c>
      <c r="C50" s="527">
        <v>4210.8500000000004</v>
      </c>
    </row>
    <row r="51" spans="1:4" x14ac:dyDescent="0.3">
      <c r="A51" s="521" t="s">
        <v>140</v>
      </c>
      <c r="B51" s="521" t="s">
        <v>141</v>
      </c>
      <c r="C51" s="527">
        <v>5981.05</v>
      </c>
    </row>
    <row r="52" spans="1:4" x14ac:dyDescent="0.3">
      <c r="A52" s="521" t="s">
        <v>142</v>
      </c>
      <c r="B52" s="521" t="s">
        <v>143</v>
      </c>
      <c r="C52" s="527">
        <v>2154.4499999999998</v>
      </c>
    </row>
    <row r="53" spans="1:4" x14ac:dyDescent="0.3">
      <c r="A53" s="521" t="s">
        <v>144</v>
      </c>
      <c r="B53" s="521" t="s">
        <v>145</v>
      </c>
      <c r="C53" s="527">
        <v>8758.25</v>
      </c>
    </row>
    <row r="54" spans="1:4" x14ac:dyDescent="0.3">
      <c r="A54" s="521" t="s">
        <v>146</v>
      </c>
      <c r="B54" s="521" t="s">
        <v>147</v>
      </c>
      <c r="C54" s="527">
        <v>636</v>
      </c>
    </row>
    <row r="55" spans="1:4" x14ac:dyDescent="0.3">
      <c r="A55" s="521" t="s">
        <v>148</v>
      </c>
      <c r="B55" s="521" t="s">
        <v>149</v>
      </c>
      <c r="C55" s="527">
        <v>249.1</v>
      </c>
    </row>
    <row r="56" spans="1:4" x14ac:dyDescent="0.3">
      <c r="A56" s="521" t="s">
        <v>150</v>
      </c>
      <c r="B56" s="521" t="s">
        <v>151</v>
      </c>
      <c r="C56" s="527">
        <v>636</v>
      </c>
    </row>
    <row r="57" spans="1:4" x14ac:dyDescent="0.3">
      <c r="A57" s="521" t="s">
        <v>152</v>
      </c>
      <c r="B57" s="521" t="s">
        <v>153</v>
      </c>
      <c r="C57" s="527">
        <v>3739.15</v>
      </c>
    </row>
    <row r="58" spans="1:4" x14ac:dyDescent="0.3">
      <c r="A58" s="521" t="s">
        <v>120</v>
      </c>
      <c r="B58" s="521" t="s">
        <v>154</v>
      </c>
      <c r="C58" s="527">
        <v>410.75</v>
      </c>
    </row>
    <row r="59" spans="1:4" x14ac:dyDescent="0.3">
      <c r="A59" s="521" t="s">
        <v>155</v>
      </c>
      <c r="B59" s="521" t="s">
        <v>156</v>
      </c>
      <c r="C59" s="527">
        <v>527.35</v>
      </c>
    </row>
    <row r="60" spans="1:4" x14ac:dyDescent="0.3">
      <c r="A60" s="521" t="s">
        <v>157</v>
      </c>
      <c r="B60" s="521" t="s">
        <v>158</v>
      </c>
      <c r="C60" s="527">
        <v>90.1</v>
      </c>
    </row>
    <row r="61" spans="1:4" x14ac:dyDescent="0.3">
      <c r="A61" s="521" t="s">
        <v>159</v>
      </c>
      <c r="B61" s="521" t="s">
        <v>160</v>
      </c>
      <c r="C61" s="527">
        <v>45.05</v>
      </c>
    </row>
    <row r="62" spans="1:4" x14ac:dyDescent="0.3">
      <c r="A62" s="521" t="s">
        <v>161</v>
      </c>
      <c r="B62" s="521" t="s">
        <v>162</v>
      </c>
      <c r="C62" s="527">
        <v>291.5</v>
      </c>
    </row>
    <row r="63" spans="1:4" x14ac:dyDescent="0.3">
      <c r="A63" s="522" t="s">
        <v>114</v>
      </c>
      <c r="B63" s="522" t="s">
        <v>163</v>
      </c>
      <c r="C63" s="528">
        <v>349.8</v>
      </c>
    </row>
    <row r="64" spans="1:4" x14ac:dyDescent="0.3">
      <c r="A64" s="521" t="s">
        <v>164</v>
      </c>
      <c r="B64" s="521" t="s">
        <v>111</v>
      </c>
      <c r="C64" s="527">
        <v>795</v>
      </c>
      <c r="D64" s="17"/>
    </row>
    <row r="65" spans="1:4" x14ac:dyDescent="0.3">
      <c r="A65" s="521" t="s">
        <v>108</v>
      </c>
      <c r="B65" s="521" t="s">
        <v>165</v>
      </c>
      <c r="C65" s="527">
        <v>302.10000000000002</v>
      </c>
      <c r="D65" s="17"/>
    </row>
    <row r="66" spans="1:4" x14ac:dyDescent="0.3">
      <c r="A66" s="521" t="s">
        <v>166</v>
      </c>
      <c r="B66" s="521" t="s">
        <v>167</v>
      </c>
      <c r="C66" s="527">
        <v>412.75</v>
      </c>
      <c r="D66" s="17"/>
    </row>
    <row r="67" spans="1:4" x14ac:dyDescent="0.3">
      <c r="A67" s="521" t="s">
        <v>168</v>
      </c>
      <c r="B67" s="521" t="s">
        <v>169</v>
      </c>
      <c r="C67" s="527">
        <v>212</v>
      </c>
      <c r="D67" s="17"/>
    </row>
    <row r="68" spans="1:4" ht="27.6" x14ac:dyDescent="0.3">
      <c r="A68" s="521" t="s">
        <v>20</v>
      </c>
      <c r="B68" s="521" t="s">
        <v>170</v>
      </c>
      <c r="C68" s="527">
        <v>117</v>
      </c>
      <c r="D68" s="17"/>
    </row>
    <row r="69" spans="1:4" ht="27.6" x14ac:dyDescent="0.3">
      <c r="A69" s="521" t="s">
        <v>171</v>
      </c>
      <c r="B69" s="521" t="s">
        <v>172</v>
      </c>
      <c r="C69" s="527">
        <v>133.25</v>
      </c>
      <c r="D69" s="17"/>
    </row>
    <row r="70" spans="1:4" x14ac:dyDescent="0.3">
      <c r="A70" s="526"/>
      <c r="B70" s="526"/>
      <c r="C70" s="531"/>
      <c r="D70" s="17"/>
    </row>
    <row r="71" spans="1:4" x14ac:dyDescent="0.3">
      <c r="A71" s="521" t="s">
        <v>173</v>
      </c>
      <c r="B71" s="521" t="s">
        <v>174</v>
      </c>
      <c r="C71" s="527">
        <v>877.15</v>
      </c>
      <c r="D71" s="17"/>
    </row>
    <row r="72" spans="1:4" x14ac:dyDescent="0.3">
      <c r="A72" s="521" t="s">
        <v>175</v>
      </c>
      <c r="B72" s="521" t="s">
        <v>440</v>
      </c>
      <c r="C72" s="527">
        <v>3739.15</v>
      </c>
      <c r="D72" s="17"/>
    </row>
    <row r="73" spans="1:4" x14ac:dyDescent="0.3">
      <c r="A73" s="521" t="s">
        <v>176</v>
      </c>
      <c r="B73" s="521" t="s">
        <v>177</v>
      </c>
      <c r="C73" s="527">
        <v>818.85</v>
      </c>
      <c r="D73" s="17"/>
    </row>
    <row r="74" spans="1:4" x14ac:dyDescent="0.3">
      <c r="A74" s="521" t="s">
        <v>178</v>
      </c>
      <c r="B74" s="521" t="s">
        <v>179</v>
      </c>
      <c r="C74" s="527">
        <v>983.15</v>
      </c>
      <c r="D74" s="17"/>
    </row>
    <row r="75" spans="1:4" x14ac:dyDescent="0.3">
      <c r="A75" s="521" t="s">
        <v>138</v>
      </c>
      <c r="B75" s="521" t="s">
        <v>180</v>
      </c>
      <c r="C75" s="527">
        <v>4210.8500000000004</v>
      </c>
      <c r="D75" s="17"/>
    </row>
    <row r="76" spans="1:4" x14ac:dyDescent="0.3">
      <c r="A76" s="521" t="s">
        <v>140</v>
      </c>
      <c r="B76" s="521" t="s">
        <v>441</v>
      </c>
      <c r="C76" s="527">
        <v>5981.05</v>
      </c>
      <c r="D76" s="17"/>
    </row>
    <row r="77" spans="1:4" x14ac:dyDescent="0.3">
      <c r="A77" s="521" t="s">
        <v>142</v>
      </c>
      <c r="B77" s="521" t="s">
        <v>143</v>
      </c>
      <c r="C77" s="527">
        <v>2154.4499999999998</v>
      </c>
      <c r="D77" s="17"/>
    </row>
    <row r="78" spans="1:4" x14ac:dyDescent="0.3">
      <c r="A78" s="521" t="s">
        <v>144</v>
      </c>
      <c r="B78" s="521" t="s">
        <v>181</v>
      </c>
      <c r="C78" s="527">
        <v>8758.25</v>
      </c>
      <c r="D78" s="17"/>
    </row>
    <row r="79" spans="1:4" x14ac:dyDescent="0.3">
      <c r="A79" s="521" t="s">
        <v>146</v>
      </c>
      <c r="B79" s="521" t="s">
        <v>147</v>
      </c>
      <c r="C79" s="527">
        <v>636</v>
      </c>
      <c r="D79" s="17"/>
    </row>
    <row r="80" spans="1:4" x14ac:dyDescent="0.3">
      <c r="A80" s="521" t="s">
        <v>182</v>
      </c>
      <c r="B80" s="521" t="s">
        <v>183</v>
      </c>
      <c r="C80" s="527">
        <v>196.1</v>
      </c>
      <c r="D80" s="17"/>
    </row>
    <row r="81" spans="1:4" x14ac:dyDescent="0.3">
      <c r="A81" s="521" t="s">
        <v>184</v>
      </c>
      <c r="B81" s="521" t="s">
        <v>185</v>
      </c>
      <c r="C81" s="527">
        <v>1115.6500000000001</v>
      </c>
      <c r="D81" s="17"/>
    </row>
    <row r="82" spans="1:4" x14ac:dyDescent="0.3">
      <c r="A82" s="521" t="s">
        <v>186</v>
      </c>
      <c r="B82" s="521" t="s">
        <v>187</v>
      </c>
      <c r="C82" s="527">
        <v>636</v>
      </c>
      <c r="D82" s="17"/>
    </row>
    <row r="83" spans="1:4" x14ac:dyDescent="0.3">
      <c r="A83" s="521" t="s">
        <v>152</v>
      </c>
      <c r="B83" s="521" t="s">
        <v>188</v>
      </c>
      <c r="C83" s="527">
        <v>3739.15</v>
      </c>
      <c r="D83" s="17"/>
    </row>
    <row r="84" spans="1:4" x14ac:dyDescent="0.3">
      <c r="A84" s="521" t="s">
        <v>155</v>
      </c>
      <c r="B84" s="521" t="s">
        <v>156</v>
      </c>
      <c r="C84" s="527">
        <v>527.35</v>
      </c>
      <c r="D84" s="17"/>
    </row>
    <row r="85" spans="1:4" x14ac:dyDescent="0.3">
      <c r="A85" s="521" t="s">
        <v>189</v>
      </c>
      <c r="B85" s="521" t="s">
        <v>190</v>
      </c>
      <c r="C85" s="527">
        <v>9937.5</v>
      </c>
      <c r="D85" s="17"/>
    </row>
    <row r="86" spans="1:4" x14ac:dyDescent="0.3">
      <c r="A86" s="521" t="s">
        <v>191</v>
      </c>
      <c r="B86" s="521" t="s">
        <v>192</v>
      </c>
      <c r="C86" s="527">
        <v>739.35</v>
      </c>
      <c r="D86" s="17"/>
    </row>
    <row r="87" spans="1:4" ht="27.6" x14ac:dyDescent="0.3">
      <c r="A87" s="521" t="s">
        <v>193</v>
      </c>
      <c r="B87" s="521" t="s">
        <v>194</v>
      </c>
      <c r="C87" s="527">
        <v>2292.25</v>
      </c>
      <c r="D87" s="17"/>
    </row>
    <row r="88" spans="1:4" ht="27.6" x14ac:dyDescent="0.3">
      <c r="A88" s="521" t="s">
        <v>195</v>
      </c>
      <c r="B88" s="521" t="s">
        <v>196</v>
      </c>
      <c r="C88" s="527">
        <v>739.35</v>
      </c>
      <c r="D88" s="17"/>
    </row>
    <row r="89" spans="1:4" ht="27.6" x14ac:dyDescent="0.3">
      <c r="A89" s="521" t="s">
        <v>197</v>
      </c>
      <c r="B89" s="521" t="s">
        <v>198</v>
      </c>
      <c r="C89" s="527">
        <v>739.35</v>
      </c>
      <c r="D89" s="17"/>
    </row>
    <row r="90" spans="1:4" ht="27.6" x14ac:dyDescent="0.3">
      <c r="A90" s="521" t="s">
        <v>199</v>
      </c>
      <c r="B90" s="521" t="s">
        <v>200</v>
      </c>
      <c r="C90" s="527">
        <v>739.35</v>
      </c>
      <c r="D90" s="17"/>
    </row>
    <row r="91" spans="1:4" ht="27.6" x14ac:dyDescent="0.3">
      <c r="A91" s="521" t="s">
        <v>201</v>
      </c>
      <c r="B91" s="521" t="s">
        <v>202</v>
      </c>
      <c r="C91" s="527">
        <v>739.35</v>
      </c>
      <c r="D91" s="17"/>
    </row>
    <row r="92" spans="1:4" ht="27.6" x14ac:dyDescent="0.3">
      <c r="A92" s="521" t="s">
        <v>203</v>
      </c>
      <c r="B92" s="521" t="s">
        <v>204</v>
      </c>
      <c r="C92" s="527">
        <v>739.35</v>
      </c>
      <c r="D92" s="17"/>
    </row>
    <row r="93" spans="1:4" ht="27.6" x14ac:dyDescent="0.3">
      <c r="A93" s="521" t="s">
        <v>205</v>
      </c>
      <c r="B93" s="521" t="s">
        <v>206</v>
      </c>
      <c r="C93" s="527">
        <v>2173</v>
      </c>
      <c r="D93" s="17"/>
    </row>
    <row r="94" spans="1:4" ht="27.6" x14ac:dyDescent="0.3">
      <c r="A94" s="521" t="s">
        <v>207</v>
      </c>
      <c r="B94" s="521" t="s">
        <v>208</v>
      </c>
      <c r="C94" s="527">
        <v>1669.5</v>
      </c>
      <c r="D94" s="17"/>
    </row>
    <row r="95" spans="1:4" x14ac:dyDescent="0.3">
      <c r="A95" s="521" t="s">
        <v>209</v>
      </c>
      <c r="B95" s="521" t="s">
        <v>210</v>
      </c>
      <c r="C95" s="527">
        <v>739.35</v>
      </c>
      <c r="D95" s="17"/>
    </row>
    <row r="96" spans="1:4" x14ac:dyDescent="0.3">
      <c r="A96" s="521" t="s">
        <v>211</v>
      </c>
      <c r="B96" s="521" t="s">
        <v>212</v>
      </c>
      <c r="C96" s="527">
        <v>715.5</v>
      </c>
      <c r="D96" s="17"/>
    </row>
    <row r="97" spans="1:4" ht="27.6" x14ac:dyDescent="0.3">
      <c r="A97" s="521" t="s">
        <v>213</v>
      </c>
      <c r="B97" s="521" t="s">
        <v>214</v>
      </c>
      <c r="C97" s="527">
        <v>1325</v>
      </c>
      <c r="D97" s="17"/>
    </row>
    <row r="98" spans="1:4" ht="27.6" x14ac:dyDescent="0.3">
      <c r="A98" s="521" t="s">
        <v>215</v>
      </c>
      <c r="B98" s="521" t="s">
        <v>216</v>
      </c>
      <c r="C98" s="527">
        <v>715.5</v>
      </c>
      <c r="D98" s="17"/>
    </row>
    <row r="99" spans="1:4" x14ac:dyDescent="0.3">
      <c r="A99" s="521" t="s">
        <v>217</v>
      </c>
      <c r="B99" s="521" t="s">
        <v>218</v>
      </c>
      <c r="C99" s="527">
        <v>2067</v>
      </c>
      <c r="D99" s="17"/>
    </row>
    <row r="100" spans="1:4" ht="27.6" x14ac:dyDescent="0.3">
      <c r="A100" s="521" t="s">
        <v>219</v>
      </c>
      <c r="B100" s="521" t="s">
        <v>220</v>
      </c>
      <c r="C100" s="527">
        <v>1802</v>
      </c>
      <c r="D100" s="17"/>
    </row>
    <row r="101" spans="1:4" ht="27.6" x14ac:dyDescent="0.3">
      <c r="A101" s="521" t="s">
        <v>221</v>
      </c>
      <c r="B101" s="521" t="s">
        <v>222</v>
      </c>
      <c r="C101" s="527">
        <v>1802</v>
      </c>
      <c r="D101" s="17"/>
    </row>
    <row r="102" spans="1:4" x14ac:dyDescent="0.3">
      <c r="A102" s="521" t="s">
        <v>223</v>
      </c>
      <c r="B102" s="521" t="s">
        <v>224</v>
      </c>
      <c r="C102" s="527">
        <v>376.3</v>
      </c>
      <c r="D102" s="17"/>
    </row>
    <row r="103" spans="1:4" x14ac:dyDescent="0.3">
      <c r="A103" s="521" t="s">
        <v>225</v>
      </c>
      <c r="B103" s="521" t="s">
        <v>226</v>
      </c>
      <c r="C103" s="527">
        <v>10766.95</v>
      </c>
      <c r="D103" s="17"/>
    </row>
    <row r="104" spans="1:4" x14ac:dyDescent="0.3">
      <c r="A104" s="521" t="s">
        <v>227</v>
      </c>
      <c r="B104" s="521" t="s">
        <v>228</v>
      </c>
      <c r="C104" s="527">
        <v>7531.3</v>
      </c>
      <c r="D104" s="17"/>
    </row>
    <row r="105" spans="1:4" x14ac:dyDescent="0.3">
      <c r="A105" s="521" t="s">
        <v>229</v>
      </c>
      <c r="B105" s="521" t="s">
        <v>230</v>
      </c>
      <c r="C105" s="527">
        <v>7531.3</v>
      </c>
      <c r="D105" s="17"/>
    </row>
    <row r="106" spans="1:4" x14ac:dyDescent="0.3">
      <c r="A106" s="521" t="s">
        <v>231</v>
      </c>
      <c r="B106" s="521" t="s">
        <v>232</v>
      </c>
      <c r="C106" s="527">
        <v>2901.75</v>
      </c>
      <c r="D106" s="17"/>
    </row>
    <row r="107" spans="1:4" x14ac:dyDescent="0.3">
      <c r="A107" s="521" t="s">
        <v>233</v>
      </c>
      <c r="B107" s="521" t="s">
        <v>234</v>
      </c>
      <c r="C107" s="527">
        <v>278.25</v>
      </c>
      <c r="D107" s="17"/>
    </row>
    <row r="108" spans="1:4" x14ac:dyDescent="0.3">
      <c r="A108" s="521" t="s">
        <v>114</v>
      </c>
      <c r="B108" s="521" t="s">
        <v>163</v>
      </c>
      <c r="C108" s="527">
        <v>349.8</v>
      </c>
      <c r="D108" s="17"/>
    </row>
    <row r="109" spans="1:4" x14ac:dyDescent="0.3">
      <c r="A109" s="521" t="s">
        <v>235</v>
      </c>
      <c r="B109" s="521" t="s">
        <v>236</v>
      </c>
      <c r="C109" s="527">
        <v>503.75</v>
      </c>
      <c r="D109" s="17"/>
    </row>
    <row r="110" spans="1:4" x14ac:dyDescent="0.3">
      <c r="A110" s="521" t="s">
        <v>237</v>
      </c>
      <c r="B110" s="521" t="s">
        <v>238</v>
      </c>
      <c r="C110" s="527">
        <v>6435</v>
      </c>
      <c r="D110" s="17"/>
    </row>
    <row r="111" spans="1:4" x14ac:dyDescent="0.3">
      <c r="A111" s="521" t="s">
        <v>239</v>
      </c>
      <c r="B111" s="521" t="s">
        <v>240</v>
      </c>
      <c r="C111" s="527">
        <v>2258.75</v>
      </c>
      <c r="D111" s="17"/>
    </row>
    <row r="112" spans="1:4" x14ac:dyDescent="0.3">
      <c r="A112" s="521" t="s">
        <v>241</v>
      </c>
      <c r="B112" s="521" t="s">
        <v>242</v>
      </c>
      <c r="C112" s="527">
        <v>2550</v>
      </c>
      <c r="D112" s="17"/>
    </row>
    <row r="113" spans="1:4" x14ac:dyDescent="0.3">
      <c r="A113" s="521" t="s">
        <v>243</v>
      </c>
      <c r="B113" s="521" t="s">
        <v>244</v>
      </c>
      <c r="C113" s="527">
        <v>1162.5</v>
      </c>
      <c r="D113" s="17"/>
    </row>
    <row r="114" spans="1:4" x14ac:dyDescent="0.3">
      <c r="A114" s="521" t="s">
        <v>245</v>
      </c>
      <c r="B114" s="521" t="s">
        <v>246</v>
      </c>
      <c r="C114" s="527">
        <v>3247.5</v>
      </c>
      <c r="D114" s="17"/>
    </row>
    <row r="115" spans="1:4" x14ac:dyDescent="0.3">
      <c r="A115" s="521" t="s">
        <v>247</v>
      </c>
      <c r="B115" s="521" t="s">
        <v>248</v>
      </c>
      <c r="C115" s="527">
        <v>4680</v>
      </c>
      <c r="D115" s="17"/>
    </row>
    <row r="116" spans="1:4" x14ac:dyDescent="0.3">
      <c r="A116" s="521" t="s">
        <v>249</v>
      </c>
      <c r="B116" s="521" t="s">
        <v>250</v>
      </c>
      <c r="C116" s="527">
        <v>6607.5</v>
      </c>
      <c r="D116" s="17"/>
    </row>
    <row r="117" spans="1:4" x14ac:dyDescent="0.3">
      <c r="A117" s="521" t="s">
        <v>251</v>
      </c>
      <c r="B117" s="521" t="s">
        <v>442</v>
      </c>
      <c r="C117" s="527">
        <v>502.5</v>
      </c>
      <c r="D117" s="17"/>
    </row>
    <row r="118" spans="1:4" x14ac:dyDescent="0.3">
      <c r="A118" s="521" t="s">
        <v>252</v>
      </c>
      <c r="B118" s="521" t="s">
        <v>253</v>
      </c>
      <c r="C118" s="527">
        <v>6105</v>
      </c>
      <c r="D118" s="17"/>
    </row>
    <row r="119" spans="1:4" x14ac:dyDescent="0.3">
      <c r="A119" s="521" t="s">
        <v>254</v>
      </c>
      <c r="B119" s="521" t="s">
        <v>255</v>
      </c>
      <c r="C119" s="527">
        <v>1391.25</v>
      </c>
      <c r="D119" s="17"/>
    </row>
    <row r="120" spans="1:4" x14ac:dyDescent="0.3">
      <c r="A120" s="521" t="s">
        <v>256</v>
      </c>
      <c r="B120" s="521" t="s">
        <v>257</v>
      </c>
      <c r="C120" s="527">
        <v>1420.4</v>
      </c>
      <c r="D120" s="17"/>
    </row>
    <row r="121" spans="1:4" x14ac:dyDescent="0.3">
      <c r="A121" s="523" t="s">
        <v>258</v>
      </c>
      <c r="B121" s="524" t="s">
        <v>259</v>
      </c>
      <c r="C121" s="525">
        <v>2550</v>
      </c>
      <c r="D121" s="17"/>
    </row>
    <row r="122" spans="1:4" x14ac:dyDescent="0.3">
      <c r="A122" s="521" t="s">
        <v>260</v>
      </c>
      <c r="B122" s="521" t="s">
        <v>443</v>
      </c>
      <c r="C122" s="527">
        <v>1027.5</v>
      </c>
    </row>
    <row r="123" spans="1:4" x14ac:dyDescent="0.3">
      <c r="A123" s="521" t="s">
        <v>261</v>
      </c>
      <c r="B123" s="521" t="s">
        <v>444</v>
      </c>
      <c r="C123" s="527">
        <v>1421.25</v>
      </c>
    </row>
    <row r="124" spans="1:4" x14ac:dyDescent="0.3">
      <c r="A124" s="521" t="s">
        <v>262</v>
      </c>
      <c r="B124" s="521" t="s">
        <v>445</v>
      </c>
      <c r="C124" s="527">
        <v>1421.25</v>
      </c>
    </row>
    <row r="125" spans="1:4" ht="27.6" x14ac:dyDescent="0.3">
      <c r="A125" s="521" t="s">
        <v>20</v>
      </c>
      <c r="B125" s="521" t="s">
        <v>263</v>
      </c>
      <c r="C125" s="527">
        <v>117</v>
      </c>
    </row>
    <row r="126" spans="1:4" ht="27.6" x14ac:dyDescent="0.3">
      <c r="A126" s="521" t="s">
        <v>264</v>
      </c>
      <c r="B126" s="521" t="s">
        <v>265</v>
      </c>
      <c r="C126" s="527">
        <v>208</v>
      </c>
    </row>
    <row r="127" spans="1:4" x14ac:dyDescent="0.3">
      <c r="A127" s="526"/>
      <c r="B127" s="526"/>
      <c r="C127" s="531"/>
    </row>
    <row r="128" spans="1:4" x14ac:dyDescent="0.3">
      <c r="A128" s="521" t="s">
        <v>266</v>
      </c>
      <c r="B128" s="521" t="s">
        <v>105</v>
      </c>
      <c r="C128" s="527">
        <v>148.4</v>
      </c>
    </row>
    <row r="129" spans="1:3" x14ac:dyDescent="0.3">
      <c r="A129" s="521" t="s">
        <v>267</v>
      </c>
      <c r="B129" s="521" t="s">
        <v>268</v>
      </c>
      <c r="C129" s="527">
        <v>288.75</v>
      </c>
    </row>
    <row r="130" spans="1:3" x14ac:dyDescent="0.3">
      <c r="A130" s="521" t="s">
        <v>269</v>
      </c>
      <c r="B130" s="521" t="s">
        <v>270</v>
      </c>
      <c r="C130" s="527">
        <v>157.5</v>
      </c>
    </row>
    <row r="131" spans="1:3" x14ac:dyDescent="0.3">
      <c r="A131" s="521" t="s">
        <v>128</v>
      </c>
      <c r="B131" s="521" t="s">
        <v>2655</v>
      </c>
      <c r="C131" s="527">
        <v>172.25</v>
      </c>
    </row>
    <row r="132" spans="1:3" x14ac:dyDescent="0.3">
      <c r="A132" s="521" t="s">
        <v>271</v>
      </c>
      <c r="B132" s="521" t="s">
        <v>272</v>
      </c>
      <c r="C132" s="527">
        <v>516.75</v>
      </c>
    </row>
    <row r="133" spans="1:3" x14ac:dyDescent="0.3">
      <c r="A133" s="521" t="s">
        <v>273</v>
      </c>
      <c r="B133" s="521" t="s">
        <v>274</v>
      </c>
      <c r="C133" s="527">
        <v>662.5</v>
      </c>
    </row>
    <row r="134" spans="1:3" x14ac:dyDescent="0.3">
      <c r="A134" s="521" t="s">
        <v>275</v>
      </c>
      <c r="B134" s="521" t="s">
        <v>276</v>
      </c>
      <c r="C134" s="527">
        <v>922.2</v>
      </c>
    </row>
    <row r="135" spans="1:3" x14ac:dyDescent="0.3">
      <c r="A135" s="521" t="s">
        <v>277</v>
      </c>
      <c r="B135" s="521" t="s">
        <v>278</v>
      </c>
      <c r="C135" s="527">
        <v>1171.3</v>
      </c>
    </row>
    <row r="136" spans="1:3" x14ac:dyDescent="0.3">
      <c r="A136" s="521" t="s">
        <v>279</v>
      </c>
      <c r="B136" s="521" t="s">
        <v>280</v>
      </c>
      <c r="C136" s="527">
        <v>286</v>
      </c>
    </row>
    <row r="137" spans="1:3" x14ac:dyDescent="0.3">
      <c r="A137" s="521" t="s">
        <v>281</v>
      </c>
      <c r="B137" s="521" t="s">
        <v>282</v>
      </c>
      <c r="C137" s="527">
        <v>390</v>
      </c>
    </row>
    <row r="138" spans="1:3" x14ac:dyDescent="0.3">
      <c r="A138" s="521" t="s">
        <v>283</v>
      </c>
      <c r="B138" s="521" t="s">
        <v>284</v>
      </c>
      <c r="C138" s="527">
        <v>195</v>
      </c>
    </row>
    <row r="139" spans="1:3" x14ac:dyDescent="0.3">
      <c r="A139" s="521" t="s">
        <v>285</v>
      </c>
      <c r="B139" s="521" t="s">
        <v>286</v>
      </c>
      <c r="C139" s="527">
        <v>1113</v>
      </c>
    </row>
    <row r="140" spans="1:3" x14ac:dyDescent="0.3">
      <c r="A140" s="521" t="s">
        <v>287</v>
      </c>
      <c r="B140" s="521" t="s">
        <v>288</v>
      </c>
      <c r="C140" s="527">
        <v>1171.3</v>
      </c>
    </row>
    <row r="141" spans="1:3" x14ac:dyDescent="0.3">
      <c r="A141" s="521" t="s">
        <v>289</v>
      </c>
      <c r="B141" s="521" t="s">
        <v>290</v>
      </c>
      <c r="C141" s="527">
        <v>1171.3</v>
      </c>
    </row>
    <row r="142" spans="1:3" x14ac:dyDescent="0.3">
      <c r="A142" s="521" t="s">
        <v>291</v>
      </c>
      <c r="B142" s="521" t="s">
        <v>292</v>
      </c>
      <c r="C142" s="527">
        <v>1521.1</v>
      </c>
    </row>
    <row r="143" spans="1:3" x14ac:dyDescent="0.3">
      <c r="A143" s="521" t="s">
        <v>293</v>
      </c>
      <c r="B143" s="521" t="s">
        <v>294</v>
      </c>
      <c r="C143" s="527">
        <v>1786.1</v>
      </c>
    </row>
    <row r="144" spans="1:3" x14ac:dyDescent="0.3">
      <c r="A144" s="521" t="s">
        <v>295</v>
      </c>
      <c r="B144" s="521" t="s">
        <v>296</v>
      </c>
      <c r="C144" s="527">
        <v>1786.1</v>
      </c>
    </row>
    <row r="145" spans="1:4" x14ac:dyDescent="0.3">
      <c r="A145" s="521" t="s">
        <v>297</v>
      </c>
      <c r="B145" s="521" t="s">
        <v>298</v>
      </c>
      <c r="C145" s="527">
        <v>3513.9</v>
      </c>
    </row>
    <row r="146" spans="1:4" x14ac:dyDescent="0.3">
      <c r="A146" s="521" t="s">
        <v>166</v>
      </c>
      <c r="B146" s="521" t="s">
        <v>167</v>
      </c>
      <c r="C146" s="527">
        <v>412.75</v>
      </c>
    </row>
    <row r="147" spans="1:4" x14ac:dyDescent="0.3">
      <c r="A147" s="521" t="s">
        <v>108</v>
      </c>
      <c r="B147" s="521" t="s">
        <v>109</v>
      </c>
      <c r="C147" s="527">
        <v>302.10000000000002</v>
      </c>
    </row>
    <row r="148" spans="1:4" x14ac:dyDescent="0.3">
      <c r="A148" s="521" t="s">
        <v>164</v>
      </c>
      <c r="B148" s="521" t="s">
        <v>299</v>
      </c>
      <c r="C148" s="527">
        <v>795</v>
      </c>
    </row>
    <row r="149" spans="1:4" x14ac:dyDescent="0.3">
      <c r="A149" s="521" t="s">
        <v>300</v>
      </c>
      <c r="B149" s="521" t="s">
        <v>301</v>
      </c>
      <c r="C149" s="527">
        <v>922.2</v>
      </c>
    </row>
    <row r="150" spans="1:4" x14ac:dyDescent="0.3">
      <c r="A150" s="521" t="s">
        <v>112</v>
      </c>
      <c r="B150" s="521" t="s">
        <v>113</v>
      </c>
      <c r="C150" s="527">
        <v>116.6</v>
      </c>
    </row>
    <row r="151" spans="1:4" x14ac:dyDescent="0.3">
      <c r="A151" s="521" t="s">
        <v>114</v>
      </c>
      <c r="B151" s="521" t="s">
        <v>115</v>
      </c>
      <c r="C151" s="527">
        <v>349.8</v>
      </c>
    </row>
    <row r="152" spans="1:4" x14ac:dyDescent="0.3">
      <c r="A152" s="521" t="s">
        <v>116</v>
      </c>
      <c r="B152" s="521" t="s">
        <v>117</v>
      </c>
      <c r="C152" s="527">
        <v>585</v>
      </c>
    </row>
    <row r="153" spans="1:4" x14ac:dyDescent="0.3">
      <c r="A153" s="521" t="s">
        <v>118</v>
      </c>
      <c r="B153" s="521" t="s">
        <v>302</v>
      </c>
      <c r="C153" s="527">
        <v>410.75</v>
      </c>
    </row>
    <row r="154" spans="1:4" x14ac:dyDescent="0.3">
      <c r="A154" s="521" t="s">
        <v>119</v>
      </c>
      <c r="B154" s="521" t="s">
        <v>303</v>
      </c>
      <c r="C154" s="527">
        <v>410.75</v>
      </c>
    </row>
    <row r="155" spans="1:4" x14ac:dyDescent="0.3">
      <c r="A155" s="521" t="s">
        <v>120</v>
      </c>
      <c r="B155" s="521" t="s">
        <v>304</v>
      </c>
      <c r="C155" s="527">
        <v>410.75</v>
      </c>
    </row>
    <row r="156" spans="1:4" x14ac:dyDescent="0.3">
      <c r="A156" s="521" t="s">
        <v>121</v>
      </c>
      <c r="B156" s="521" t="s">
        <v>122</v>
      </c>
      <c r="C156" s="527">
        <v>650</v>
      </c>
    </row>
    <row r="157" spans="1:4" x14ac:dyDescent="0.3">
      <c r="A157" s="521" t="s">
        <v>305</v>
      </c>
      <c r="B157" s="521" t="s">
        <v>306</v>
      </c>
      <c r="C157" s="527">
        <v>262.35000000000002</v>
      </c>
    </row>
    <row r="158" spans="1:4" x14ac:dyDescent="0.3">
      <c r="A158" s="521" t="s">
        <v>161</v>
      </c>
      <c r="B158" s="521" t="s">
        <v>307</v>
      </c>
      <c r="C158" s="527">
        <v>291.5</v>
      </c>
    </row>
    <row r="159" spans="1:4" x14ac:dyDescent="0.3">
      <c r="A159" s="522" t="s">
        <v>308</v>
      </c>
      <c r="B159" s="522" t="s">
        <v>158</v>
      </c>
      <c r="C159" s="528">
        <v>95.4</v>
      </c>
    </row>
    <row r="160" spans="1:4" x14ac:dyDescent="0.3">
      <c r="A160" s="521" t="s">
        <v>123</v>
      </c>
      <c r="B160" s="521" t="s">
        <v>124</v>
      </c>
      <c r="C160" s="527">
        <v>31.8</v>
      </c>
      <c r="D160" s="17"/>
    </row>
    <row r="161" spans="1:4" x14ac:dyDescent="0.3">
      <c r="A161" s="521" t="s">
        <v>125</v>
      </c>
      <c r="B161" s="521" t="s">
        <v>126</v>
      </c>
      <c r="C161" s="527">
        <v>47.7</v>
      </c>
      <c r="D161" s="17"/>
    </row>
    <row r="162" spans="1:4" x14ac:dyDescent="0.3">
      <c r="A162" s="521" t="s">
        <v>309</v>
      </c>
      <c r="B162" s="521" t="s">
        <v>310</v>
      </c>
      <c r="C162" s="527">
        <v>95.4</v>
      </c>
      <c r="D162" s="17"/>
    </row>
    <row r="163" spans="1:4" x14ac:dyDescent="0.3">
      <c r="A163" s="521" t="s">
        <v>168</v>
      </c>
      <c r="B163" s="521" t="s">
        <v>169</v>
      </c>
      <c r="C163" s="527">
        <v>212</v>
      </c>
      <c r="D163" s="17"/>
    </row>
    <row r="164" spans="1:4" ht="27.6" x14ac:dyDescent="0.3">
      <c r="A164" s="521" t="s">
        <v>20</v>
      </c>
      <c r="B164" s="521" t="s">
        <v>311</v>
      </c>
      <c r="C164" s="527">
        <v>117</v>
      </c>
      <c r="D164" s="17"/>
    </row>
    <row r="165" spans="1:4" ht="27.6" x14ac:dyDescent="0.3">
      <c r="A165" s="521" t="s">
        <v>171</v>
      </c>
      <c r="B165" s="521" t="s">
        <v>312</v>
      </c>
      <c r="C165" s="527">
        <v>133.25</v>
      </c>
      <c r="D165" s="17"/>
    </row>
    <row r="166" spans="1:4" x14ac:dyDescent="0.3">
      <c r="A166" s="526"/>
      <c r="B166" s="526"/>
      <c r="C166" s="531"/>
      <c r="D166" s="17"/>
    </row>
    <row r="167" spans="1:4" x14ac:dyDescent="0.3">
      <c r="A167" s="521" t="s">
        <v>173</v>
      </c>
      <c r="B167" s="521" t="s">
        <v>130</v>
      </c>
      <c r="C167" s="527">
        <v>877.15</v>
      </c>
      <c r="D167" s="17"/>
    </row>
    <row r="168" spans="1:4" x14ac:dyDescent="0.3">
      <c r="A168" s="521" t="s">
        <v>313</v>
      </c>
      <c r="B168" s="521" t="s">
        <v>314</v>
      </c>
      <c r="C168" s="527">
        <v>1701.3</v>
      </c>
      <c r="D168" s="17"/>
    </row>
    <row r="169" spans="1:4" x14ac:dyDescent="0.3">
      <c r="A169" s="521" t="s">
        <v>175</v>
      </c>
      <c r="B169" s="521" t="s">
        <v>446</v>
      </c>
      <c r="C169" s="527">
        <v>3739.15</v>
      </c>
      <c r="D169" s="17"/>
    </row>
    <row r="170" spans="1:4" x14ac:dyDescent="0.3">
      <c r="A170" s="521" t="s">
        <v>112</v>
      </c>
      <c r="B170" s="521" t="s">
        <v>133</v>
      </c>
      <c r="C170" s="527">
        <v>116.6</v>
      </c>
      <c r="D170" s="17"/>
    </row>
    <row r="171" spans="1:4" x14ac:dyDescent="0.3">
      <c r="A171" s="521" t="s">
        <v>178</v>
      </c>
      <c r="B171" s="521" t="s">
        <v>179</v>
      </c>
      <c r="C171" s="527">
        <v>983.15</v>
      </c>
      <c r="D171" s="17"/>
    </row>
    <row r="172" spans="1:4" x14ac:dyDescent="0.3">
      <c r="A172" s="521" t="s">
        <v>134</v>
      </c>
      <c r="B172" s="521" t="s">
        <v>315</v>
      </c>
      <c r="C172" s="527">
        <v>1701.3</v>
      </c>
      <c r="D172" s="17"/>
    </row>
    <row r="173" spans="1:4" x14ac:dyDescent="0.3">
      <c r="A173" s="521" t="s">
        <v>136</v>
      </c>
      <c r="B173" s="521" t="s">
        <v>316</v>
      </c>
      <c r="C173" s="527">
        <v>3346.95</v>
      </c>
      <c r="D173" s="17"/>
    </row>
    <row r="174" spans="1:4" x14ac:dyDescent="0.3">
      <c r="A174" s="521" t="s">
        <v>138</v>
      </c>
      <c r="B174" s="521" t="s">
        <v>317</v>
      </c>
      <c r="C174" s="527">
        <v>4210.8500000000004</v>
      </c>
      <c r="D174" s="17"/>
    </row>
    <row r="175" spans="1:4" x14ac:dyDescent="0.3">
      <c r="A175" s="521" t="s">
        <v>140</v>
      </c>
      <c r="B175" s="521" t="s">
        <v>447</v>
      </c>
      <c r="C175" s="527">
        <v>5981.05</v>
      </c>
      <c r="D175" s="17"/>
    </row>
    <row r="176" spans="1:4" x14ac:dyDescent="0.3">
      <c r="A176" s="521" t="s">
        <v>142</v>
      </c>
      <c r="B176" s="521" t="s">
        <v>143</v>
      </c>
      <c r="C176" s="527">
        <v>2154.4499999999998</v>
      </c>
      <c r="D176" s="17"/>
    </row>
    <row r="177" spans="1:4" x14ac:dyDescent="0.3">
      <c r="A177" s="521" t="s">
        <v>144</v>
      </c>
      <c r="B177" s="521" t="s">
        <v>318</v>
      </c>
      <c r="C177" s="527">
        <v>8758.25</v>
      </c>
      <c r="D177" s="17"/>
    </row>
    <row r="178" spans="1:4" x14ac:dyDescent="0.3">
      <c r="A178" s="521" t="s">
        <v>319</v>
      </c>
      <c r="B178" s="521" t="s">
        <v>320</v>
      </c>
      <c r="C178" s="527">
        <v>307.39999999999998</v>
      </c>
      <c r="D178" s="17"/>
    </row>
    <row r="179" spans="1:4" x14ac:dyDescent="0.3">
      <c r="A179" s="521" t="s">
        <v>146</v>
      </c>
      <c r="B179" s="521" t="s">
        <v>321</v>
      </c>
      <c r="C179" s="527">
        <v>636</v>
      </c>
      <c r="D179" s="17"/>
    </row>
    <row r="180" spans="1:4" x14ac:dyDescent="0.3">
      <c r="A180" s="521" t="s">
        <v>322</v>
      </c>
      <c r="B180" s="521" t="s">
        <v>323</v>
      </c>
      <c r="C180" s="527">
        <v>636</v>
      </c>
      <c r="D180" s="17"/>
    </row>
    <row r="181" spans="1:4" x14ac:dyDescent="0.3">
      <c r="A181" s="521" t="s">
        <v>150</v>
      </c>
      <c r="B181" s="521" t="s">
        <v>151</v>
      </c>
      <c r="C181" s="527">
        <v>636</v>
      </c>
      <c r="D181" s="17"/>
    </row>
    <row r="182" spans="1:4" x14ac:dyDescent="0.3">
      <c r="A182" s="521" t="s">
        <v>152</v>
      </c>
      <c r="B182" s="521" t="s">
        <v>153</v>
      </c>
      <c r="C182" s="527">
        <v>3739.15</v>
      </c>
      <c r="D182" s="17"/>
    </row>
    <row r="183" spans="1:4" x14ac:dyDescent="0.3">
      <c r="A183" s="521" t="s">
        <v>120</v>
      </c>
      <c r="B183" s="521" t="s">
        <v>154</v>
      </c>
      <c r="C183" s="527">
        <v>410.75</v>
      </c>
      <c r="D183" s="17"/>
    </row>
    <row r="184" spans="1:4" x14ac:dyDescent="0.3">
      <c r="A184" s="521" t="s">
        <v>155</v>
      </c>
      <c r="B184" s="521" t="s">
        <v>156</v>
      </c>
      <c r="C184" s="527">
        <v>527.35</v>
      </c>
      <c r="D184" s="17"/>
    </row>
    <row r="185" spans="1:4" x14ac:dyDescent="0.3">
      <c r="A185" s="521" t="s">
        <v>324</v>
      </c>
      <c r="B185" s="521" t="s">
        <v>158</v>
      </c>
      <c r="C185" s="527">
        <v>106</v>
      </c>
      <c r="D185" s="17"/>
    </row>
    <row r="186" spans="1:4" x14ac:dyDescent="0.3">
      <c r="A186" s="521" t="s">
        <v>325</v>
      </c>
      <c r="B186" s="521" t="s">
        <v>160</v>
      </c>
      <c r="C186" s="527">
        <v>76.849999999999994</v>
      </c>
      <c r="D186" s="17"/>
    </row>
    <row r="187" spans="1:4" x14ac:dyDescent="0.3">
      <c r="A187" s="521" t="s">
        <v>223</v>
      </c>
      <c r="B187" s="521" t="s">
        <v>326</v>
      </c>
      <c r="C187" s="527">
        <v>376.3</v>
      </c>
      <c r="D187" s="17"/>
    </row>
    <row r="188" spans="1:4" x14ac:dyDescent="0.3">
      <c r="A188" s="521" t="s">
        <v>327</v>
      </c>
      <c r="B188" s="521" t="s">
        <v>328</v>
      </c>
      <c r="C188" s="527">
        <v>9826.2000000000007</v>
      </c>
      <c r="D188" s="17"/>
    </row>
    <row r="189" spans="1:4" x14ac:dyDescent="0.3">
      <c r="A189" s="521" t="s">
        <v>329</v>
      </c>
      <c r="B189" s="521" t="s">
        <v>330</v>
      </c>
      <c r="C189" s="527">
        <v>561.79999999999995</v>
      </c>
      <c r="D189" s="17"/>
    </row>
    <row r="190" spans="1:4" x14ac:dyDescent="0.3">
      <c r="A190" s="521" t="s">
        <v>331</v>
      </c>
      <c r="B190" s="521" t="s">
        <v>332</v>
      </c>
      <c r="C190" s="527">
        <v>667.8</v>
      </c>
      <c r="D190" s="17"/>
    </row>
    <row r="191" spans="1:4" x14ac:dyDescent="0.3">
      <c r="A191" s="521" t="s">
        <v>333</v>
      </c>
      <c r="B191" s="521" t="s">
        <v>334</v>
      </c>
      <c r="C191" s="527">
        <v>667.8</v>
      </c>
      <c r="D191" s="17"/>
    </row>
    <row r="192" spans="1:4" x14ac:dyDescent="0.3">
      <c r="A192" s="521" t="s">
        <v>335</v>
      </c>
      <c r="B192" s="521" t="s">
        <v>336</v>
      </c>
      <c r="C192" s="527">
        <v>667.8</v>
      </c>
      <c r="D192" s="17"/>
    </row>
    <row r="193" spans="1:4" x14ac:dyDescent="0.3">
      <c r="A193" s="521" t="s">
        <v>337</v>
      </c>
      <c r="B193" s="521" t="s">
        <v>338</v>
      </c>
      <c r="C193" s="527">
        <v>667.8</v>
      </c>
      <c r="D193" s="17"/>
    </row>
    <row r="194" spans="1:4" x14ac:dyDescent="0.3">
      <c r="A194" s="521" t="s">
        <v>339</v>
      </c>
      <c r="B194" s="521" t="s">
        <v>340</v>
      </c>
      <c r="C194" s="527">
        <v>667.8</v>
      </c>
      <c r="D194" s="17"/>
    </row>
    <row r="195" spans="1:4" ht="27.6" x14ac:dyDescent="0.3">
      <c r="A195" s="521" t="s">
        <v>341</v>
      </c>
      <c r="B195" s="521" t="s">
        <v>342</v>
      </c>
      <c r="C195" s="527">
        <v>667.8</v>
      </c>
      <c r="D195" s="17"/>
    </row>
    <row r="196" spans="1:4" x14ac:dyDescent="0.3">
      <c r="A196" s="521" t="s">
        <v>343</v>
      </c>
      <c r="B196" s="521" t="s">
        <v>344</v>
      </c>
      <c r="C196" s="527">
        <v>2289.6</v>
      </c>
      <c r="D196" s="17"/>
    </row>
    <row r="197" spans="1:4" x14ac:dyDescent="0.3">
      <c r="A197" s="521" t="s">
        <v>345</v>
      </c>
      <c r="B197" s="521" t="s">
        <v>346</v>
      </c>
      <c r="C197" s="527">
        <v>2162.4</v>
      </c>
      <c r="D197" s="17"/>
    </row>
    <row r="198" spans="1:4" x14ac:dyDescent="0.3">
      <c r="A198" s="521" t="s">
        <v>347</v>
      </c>
      <c r="B198" s="521" t="s">
        <v>348</v>
      </c>
      <c r="C198" s="527">
        <v>1272</v>
      </c>
      <c r="D198" s="17"/>
    </row>
    <row r="199" spans="1:4" x14ac:dyDescent="0.3">
      <c r="A199" s="521" t="s">
        <v>114</v>
      </c>
      <c r="B199" s="521" t="s">
        <v>163</v>
      </c>
      <c r="C199" s="527">
        <v>349.8</v>
      </c>
      <c r="D199" s="17"/>
    </row>
    <row r="200" spans="1:4" x14ac:dyDescent="0.3">
      <c r="A200" s="521" t="s">
        <v>110</v>
      </c>
      <c r="B200" s="521" t="s">
        <v>299</v>
      </c>
      <c r="C200" s="527">
        <v>757.9</v>
      </c>
      <c r="D200" s="17"/>
    </row>
    <row r="201" spans="1:4" x14ac:dyDescent="0.3">
      <c r="A201" s="521" t="s">
        <v>108</v>
      </c>
      <c r="B201" s="521" t="s">
        <v>165</v>
      </c>
      <c r="C201" s="527">
        <v>302.10000000000002</v>
      </c>
      <c r="D201" s="17"/>
    </row>
    <row r="202" spans="1:4" x14ac:dyDescent="0.3">
      <c r="A202" s="521" t="s">
        <v>349</v>
      </c>
      <c r="B202" s="521" t="s">
        <v>167</v>
      </c>
      <c r="C202" s="527">
        <v>520</v>
      </c>
      <c r="D202" s="17"/>
    </row>
    <row r="203" spans="1:4" x14ac:dyDescent="0.3">
      <c r="A203" s="521" t="s">
        <v>350</v>
      </c>
      <c r="B203" s="521" t="s">
        <v>351</v>
      </c>
      <c r="C203" s="527">
        <v>4550</v>
      </c>
      <c r="D203" s="17"/>
    </row>
    <row r="204" spans="1:4" x14ac:dyDescent="0.3">
      <c r="A204" s="521" t="s">
        <v>352</v>
      </c>
      <c r="B204" s="521" t="s">
        <v>353</v>
      </c>
      <c r="C204" s="527">
        <v>1368.25</v>
      </c>
      <c r="D204" s="17"/>
    </row>
    <row r="205" spans="1:4" x14ac:dyDescent="0.3">
      <c r="A205" s="521" t="s">
        <v>354</v>
      </c>
      <c r="B205" s="521" t="s">
        <v>355</v>
      </c>
      <c r="C205" s="527">
        <v>1005</v>
      </c>
      <c r="D205" s="17"/>
    </row>
    <row r="206" spans="1:4" x14ac:dyDescent="0.3">
      <c r="A206" s="521" t="s">
        <v>356</v>
      </c>
      <c r="B206" s="521" t="s">
        <v>357</v>
      </c>
      <c r="C206" s="527">
        <v>1200</v>
      </c>
      <c r="D206" s="17"/>
    </row>
    <row r="207" spans="1:4" x14ac:dyDescent="0.3">
      <c r="A207" s="521" t="s">
        <v>358</v>
      </c>
      <c r="B207" s="521" t="s">
        <v>359</v>
      </c>
      <c r="C207" s="527">
        <v>2265</v>
      </c>
      <c r="D207" s="17"/>
    </row>
    <row r="208" spans="1:4" x14ac:dyDescent="0.3">
      <c r="A208" s="521" t="s">
        <v>360</v>
      </c>
      <c r="B208" s="521" t="s">
        <v>361</v>
      </c>
      <c r="C208" s="527">
        <v>3225</v>
      </c>
      <c r="D208" s="17"/>
    </row>
    <row r="209" spans="1:4" x14ac:dyDescent="0.3">
      <c r="A209" s="521" t="s">
        <v>362</v>
      </c>
      <c r="B209" s="521" t="s">
        <v>363</v>
      </c>
      <c r="C209" s="527">
        <v>3817.5</v>
      </c>
      <c r="D209" s="17"/>
    </row>
    <row r="210" spans="1:4" x14ac:dyDescent="0.3">
      <c r="A210" s="521" t="s">
        <v>364</v>
      </c>
      <c r="B210" s="521" t="s">
        <v>365</v>
      </c>
      <c r="C210" s="527">
        <v>4462.5</v>
      </c>
      <c r="D210" s="17"/>
    </row>
    <row r="211" spans="1:4" x14ac:dyDescent="0.3">
      <c r="A211" s="521" t="s">
        <v>366</v>
      </c>
      <c r="B211" s="521" t="s">
        <v>367</v>
      </c>
      <c r="C211" s="527">
        <v>1005</v>
      </c>
      <c r="D211" s="17"/>
    </row>
    <row r="212" spans="1:4" x14ac:dyDescent="0.3">
      <c r="A212" s="521" t="s">
        <v>368</v>
      </c>
      <c r="B212" s="521" t="s">
        <v>369</v>
      </c>
      <c r="C212" s="527">
        <v>1912.5</v>
      </c>
      <c r="D212" s="17"/>
    </row>
    <row r="213" spans="1:4" x14ac:dyDescent="0.3">
      <c r="A213" s="521" t="s">
        <v>370</v>
      </c>
      <c r="B213" s="521" t="s">
        <v>371</v>
      </c>
      <c r="C213" s="527">
        <v>2700</v>
      </c>
      <c r="D213" s="17"/>
    </row>
    <row r="214" spans="1:4" x14ac:dyDescent="0.3">
      <c r="A214" s="521" t="s">
        <v>372</v>
      </c>
      <c r="B214" s="521" t="s">
        <v>373</v>
      </c>
      <c r="C214" s="527">
        <v>3217.5</v>
      </c>
      <c r="D214" s="17"/>
    </row>
    <row r="215" spans="1:4" x14ac:dyDescent="0.3">
      <c r="A215" s="521" t="s">
        <v>374</v>
      </c>
      <c r="B215" s="521" t="s">
        <v>375</v>
      </c>
      <c r="C215" s="527">
        <v>3765</v>
      </c>
      <c r="D215" s="17"/>
    </row>
    <row r="216" spans="1:4" x14ac:dyDescent="0.3">
      <c r="A216" s="521" t="s">
        <v>241</v>
      </c>
      <c r="B216" s="521" t="s">
        <v>242</v>
      </c>
      <c r="C216" s="527">
        <v>2550</v>
      </c>
      <c r="D216" s="17"/>
    </row>
    <row r="217" spans="1:4" x14ac:dyDescent="0.3">
      <c r="A217" s="521" t="s">
        <v>243</v>
      </c>
      <c r="B217" s="521" t="s">
        <v>244</v>
      </c>
      <c r="C217" s="527">
        <v>1162.5</v>
      </c>
      <c r="D217" s="17"/>
    </row>
    <row r="218" spans="1:4" x14ac:dyDescent="0.3">
      <c r="A218" s="521" t="s">
        <v>245</v>
      </c>
      <c r="B218" s="521" t="s">
        <v>246</v>
      </c>
      <c r="C218" s="527">
        <v>3247.5</v>
      </c>
      <c r="D218" s="17"/>
    </row>
    <row r="219" spans="1:4" x14ac:dyDescent="0.3">
      <c r="A219" s="523" t="s">
        <v>251</v>
      </c>
      <c r="B219" s="524" t="s">
        <v>376</v>
      </c>
      <c r="C219" s="525">
        <v>502.5</v>
      </c>
      <c r="D219" s="17"/>
    </row>
    <row r="220" spans="1:4" x14ac:dyDescent="0.3">
      <c r="A220" s="521" t="s">
        <v>254</v>
      </c>
      <c r="B220" s="521" t="s">
        <v>255</v>
      </c>
      <c r="C220" s="527">
        <v>1391.25</v>
      </c>
    </row>
    <row r="221" spans="1:4" x14ac:dyDescent="0.3">
      <c r="A221" s="521" t="s">
        <v>377</v>
      </c>
      <c r="B221" s="521" t="s">
        <v>378</v>
      </c>
      <c r="C221" s="527">
        <v>2475</v>
      </c>
    </row>
    <row r="222" spans="1:4" ht="27.6" x14ac:dyDescent="0.3">
      <c r="A222" s="521" t="s">
        <v>379</v>
      </c>
      <c r="B222" s="521" t="s">
        <v>380</v>
      </c>
      <c r="C222" s="527">
        <v>3555</v>
      </c>
    </row>
    <row r="223" spans="1:4" x14ac:dyDescent="0.3">
      <c r="A223" s="521" t="s">
        <v>381</v>
      </c>
      <c r="B223" s="521" t="s">
        <v>382</v>
      </c>
      <c r="C223" s="527">
        <v>540</v>
      </c>
    </row>
    <row r="224" spans="1:4" ht="27.6" x14ac:dyDescent="0.3">
      <c r="A224" s="521" t="s">
        <v>20</v>
      </c>
      <c r="B224" s="521" t="s">
        <v>383</v>
      </c>
      <c r="C224" s="527">
        <v>117</v>
      </c>
    </row>
    <row r="225" spans="1:3" ht="27.6" x14ac:dyDescent="0.3">
      <c r="A225" s="521" t="s">
        <v>264</v>
      </c>
      <c r="B225" s="521" t="s">
        <v>384</v>
      </c>
      <c r="C225" s="527">
        <v>208</v>
      </c>
    </row>
    <row r="226" spans="1:3" x14ac:dyDescent="0.3">
      <c r="A226" s="526"/>
      <c r="B226" s="526"/>
      <c r="C226" s="531"/>
    </row>
    <row r="227" spans="1:3" x14ac:dyDescent="0.3">
      <c r="A227" s="521" t="s">
        <v>173</v>
      </c>
      <c r="B227" s="521" t="s">
        <v>385</v>
      </c>
      <c r="C227" s="527">
        <v>877.15</v>
      </c>
    </row>
    <row r="228" spans="1:3" x14ac:dyDescent="0.3">
      <c r="A228" s="521" t="s">
        <v>313</v>
      </c>
      <c r="B228" s="521" t="s">
        <v>386</v>
      </c>
      <c r="C228" s="527">
        <v>1701.3</v>
      </c>
    </row>
    <row r="229" spans="1:3" ht="27.6" x14ac:dyDescent="0.3">
      <c r="A229" s="521" t="s">
        <v>175</v>
      </c>
      <c r="B229" s="521" t="s">
        <v>2661</v>
      </c>
      <c r="C229" s="527">
        <v>3739.15</v>
      </c>
    </row>
    <row r="230" spans="1:3" x14ac:dyDescent="0.3">
      <c r="A230" s="521" t="s">
        <v>112</v>
      </c>
      <c r="B230" s="521" t="s">
        <v>387</v>
      </c>
      <c r="C230" s="527">
        <v>116.6</v>
      </c>
    </row>
    <row r="231" spans="1:3" x14ac:dyDescent="0.3">
      <c r="A231" s="521" t="s">
        <v>2653</v>
      </c>
      <c r="B231" s="521" t="s">
        <v>2654</v>
      </c>
      <c r="C231" s="527">
        <v>195</v>
      </c>
    </row>
    <row r="232" spans="1:3" x14ac:dyDescent="0.3">
      <c r="A232" s="521" t="s">
        <v>388</v>
      </c>
      <c r="B232" s="521" t="s">
        <v>448</v>
      </c>
      <c r="C232" s="527">
        <v>818.85</v>
      </c>
    </row>
    <row r="233" spans="1:3" x14ac:dyDescent="0.3">
      <c r="A233" s="521" t="s">
        <v>178</v>
      </c>
      <c r="B233" s="521" t="s">
        <v>449</v>
      </c>
      <c r="C233" s="527">
        <v>983.15</v>
      </c>
    </row>
    <row r="234" spans="1:3" x14ac:dyDescent="0.3">
      <c r="A234" s="521" t="s">
        <v>142</v>
      </c>
      <c r="B234" s="521" t="s">
        <v>395</v>
      </c>
      <c r="C234" s="527">
        <v>2154.4499999999998</v>
      </c>
    </row>
    <row r="235" spans="1:3" x14ac:dyDescent="0.3">
      <c r="A235" s="521" t="s">
        <v>144</v>
      </c>
      <c r="B235" s="521" t="s">
        <v>2662</v>
      </c>
      <c r="C235" s="527">
        <v>8758.25</v>
      </c>
    </row>
    <row r="236" spans="1:3" x14ac:dyDescent="0.3">
      <c r="A236" s="521" t="s">
        <v>138</v>
      </c>
      <c r="B236" s="521" t="s">
        <v>2663</v>
      </c>
      <c r="C236" s="527">
        <v>4210.8500000000004</v>
      </c>
    </row>
    <row r="237" spans="1:3" x14ac:dyDescent="0.3">
      <c r="A237" s="521" t="s">
        <v>140</v>
      </c>
      <c r="B237" s="521" t="s">
        <v>2664</v>
      </c>
      <c r="C237" s="527">
        <v>5981.05</v>
      </c>
    </row>
    <row r="238" spans="1:3" x14ac:dyDescent="0.3">
      <c r="A238" s="521" t="s">
        <v>155</v>
      </c>
      <c r="B238" s="521" t="s">
        <v>156</v>
      </c>
      <c r="C238" s="527">
        <v>527.35</v>
      </c>
    </row>
    <row r="239" spans="1:3" x14ac:dyDescent="0.3">
      <c r="A239" s="521" t="s">
        <v>319</v>
      </c>
      <c r="B239" s="521" t="s">
        <v>389</v>
      </c>
      <c r="C239" s="527">
        <v>307.39999999999998</v>
      </c>
    </row>
    <row r="240" spans="1:3" ht="27.6" x14ac:dyDescent="0.3">
      <c r="A240" s="521" t="s">
        <v>146</v>
      </c>
      <c r="B240" s="521" t="s">
        <v>2665</v>
      </c>
      <c r="C240" s="527">
        <v>636</v>
      </c>
    </row>
    <row r="241" spans="1:3" x14ac:dyDescent="0.3">
      <c r="A241" s="521" t="s">
        <v>322</v>
      </c>
      <c r="B241" s="521" t="s">
        <v>390</v>
      </c>
      <c r="C241" s="527">
        <v>636</v>
      </c>
    </row>
    <row r="242" spans="1:3" x14ac:dyDescent="0.3">
      <c r="A242" s="521" t="s">
        <v>184</v>
      </c>
      <c r="B242" s="521" t="s">
        <v>391</v>
      </c>
      <c r="C242" s="527">
        <v>1115.6500000000001</v>
      </c>
    </row>
    <row r="243" spans="1:3" x14ac:dyDescent="0.3">
      <c r="A243" s="521" t="s">
        <v>150</v>
      </c>
      <c r="B243" s="521" t="s">
        <v>2666</v>
      </c>
      <c r="C243" s="527">
        <v>636</v>
      </c>
    </row>
    <row r="244" spans="1:3" x14ac:dyDescent="0.3">
      <c r="A244" s="521" t="s">
        <v>223</v>
      </c>
      <c r="B244" s="521" t="s">
        <v>224</v>
      </c>
      <c r="C244" s="527">
        <v>376.3</v>
      </c>
    </row>
    <row r="245" spans="1:3" x14ac:dyDescent="0.3">
      <c r="A245" s="521" t="s">
        <v>152</v>
      </c>
      <c r="B245" s="521" t="s">
        <v>392</v>
      </c>
      <c r="C245" s="527">
        <v>3739.15</v>
      </c>
    </row>
    <row r="246" spans="1:3" x14ac:dyDescent="0.3">
      <c r="A246" s="521" t="s">
        <v>324</v>
      </c>
      <c r="B246" s="521" t="s">
        <v>393</v>
      </c>
      <c r="C246" s="527">
        <v>106</v>
      </c>
    </row>
    <row r="247" spans="1:3" x14ac:dyDescent="0.3">
      <c r="A247" s="521" t="s">
        <v>325</v>
      </c>
      <c r="B247" s="521" t="s">
        <v>394</v>
      </c>
      <c r="C247" s="527">
        <v>76.849999999999994</v>
      </c>
    </row>
    <row r="248" spans="1:3" x14ac:dyDescent="0.3">
      <c r="A248" s="521" t="s">
        <v>189</v>
      </c>
      <c r="B248" s="521" t="s">
        <v>2667</v>
      </c>
      <c r="C248" s="527">
        <v>9937.5</v>
      </c>
    </row>
    <row r="249" spans="1:3" x14ac:dyDescent="0.3">
      <c r="A249" s="521" t="s">
        <v>191</v>
      </c>
      <c r="B249" s="521" t="s">
        <v>2668</v>
      </c>
      <c r="C249" s="527">
        <v>739.35</v>
      </c>
    </row>
    <row r="250" spans="1:3" ht="27.6" x14ac:dyDescent="0.3">
      <c r="A250" s="521" t="s">
        <v>193</v>
      </c>
      <c r="B250" s="521" t="s">
        <v>2669</v>
      </c>
      <c r="C250" s="527">
        <v>2292.25</v>
      </c>
    </row>
    <row r="251" spans="1:3" ht="27.6" x14ac:dyDescent="0.3">
      <c r="A251" s="521" t="s">
        <v>195</v>
      </c>
      <c r="B251" s="521" t="s">
        <v>2670</v>
      </c>
      <c r="C251" s="527">
        <v>739.35</v>
      </c>
    </row>
    <row r="252" spans="1:3" ht="27.6" x14ac:dyDescent="0.3">
      <c r="A252" s="521" t="s">
        <v>197</v>
      </c>
      <c r="B252" s="521" t="s">
        <v>2671</v>
      </c>
      <c r="C252" s="527">
        <v>739.35</v>
      </c>
    </row>
    <row r="253" spans="1:3" ht="27.6" x14ac:dyDescent="0.3">
      <c r="A253" s="521" t="s">
        <v>199</v>
      </c>
      <c r="B253" s="521" t="s">
        <v>2672</v>
      </c>
      <c r="C253" s="527">
        <v>739.35</v>
      </c>
    </row>
    <row r="254" spans="1:3" ht="27.6" x14ac:dyDescent="0.3">
      <c r="A254" s="521" t="s">
        <v>201</v>
      </c>
      <c r="B254" s="521" t="s">
        <v>2673</v>
      </c>
      <c r="C254" s="527">
        <v>739.35</v>
      </c>
    </row>
    <row r="255" spans="1:3" ht="27.6" x14ac:dyDescent="0.3">
      <c r="A255" s="521" t="s">
        <v>203</v>
      </c>
      <c r="B255" s="521" t="s">
        <v>2674</v>
      </c>
      <c r="C255" s="527">
        <v>739.35</v>
      </c>
    </row>
    <row r="256" spans="1:3" ht="27.6" x14ac:dyDescent="0.3">
      <c r="A256" s="521" t="s">
        <v>205</v>
      </c>
      <c r="B256" s="521" t="s">
        <v>2675</v>
      </c>
      <c r="C256" s="527">
        <v>2173</v>
      </c>
    </row>
    <row r="257" spans="1:3" ht="27.6" x14ac:dyDescent="0.3">
      <c r="A257" s="521" t="s">
        <v>207</v>
      </c>
      <c r="B257" s="521" t="s">
        <v>2676</v>
      </c>
      <c r="C257" s="527">
        <v>1669.5</v>
      </c>
    </row>
    <row r="258" spans="1:3" x14ac:dyDescent="0.3">
      <c r="A258" s="521" t="s">
        <v>209</v>
      </c>
      <c r="B258" s="521" t="s">
        <v>2677</v>
      </c>
      <c r="C258" s="527">
        <v>739.35</v>
      </c>
    </row>
    <row r="259" spans="1:3" x14ac:dyDescent="0.3">
      <c r="A259" s="521" t="s">
        <v>211</v>
      </c>
      <c r="B259" s="521" t="s">
        <v>2678</v>
      </c>
      <c r="C259" s="527">
        <v>715.5</v>
      </c>
    </row>
    <row r="260" spans="1:3" ht="27.6" x14ac:dyDescent="0.3">
      <c r="A260" s="521" t="s">
        <v>213</v>
      </c>
      <c r="B260" s="521" t="s">
        <v>2679</v>
      </c>
      <c r="C260" s="527">
        <v>1325</v>
      </c>
    </row>
    <row r="261" spans="1:3" ht="27.6" x14ac:dyDescent="0.3">
      <c r="A261" s="521" t="s">
        <v>215</v>
      </c>
      <c r="B261" s="521" t="s">
        <v>2680</v>
      </c>
      <c r="C261" s="527">
        <v>715.5</v>
      </c>
    </row>
    <row r="262" spans="1:3" x14ac:dyDescent="0.3">
      <c r="A262" s="521" t="s">
        <v>217</v>
      </c>
      <c r="B262" s="521" t="s">
        <v>2681</v>
      </c>
      <c r="C262" s="527">
        <v>2067</v>
      </c>
    </row>
    <row r="263" spans="1:3" ht="27.6" x14ac:dyDescent="0.3">
      <c r="A263" s="521" t="s">
        <v>219</v>
      </c>
      <c r="B263" s="521" t="s">
        <v>2682</v>
      </c>
      <c r="C263" s="527">
        <v>1802</v>
      </c>
    </row>
    <row r="264" spans="1:3" ht="27.6" x14ac:dyDescent="0.3">
      <c r="A264" s="521" t="s">
        <v>221</v>
      </c>
      <c r="B264" s="521" t="s">
        <v>2683</v>
      </c>
      <c r="C264" s="527">
        <v>1802</v>
      </c>
    </row>
    <row r="265" spans="1:3" x14ac:dyDescent="0.3">
      <c r="A265" s="521" t="s">
        <v>225</v>
      </c>
      <c r="B265" s="521" t="s">
        <v>2684</v>
      </c>
      <c r="C265" s="527">
        <v>10766.95</v>
      </c>
    </row>
    <row r="266" spans="1:3" x14ac:dyDescent="0.3">
      <c r="A266" s="521" t="s">
        <v>231</v>
      </c>
      <c r="B266" s="521" t="s">
        <v>232</v>
      </c>
      <c r="C266" s="527">
        <v>2901.75</v>
      </c>
    </row>
    <row r="267" spans="1:3" x14ac:dyDescent="0.3">
      <c r="A267" s="521" t="s">
        <v>229</v>
      </c>
      <c r="B267" s="521" t="s">
        <v>230</v>
      </c>
      <c r="C267" s="527">
        <v>7531.3</v>
      </c>
    </row>
    <row r="268" spans="1:3" x14ac:dyDescent="0.3">
      <c r="A268" s="521" t="s">
        <v>227</v>
      </c>
      <c r="B268" s="521" t="s">
        <v>228</v>
      </c>
      <c r="C268" s="527">
        <v>7531.3</v>
      </c>
    </row>
    <row r="269" spans="1:3" x14ac:dyDescent="0.3">
      <c r="A269" s="521" t="s">
        <v>233</v>
      </c>
      <c r="B269" s="521" t="s">
        <v>234</v>
      </c>
      <c r="C269" s="527">
        <v>278.25</v>
      </c>
    </row>
    <row r="270" spans="1:3" x14ac:dyDescent="0.3">
      <c r="A270" s="521" t="s">
        <v>114</v>
      </c>
      <c r="B270" s="521" t="s">
        <v>163</v>
      </c>
      <c r="C270" s="527">
        <v>349.8</v>
      </c>
    </row>
    <row r="271" spans="1:3" x14ac:dyDescent="0.3">
      <c r="A271" s="521" t="s">
        <v>161</v>
      </c>
      <c r="B271" s="521" t="s">
        <v>162</v>
      </c>
      <c r="C271" s="527">
        <v>291.5</v>
      </c>
    </row>
    <row r="272" spans="1:3" x14ac:dyDescent="0.3">
      <c r="A272" s="521" t="s">
        <v>168</v>
      </c>
      <c r="B272" s="521" t="s">
        <v>169</v>
      </c>
      <c r="C272" s="527">
        <v>212</v>
      </c>
    </row>
    <row r="273" spans="1:3" x14ac:dyDescent="0.3">
      <c r="A273" s="521" t="s">
        <v>166</v>
      </c>
      <c r="B273" s="521" t="s">
        <v>167</v>
      </c>
      <c r="C273" s="527">
        <v>412.75</v>
      </c>
    </row>
    <row r="274" spans="1:3" x14ac:dyDescent="0.3">
      <c r="A274" s="521" t="s">
        <v>2685</v>
      </c>
      <c r="B274" s="521" t="s">
        <v>2686</v>
      </c>
      <c r="C274" s="527">
        <v>17302.5</v>
      </c>
    </row>
    <row r="275" spans="1:3" x14ac:dyDescent="0.3">
      <c r="A275" s="521" t="s">
        <v>2687</v>
      </c>
      <c r="B275" s="521" t="s">
        <v>2688</v>
      </c>
      <c r="C275" s="527">
        <v>2606.25</v>
      </c>
    </row>
    <row r="276" spans="1:3" x14ac:dyDescent="0.3">
      <c r="A276" s="521" t="s">
        <v>2689</v>
      </c>
      <c r="B276" s="521" t="s">
        <v>2690</v>
      </c>
      <c r="C276" s="527">
        <v>8040</v>
      </c>
    </row>
    <row r="277" spans="1:3" x14ac:dyDescent="0.3">
      <c r="A277" s="521" t="s">
        <v>2691</v>
      </c>
      <c r="B277" s="521" t="s">
        <v>2692</v>
      </c>
      <c r="C277" s="527">
        <v>1578.75</v>
      </c>
    </row>
    <row r="278" spans="1:3" x14ac:dyDescent="0.3">
      <c r="A278" s="521" t="s">
        <v>354</v>
      </c>
      <c r="B278" s="521" t="s">
        <v>2693</v>
      </c>
      <c r="C278" s="527">
        <v>1005</v>
      </c>
    </row>
    <row r="279" spans="1:3" x14ac:dyDescent="0.3">
      <c r="A279" s="521" t="s">
        <v>241</v>
      </c>
      <c r="B279" s="521" t="s">
        <v>242</v>
      </c>
      <c r="C279" s="527">
        <v>2550</v>
      </c>
    </row>
    <row r="280" spans="1:3" x14ac:dyDescent="0.3">
      <c r="A280" s="521" t="s">
        <v>243</v>
      </c>
      <c r="B280" s="521" t="s">
        <v>244</v>
      </c>
      <c r="C280" s="527">
        <v>1162.5</v>
      </c>
    </row>
    <row r="281" spans="1:3" x14ac:dyDescent="0.3">
      <c r="A281" s="521" t="s">
        <v>245</v>
      </c>
      <c r="B281" s="521" t="s">
        <v>246</v>
      </c>
      <c r="C281" s="527">
        <v>3247.5</v>
      </c>
    </row>
    <row r="282" spans="1:3" x14ac:dyDescent="0.3">
      <c r="A282" s="521" t="s">
        <v>247</v>
      </c>
      <c r="B282" s="521" t="s">
        <v>248</v>
      </c>
      <c r="C282" s="527">
        <v>4680</v>
      </c>
    </row>
    <row r="283" spans="1:3" x14ac:dyDescent="0.3">
      <c r="A283" s="521" t="s">
        <v>249</v>
      </c>
      <c r="B283" s="521" t="s">
        <v>250</v>
      </c>
      <c r="C283" s="527">
        <v>6607.5</v>
      </c>
    </row>
    <row r="284" spans="1:3" x14ac:dyDescent="0.3">
      <c r="A284" s="522" t="s">
        <v>356</v>
      </c>
      <c r="B284" s="522" t="s">
        <v>2694</v>
      </c>
      <c r="C284" s="528">
        <v>1200</v>
      </c>
    </row>
    <row r="285" spans="1:3" x14ac:dyDescent="0.3">
      <c r="A285" s="522" t="s">
        <v>358</v>
      </c>
      <c r="B285" s="522" t="s">
        <v>2695</v>
      </c>
      <c r="C285" s="527">
        <v>2265</v>
      </c>
    </row>
    <row r="286" spans="1:3" x14ac:dyDescent="0.3">
      <c r="A286" s="521" t="s">
        <v>360</v>
      </c>
      <c r="B286" s="521" t="s">
        <v>2696</v>
      </c>
      <c r="C286" s="527">
        <v>3225</v>
      </c>
    </row>
    <row r="287" spans="1:3" x14ac:dyDescent="0.3">
      <c r="A287" s="521" t="s">
        <v>362</v>
      </c>
      <c r="B287" s="521" t="s">
        <v>2697</v>
      </c>
      <c r="C287" s="527">
        <v>3817.5</v>
      </c>
    </row>
    <row r="288" spans="1:3" x14ac:dyDescent="0.3">
      <c r="A288" s="521" t="s">
        <v>364</v>
      </c>
      <c r="B288" s="521" t="s">
        <v>2698</v>
      </c>
      <c r="C288" s="527">
        <v>4462.5</v>
      </c>
    </row>
    <row r="289" spans="1:3" x14ac:dyDescent="0.3">
      <c r="A289" s="521" t="s">
        <v>366</v>
      </c>
      <c r="B289" s="521" t="s">
        <v>2699</v>
      </c>
      <c r="C289" s="527">
        <v>1005</v>
      </c>
    </row>
    <row r="290" spans="1:3" x14ac:dyDescent="0.3">
      <c r="A290" s="521" t="s">
        <v>368</v>
      </c>
      <c r="B290" s="521" t="s">
        <v>2700</v>
      </c>
      <c r="C290" s="527">
        <v>1912.5</v>
      </c>
    </row>
    <row r="291" spans="1:3" x14ac:dyDescent="0.3">
      <c r="A291" s="521" t="s">
        <v>370</v>
      </c>
      <c r="B291" s="521" t="s">
        <v>2701</v>
      </c>
      <c r="C291" s="527">
        <v>2700</v>
      </c>
    </row>
    <row r="292" spans="1:3" x14ac:dyDescent="0.3">
      <c r="A292" s="521" t="s">
        <v>372</v>
      </c>
      <c r="B292" s="521" t="s">
        <v>2702</v>
      </c>
      <c r="C292" s="527">
        <v>3217.5</v>
      </c>
    </row>
    <row r="293" spans="1:3" x14ac:dyDescent="0.3">
      <c r="A293" s="521" t="s">
        <v>374</v>
      </c>
      <c r="B293" s="521" t="s">
        <v>2703</v>
      </c>
      <c r="C293" s="527">
        <v>3765</v>
      </c>
    </row>
    <row r="294" spans="1:3" x14ac:dyDescent="0.3">
      <c r="A294" s="522" t="s">
        <v>2704</v>
      </c>
      <c r="B294" s="522" t="s">
        <v>2705</v>
      </c>
      <c r="C294" s="528">
        <v>660</v>
      </c>
    </row>
    <row r="295" spans="1:3" x14ac:dyDescent="0.3">
      <c r="A295" s="521" t="s">
        <v>2706</v>
      </c>
      <c r="B295" s="521" t="s">
        <v>2707</v>
      </c>
      <c r="C295" s="527">
        <v>2242.5</v>
      </c>
    </row>
    <row r="296" spans="1:3" x14ac:dyDescent="0.3">
      <c r="A296" s="521" t="s">
        <v>2708</v>
      </c>
      <c r="B296" s="521" t="s">
        <v>2709</v>
      </c>
      <c r="C296" s="527">
        <v>4252.5</v>
      </c>
    </row>
    <row r="297" spans="1:3" x14ac:dyDescent="0.3">
      <c r="A297" s="521" t="s">
        <v>2710</v>
      </c>
      <c r="B297" s="521" t="s">
        <v>2711</v>
      </c>
      <c r="C297" s="527">
        <v>6037.5</v>
      </c>
    </row>
    <row r="298" spans="1:3" x14ac:dyDescent="0.3">
      <c r="A298" s="521" t="s">
        <v>2712</v>
      </c>
      <c r="B298" s="521" t="s">
        <v>2713</v>
      </c>
      <c r="C298" s="527">
        <v>7147.5</v>
      </c>
    </row>
    <row r="299" spans="1:3" x14ac:dyDescent="0.3">
      <c r="A299" s="521" t="s">
        <v>2714</v>
      </c>
      <c r="B299" s="521" t="s">
        <v>2715</v>
      </c>
      <c r="C299" s="527">
        <v>8377.5</v>
      </c>
    </row>
    <row r="300" spans="1:3" x14ac:dyDescent="0.3">
      <c r="A300" s="521" t="s">
        <v>2716</v>
      </c>
      <c r="B300" s="521" t="s">
        <v>2717</v>
      </c>
      <c r="C300" s="527">
        <v>3142.5</v>
      </c>
    </row>
    <row r="301" spans="1:3" x14ac:dyDescent="0.3">
      <c r="A301" s="521" t="s">
        <v>252</v>
      </c>
      <c r="B301" s="521" t="s">
        <v>253</v>
      </c>
      <c r="C301" s="527">
        <v>6105</v>
      </c>
    </row>
    <row r="302" spans="1:3" x14ac:dyDescent="0.3">
      <c r="A302" s="521" t="s">
        <v>2718</v>
      </c>
      <c r="B302" s="521" t="s">
        <v>2719</v>
      </c>
      <c r="C302" s="527">
        <v>2943.75</v>
      </c>
    </row>
    <row r="303" spans="1:3" x14ac:dyDescent="0.3">
      <c r="A303" s="521" t="s">
        <v>254</v>
      </c>
      <c r="B303" s="521" t="s">
        <v>255</v>
      </c>
      <c r="C303" s="527">
        <v>1391.25</v>
      </c>
    </row>
    <row r="304" spans="1:3" x14ac:dyDescent="0.3">
      <c r="A304" s="521" t="s">
        <v>377</v>
      </c>
      <c r="B304" s="521" t="s">
        <v>378</v>
      </c>
      <c r="C304" s="527">
        <v>2475</v>
      </c>
    </row>
    <row r="305" spans="1:3" ht="27.6" x14ac:dyDescent="0.3">
      <c r="A305" s="521" t="s">
        <v>379</v>
      </c>
      <c r="B305" s="521" t="s">
        <v>380</v>
      </c>
      <c r="C305" s="527">
        <v>3555</v>
      </c>
    </row>
    <row r="306" spans="1:3" x14ac:dyDescent="0.3">
      <c r="A306" s="521" t="s">
        <v>260</v>
      </c>
      <c r="B306" s="521" t="s">
        <v>443</v>
      </c>
      <c r="C306" s="527">
        <v>1027.5</v>
      </c>
    </row>
    <row r="307" spans="1:3" x14ac:dyDescent="0.3">
      <c r="A307" s="521" t="s">
        <v>261</v>
      </c>
      <c r="B307" s="521" t="s">
        <v>2720</v>
      </c>
      <c r="C307" s="527">
        <v>1421.25</v>
      </c>
    </row>
    <row r="308" spans="1:3" x14ac:dyDescent="0.3">
      <c r="A308" s="521" t="s">
        <v>262</v>
      </c>
      <c r="B308" s="521" t="s">
        <v>445</v>
      </c>
      <c r="C308" s="527">
        <v>1421.25</v>
      </c>
    </row>
    <row r="309" spans="1:3" x14ac:dyDescent="0.3">
      <c r="A309" s="521" t="s">
        <v>381</v>
      </c>
      <c r="B309" s="521" t="s">
        <v>2721</v>
      </c>
      <c r="C309" s="527">
        <v>540</v>
      </c>
    </row>
    <row r="310" spans="1:3" ht="27.6" x14ac:dyDescent="0.3">
      <c r="A310" s="521" t="s">
        <v>20</v>
      </c>
      <c r="B310" s="521" t="s">
        <v>383</v>
      </c>
      <c r="C310" s="527">
        <v>117</v>
      </c>
    </row>
    <row r="311" spans="1:3" ht="27.6" x14ac:dyDescent="0.3">
      <c r="A311" s="521" t="s">
        <v>264</v>
      </c>
      <c r="B311" s="521" t="s">
        <v>396</v>
      </c>
      <c r="C311" s="527">
        <v>208</v>
      </c>
    </row>
    <row r="312" spans="1:3" x14ac:dyDescent="0.3">
      <c r="A312" s="526"/>
      <c r="B312" s="526"/>
      <c r="C312" s="531"/>
    </row>
    <row r="313" spans="1:3" x14ac:dyDescent="0.3">
      <c r="A313" s="521" t="s">
        <v>397</v>
      </c>
      <c r="B313" s="521" t="s">
        <v>2722</v>
      </c>
      <c r="C313" s="527">
        <v>148.4</v>
      </c>
    </row>
    <row r="314" spans="1:3" x14ac:dyDescent="0.3">
      <c r="A314" s="521" t="s">
        <v>398</v>
      </c>
      <c r="B314" s="521" t="s">
        <v>2723</v>
      </c>
      <c r="C314" s="527">
        <v>95.4</v>
      </c>
    </row>
    <row r="315" spans="1:3" x14ac:dyDescent="0.3">
      <c r="A315" s="522" t="s">
        <v>399</v>
      </c>
      <c r="B315" s="522" t="s">
        <v>2724</v>
      </c>
      <c r="C315" s="528">
        <v>135.15</v>
      </c>
    </row>
    <row r="316" spans="1:3" x14ac:dyDescent="0.3">
      <c r="A316" s="521" t="s">
        <v>2725</v>
      </c>
      <c r="B316" s="521" t="s">
        <v>2726</v>
      </c>
      <c r="C316" s="527">
        <v>60.95</v>
      </c>
    </row>
    <row r="317" spans="1:3" x14ac:dyDescent="0.3">
      <c r="A317" s="521" t="s">
        <v>2727</v>
      </c>
      <c r="B317" s="521" t="s">
        <v>2728</v>
      </c>
      <c r="C317" s="527">
        <v>393.25</v>
      </c>
    </row>
    <row r="318" spans="1:3" x14ac:dyDescent="0.3">
      <c r="A318" s="522" t="s">
        <v>114</v>
      </c>
      <c r="B318" s="522" t="s">
        <v>163</v>
      </c>
      <c r="C318" s="528">
        <v>349.8</v>
      </c>
    </row>
    <row r="319" spans="1:3" x14ac:dyDescent="0.3">
      <c r="A319" s="522" t="s">
        <v>108</v>
      </c>
      <c r="B319" s="522" t="s">
        <v>2729</v>
      </c>
      <c r="C319" s="527">
        <v>302.10000000000002</v>
      </c>
    </row>
    <row r="320" spans="1:3" x14ac:dyDescent="0.3">
      <c r="A320" s="522" t="s">
        <v>106</v>
      </c>
      <c r="B320" s="522" t="s">
        <v>2730</v>
      </c>
      <c r="C320" s="527">
        <v>273.75</v>
      </c>
    </row>
    <row r="321" spans="1:3" x14ac:dyDescent="0.3">
      <c r="A321" s="522" t="s">
        <v>107</v>
      </c>
      <c r="B321" s="522" t="s">
        <v>2731</v>
      </c>
      <c r="C321" s="527">
        <v>150</v>
      </c>
    </row>
    <row r="322" spans="1:3" x14ac:dyDescent="0.3">
      <c r="A322" s="522" t="s">
        <v>281</v>
      </c>
      <c r="B322" s="522" t="s">
        <v>2732</v>
      </c>
      <c r="C322" s="527">
        <v>390</v>
      </c>
    </row>
    <row r="323" spans="1:3" x14ac:dyDescent="0.3">
      <c r="A323" s="522" t="s">
        <v>121</v>
      </c>
      <c r="B323" s="522" t="s">
        <v>2733</v>
      </c>
      <c r="C323" s="527">
        <v>650</v>
      </c>
    </row>
    <row r="324" spans="1:3" x14ac:dyDescent="0.3">
      <c r="A324" s="522" t="s">
        <v>20</v>
      </c>
      <c r="B324" s="522" t="s">
        <v>127</v>
      </c>
      <c r="C324" s="527">
        <v>117</v>
      </c>
    </row>
    <row r="325" spans="1:3" x14ac:dyDescent="0.3">
      <c r="A325" s="529"/>
      <c r="B325" s="529"/>
      <c r="C325" s="531"/>
    </row>
    <row r="326" spans="1:3" x14ac:dyDescent="0.3">
      <c r="A326" s="522" t="s">
        <v>2734</v>
      </c>
      <c r="B326" s="522" t="s">
        <v>2735</v>
      </c>
      <c r="C326" s="527">
        <v>135.15</v>
      </c>
    </row>
    <row r="327" spans="1:3" x14ac:dyDescent="0.3">
      <c r="A327" s="522" t="s">
        <v>2736</v>
      </c>
      <c r="B327" s="522" t="s">
        <v>2737</v>
      </c>
      <c r="C327" s="527">
        <v>800.3</v>
      </c>
    </row>
    <row r="328" spans="1:3" x14ac:dyDescent="0.3">
      <c r="A328" s="522" t="s">
        <v>2738</v>
      </c>
      <c r="B328" s="522" t="s">
        <v>2739</v>
      </c>
      <c r="C328" s="527">
        <v>140.44999999999999</v>
      </c>
    </row>
    <row r="329" spans="1:3" x14ac:dyDescent="0.3">
      <c r="A329" s="522" t="s">
        <v>2740</v>
      </c>
      <c r="B329" s="522" t="s">
        <v>2741</v>
      </c>
      <c r="C329" s="527">
        <v>90.1</v>
      </c>
    </row>
    <row r="330" spans="1:3" x14ac:dyDescent="0.3">
      <c r="A330" s="522" t="s">
        <v>397</v>
      </c>
      <c r="B330" s="522" t="s">
        <v>2742</v>
      </c>
      <c r="C330" s="527">
        <v>148.4</v>
      </c>
    </row>
    <row r="331" spans="1:3" x14ac:dyDescent="0.3">
      <c r="A331" s="522" t="s">
        <v>398</v>
      </c>
      <c r="B331" s="522" t="s">
        <v>2743</v>
      </c>
      <c r="C331" s="527">
        <v>95.4</v>
      </c>
    </row>
    <row r="332" spans="1:3" x14ac:dyDescent="0.3">
      <c r="A332" s="522" t="s">
        <v>399</v>
      </c>
      <c r="B332" s="522" t="s">
        <v>2744</v>
      </c>
      <c r="C332" s="527">
        <v>135.15</v>
      </c>
    </row>
    <row r="333" spans="1:3" x14ac:dyDescent="0.3">
      <c r="A333" s="522" t="s">
        <v>166</v>
      </c>
      <c r="B333" s="522" t="s">
        <v>2745</v>
      </c>
      <c r="C333" s="527">
        <v>412.75</v>
      </c>
    </row>
    <row r="334" spans="1:3" x14ac:dyDescent="0.3">
      <c r="A334" s="522" t="s">
        <v>114</v>
      </c>
      <c r="B334" s="522" t="s">
        <v>2746</v>
      </c>
      <c r="C334" s="527">
        <v>349.8</v>
      </c>
    </row>
    <row r="335" spans="1:3" x14ac:dyDescent="0.3">
      <c r="A335" s="522" t="s">
        <v>108</v>
      </c>
      <c r="B335" s="522" t="s">
        <v>2747</v>
      </c>
      <c r="C335" s="527">
        <v>302.10000000000002</v>
      </c>
    </row>
    <row r="336" spans="1:3" x14ac:dyDescent="0.3">
      <c r="A336" s="522" t="s">
        <v>161</v>
      </c>
      <c r="B336" s="522" t="s">
        <v>2748</v>
      </c>
      <c r="C336" s="527">
        <v>291.5</v>
      </c>
    </row>
    <row r="337" spans="1:3" x14ac:dyDescent="0.3">
      <c r="A337" s="522" t="s">
        <v>168</v>
      </c>
      <c r="B337" s="522" t="s">
        <v>2749</v>
      </c>
      <c r="C337" s="527">
        <v>212</v>
      </c>
    </row>
    <row r="338" spans="1:3" x14ac:dyDescent="0.3">
      <c r="A338" s="522" t="s">
        <v>20</v>
      </c>
      <c r="B338" s="522" t="s">
        <v>2750</v>
      </c>
      <c r="C338" s="527">
        <v>117</v>
      </c>
    </row>
    <row r="339" spans="1:3" x14ac:dyDescent="0.3">
      <c r="A339" s="529"/>
      <c r="B339" s="529"/>
      <c r="C339" s="276"/>
    </row>
    <row r="340" spans="1:3" x14ac:dyDescent="0.3">
      <c r="A340" s="522" t="s">
        <v>400</v>
      </c>
      <c r="B340" s="522" t="s">
        <v>401</v>
      </c>
      <c r="C340" s="528">
        <v>479.65</v>
      </c>
    </row>
    <row r="341" spans="1:3" x14ac:dyDescent="0.3">
      <c r="A341" s="533" t="s">
        <v>402</v>
      </c>
      <c r="B341" s="533" t="s">
        <v>2751</v>
      </c>
      <c r="C341" s="269">
        <v>479.65</v>
      </c>
    </row>
    <row r="342" spans="1:3" x14ac:dyDescent="0.3">
      <c r="A342" s="533" t="s">
        <v>403</v>
      </c>
      <c r="B342" s="533" t="s">
        <v>404</v>
      </c>
      <c r="C342" s="269">
        <v>312.7</v>
      </c>
    </row>
    <row r="343" spans="1:3" x14ac:dyDescent="0.3">
      <c r="A343" s="533" t="s">
        <v>405</v>
      </c>
      <c r="B343" s="533" t="s">
        <v>406</v>
      </c>
      <c r="C343" s="269">
        <v>1425.7</v>
      </c>
    </row>
    <row r="344" spans="1:3" x14ac:dyDescent="0.3">
      <c r="A344" s="533" t="s">
        <v>407</v>
      </c>
      <c r="B344" s="533" t="s">
        <v>408</v>
      </c>
      <c r="C344" s="269">
        <v>312.7</v>
      </c>
    </row>
    <row r="345" spans="1:3" x14ac:dyDescent="0.3">
      <c r="A345" s="533" t="s">
        <v>409</v>
      </c>
      <c r="B345" s="533" t="s">
        <v>410</v>
      </c>
      <c r="C345" s="269">
        <v>294.14999999999998</v>
      </c>
    </row>
    <row r="346" spans="1:3" x14ac:dyDescent="0.3">
      <c r="A346" s="533" t="s">
        <v>411</v>
      </c>
      <c r="B346" s="533" t="s">
        <v>412</v>
      </c>
      <c r="C346" s="269">
        <v>402.8</v>
      </c>
    </row>
    <row r="347" spans="1:3" x14ac:dyDescent="0.3">
      <c r="A347" s="533" t="s">
        <v>413</v>
      </c>
      <c r="B347" s="533" t="s">
        <v>414</v>
      </c>
      <c r="C347" s="269">
        <v>418.7</v>
      </c>
    </row>
    <row r="348" spans="1:3" x14ac:dyDescent="0.3">
      <c r="A348" s="533" t="s">
        <v>415</v>
      </c>
      <c r="B348" s="533" t="s">
        <v>416</v>
      </c>
      <c r="C348" s="269">
        <v>808.25</v>
      </c>
    </row>
    <row r="349" spans="1:3" x14ac:dyDescent="0.3">
      <c r="A349" s="533" t="s">
        <v>417</v>
      </c>
      <c r="B349" s="533" t="s">
        <v>418</v>
      </c>
      <c r="C349" s="269">
        <v>734.05</v>
      </c>
    </row>
    <row r="350" spans="1:3" x14ac:dyDescent="0.3">
      <c r="A350" s="533" t="s">
        <v>419</v>
      </c>
      <c r="B350" s="533" t="s">
        <v>420</v>
      </c>
      <c r="C350" s="269">
        <v>259.7</v>
      </c>
    </row>
    <row r="351" spans="1:3" x14ac:dyDescent="0.3">
      <c r="A351" s="533" t="s">
        <v>421</v>
      </c>
      <c r="B351" s="533" t="s">
        <v>422</v>
      </c>
      <c r="C351" s="269">
        <v>214.65</v>
      </c>
    </row>
    <row r="352" spans="1:3" x14ac:dyDescent="0.3">
      <c r="A352" s="533" t="s">
        <v>423</v>
      </c>
      <c r="B352" s="533" t="s">
        <v>424</v>
      </c>
      <c r="C352" s="269">
        <v>328.6</v>
      </c>
    </row>
    <row r="353" spans="1:3" x14ac:dyDescent="0.3">
      <c r="A353" s="533" t="s">
        <v>425</v>
      </c>
      <c r="B353" s="533" t="s">
        <v>426</v>
      </c>
      <c r="C353" s="269">
        <v>553.85</v>
      </c>
    </row>
    <row r="354" spans="1:3" x14ac:dyDescent="0.3">
      <c r="A354" s="533" t="s">
        <v>427</v>
      </c>
      <c r="B354" s="533" t="s">
        <v>428</v>
      </c>
      <c r="C354" s="269">
        <v>439.9</v>
      </c>
    </row>
    <row r="355" spans="1:3" x14ac:dyDescent="0.3">
      <c r="A355" s="533" t="s">
        <v>429</v>
      </c>
      <c r="B355" s="533" t="s">
        <v>430</v>
      </c>
      <c r="C355" s="269">
        <v>969.9</v>
      </c>
    </row>
    <row r="356" spans="1:3" x14ac:dyDescent="0.3">
      <c r="A356" s="533" t="s">
        <v>431</v>
      </c>
      <c r="B356" s="533" t="s">
        <v>432</v>
      </c>
      <c r="C356" s="269">
        <v>439.9</v>
      </c>
    </row>
    <row r="357" spans="1:3" x14ac:dyDescent="0.3">
      <c r="A357" s="533" t="s">
        <v>433</v>
      </c>
      <c r="B357" s="533" t="s">
        <v>434</v>
      </c>
      <c r="C357" s="269">
        <v>219.95</v>
      </c>
    </row>
    <row r="358" spans="1:3" x14ac:dyDescent="0.3">
      <c r="A358" s="533" t="s">
        <v>435</v>
      </c>
      <c r="B358" s="533" t="s">
        <v>436</v>
      </c>
      <c r="C358" s="269">
        <v>739.35</v>
      </c>
    </row>
    <row r="359" spans="1:3" x14ac:dyDescent="0.3">
      <c r="A359" s="533" t="s">
        <v>20</v>
      </c>
      <c r="B359" s="533" t="s">
        <v>127</v>
      </c>
      <c r="C359" s="269">
        <v>117</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E5D6D-2F20-47C8-B6C0-4975D6CA4FA1}">
  <sheetPr>
    <pageSetUpPr fitToPage="1"/>
  </sheetPr>
  <dimension ref="A1:G181"/>
  <sheetViews>
    <sheetView showGridLines="0" zoomScale="80" zoomScaleNormal="80" zoomScalePageLayoutView="125" workbookViewId="0">
      <selection activeCell="B25" sqref="B25:G25"/>
    </sheetView>
  </sheetViews>
  <sheetFormatPr defaultColWidth="11" defaultRowHeight="15.6" x14ac:dyDescent="0.3"/>
  <cols>
    <col min="1" max="1" width="24.09765625" customWidth="1"/>
    <col min="2" max="2" width="12.3984375" customWidth="1"/>
    <col min="4" max="4" width="13.69921875" customWidth="1"/>
    <col min="6" max="6" width="12.19921875" customWidth="1"/>
    <col min="7" max="7" width="14.09765625" customWidth="1"/>
  </cols>
  <sheetData>
    <row r="1" spans="1:7" ht="23.4" customHeight="1" x14ac:dyDescent="0.3">
      <c r="A1" s="586" t="s">
        <v>42</v>
      </c>
      <c r="B1" s="587"/>
      <c r="C1" s="587"/>
      <c r="D1" s="587"/>
      <c r="E1" s="587"/>
      <c r="F1" s="587"/>
      <c r="G1" s="588"/>
    </row>
    <row r="2" spans="1:7" ht="41.4" customHeight="1" thickBot="1" x14ac:dyDescent="0.35">
      <c r="A2" s="589" t="s">
        <v>43</v>
      </c>
      <c r="B2" s="590"/>
      <c r="C2" s="590"/>
      <c r="D2" s="590"/>
      <c r="E2" s="590"/>
      <c r="F2" s="591"/>
      <c r="G2" s="592"/>
    </row>
    <row r="3" spans="1:7" ht="31.5" customHeight="1" thickBot="1" x14ac:dyDescent="0.35">
      <c r="A3" s="1" t="s">
        <v>44</v>
      </c>
      <c r="B3" s="593" t="s">
        <v>45</v>
      </c>
      <c r="C3" s="594"/>
      <c r="D3" s="594"/>
      <c r="E3" s="595"/>
    </row>
    <row r="4" spans="1:7" x14ac:dyDescent="0.3">
      <c r="A4" s="2"/>
      <c r="B4" s="2"/>
      <c r="C4" s="2"/>
      <c r="D4" s="2"/>
      <c r="E4" s="2"/>
      <c r="F4" s="2"/>
      <c r="G4" s="2"/>
    </row>
    <row r="5" spans="1:7" ht="15.75" customHeight="1" x14ac:dyDescent="0.3">
      <c r="A5" s="565" t="s">
        <v>46</v>
      </c>
      <c r="B5" s="566"/>
      <c r="C5" s="566"/>
      <c r="D5" s="566"/>
      <c r="E5" s="566"/>
      <c r="F5" s="566"/>
      <c r="G5" s="567"/>
    </row>
    <row r="6" spans="1:7" x14ac:dyDescent="0.3">
      <c r="A6" s="3"/>
      <c r="B6" s="2"/>
      <c r="C6" s="2"/>
      <c r="D6" s="2"/>
      <c r="E6" s="2"/>
      <c r="F6" s="2"/>
      <c r="G6" s="4"/>
    </row>
    <row r="7" spans="1:7" ht="51.9" customHeight="1" x14ac:dyDescent="0.3">
      <c r="A7" s="577" t="s">
        <v>47</v>
      </c>
      <c r="B7" s="578"/>
      <c r="C7" s="578"/>
      <c r="D7" s="578"/>
      <c r="E7" s="578"/>
      <c r="F7" s="578"/>
      <c r="G7" s="579"/>
    </row>
    <row r="8" spans="1:7" x14ac:dyDescent="0.3">
      <c r="A8" s="3"/>
      <c r="B8" s="2"/>
      <c r="C8" s="2"/>
      <c r="D8" s="2"/>
      <c r="E8" s="2"/>
      <c r="F8" s="2"/>
      <c r="G8" s="4"/>
    </row>
    <row r="9" spans="1:7" ht="15.75" customHeight="1" x14ac:dyDescent="0.3">
      <c r="A9" s="5">
        <v>340</v>
      </c>
      <c r="B9" s="580" t="s">
        <v>48</v>
      </c>
      <c r="C9" s="581"/>
      <c r="D9" s="581"/>
      <c r="E9" s="581"/>
      <c r="F9" s="581"/>
      <c r="G9" s="582"/>
    </row>
    <row r="10" spans="1:7" x14ac:dyDescent="0.3">
      <c r="A10" s="8"/>
      <c r="B10" s="2"/>
      <c r="C10" s="2"/>
      <c r="D10" s="2"/>
      <c r="E10" s="2"/>
      <c r="F10" s="2"/>
      <c r="G10" s="4"/>
    </row>
    <row r="11" spans="1:7" ht="15.75" customHeight="1" x14ac:dyDescent="0.3">
      <c r="A11" s="5">
        <v>340</v>
      </c>
      <c r="B11" s="580" t="s">
        <v>49</v>
      </c>
      <c r="C11" s="581"/>
      <c r="D11" s="581"/>
      <c r="E11" s="581"/>
      <c r="F11" s="581"/>
      <c r="G11" s="582"/>
    </row>
    <row r="12" spans="1:7" x14ac:dyDescent="0.3">
      <c r="A12" s="8"/>
      <c r="B12" s="2"/>
      <c r="C12" s="2"/>
      <c r="D12" s="2"/>
      <c r="E12" s="2"/>
      <c r="F12" s="2"/>
      <c r="G12" s="4"/>
    </row>
    <row r="13" spans="1:7" ht="15.75" customHeight="1" x14ac:dyDescent="0.3">
      <c r="A13" s="5">
        <v>340</v>
      </c>
      <c r="B13" s="580" t="s">
        <v>50</v>
      </c>
      <c r="C13" s="581"/>
      <c r="D13" s="581"/>
      <c r="E13" s="581"/>
      <c r="F13" s="581"/>
      <c r="G13" s="582"/>
    </row>
    <row r="14" spans="1:7" x14ac:dyDescent="0.3">
      <c r="A14" s="8"/>
      <c r="B14" s="2"/>
      <c r="C14" s="2"/>
      <c r="D14" s="2"/>
      <c r="E14" s="2"/>
      <c r="F14" s="2"/>
      <c r="G14" s="4"/>
    </row>
    <row r="15" spans="1:7" ht="15.75" customHeight="1" x14ac:dyDescent="0.3">
      <c r="A15" s="5">
        <v>340</v>
      </c>
      <c r="B15" s="580" t="s">
        <v>51</v>
      </c>
      <c r="C15" s="581"/>
      <c r="D15" s="581"/>
      <c r="E15" s="581"/>
      <c r="F15" s="581"/>
      <c r="G15" s="582"/>
    </row>
    <row r="16" spans="1:7" x14ac:dyDescent="0.3">
      <c r="A16" s="8"/>
      <c r="B16" s="2"/>
      <c r="C16" s="2"/>
      <c r="D16" s="2"/>
      <c r="E16" s="2"/>
      <c r="F16" s="2"/>
      <c r="G16" s="4"/>
    </row>
    <row r="17" spans="1:7" ht="15.75" customHeight="1" x14ac:dyDescent="0.3">
      <c r="A17" s="5">
        <v>340</v>
      </c>
      <c r="B17" s="580" t="s">
        <v>52</v>
      </c>
      <c r="C17" s="581"/>
      <c r="D17" s="581"/>
      <c r="E17" s="581"/>
      <c r="F17" s="581"/>
      <c r="G17" s="582"/>
    </row>
    <row r="18" spans="1:7" x14ac:dyDescent="0.3">
      <c r="A18" s="8"/>
      <c r="B18" s="2"/>
      <c r="C18" s="2"/>
      <c r="D18" s="2"/>
      <c r="E18" s="2"/>
      <c r="F18" s="2"/>
      <c r="G18" s="4"/>
    </row>
    <row r="19" spans="1:7" ht="15.75" customHeight="1" x14ac:dyDescent="0.3">
      <c r="A19" s="5">
        <v>340</v>
      </c>
      <c r="B19" s="580" t="s">
        <v>53</v>
      </c>
      <c r="C19" s="581"/>
      <c r="D19" s="581"/>
      <c r="E19" s="581"/>
      <c r="F19" s="581"/>
      <c r="G19" s="582"/>
    </row>
    <row r="20" spans="1:7" x14ac:dyDescent="0.3">
      <c r="A20" s="8"/>
      <c r="B20" s="2"/>
      <c r="C20" s="2"/>
      <c r="D20" s="2"/>
      <c r="E20" s="2"/>
      <c r="F20" s="2"/>
      <c r="G20" s="4"/>
    </row>
    <row r="21" spans="1:7" ht="15.75" customHeight="1" x14ac:dyDescent="0.3">
      <c r="A21" s="5">
        <v>340</v>
      </c>
      <c r="B21" s="580" t="s">
        <v>54</v>
      </c>
      <c r="C21" s="581"/>
      <c r="D21" s="581"/>
      <c r="E21" s="581"/>
      <c r="F21" s="581"/>
      <c r="G21" s="582"/>
    </row>
    <row r="22" spans="1:7" x14ac:dyDescent="0.3">
      <c r="A22" s="8"/>
      <c r="B22" s="2"/>
      <c r="C22" s="2"/>
      <c r="D22" s="2"/>
      <c r="E22" s="2"/>
      <c r="F22" s="2"/>
      <c r="G22" s="4"/>
    </row>
    <row r="23" spans="1:7" ht="15.75" customHeight="1" x14ac:dyDescent="0.3">
      <c r="A23" s="5">
        <v>340</v>
      </c>
      <c r="B23" s="580" t="s">
        <v>55</v>
      </c>
      <c r="C23" s="581"/>
      <c r="D23" s="581"/>
      <c r="E23" s="581"/>
      <c r="F23" s="581"/>
      <c r="G23" s="582"/>
    </row>
    <row r="24" spans="1:7" x14ac:dyDescent="0.3">
      <c r="A24" s="8"/>
      <c r="B24" s="2"/>
      <c r="C24" s="2"/>
      <c r="D24" s="2"/>
      <c r="E24" s="2"/>
      <c r="F24" s="2"/>
      <c r="G24" s="4"/>
    </row>
    <row r="25" spans="1:7" ht="15.75" customHeight="1" x14ac:dyDescent="0.3">
      <c r="A25" s="5">
        <v>340</v>
      </c>
      <c r="B25" s="580" t="s">
        <v>56</v>
      </c>
      <c r="C25" s="581"/>
      <c r="D25" s="581"/>
      <c r="E25" s="581"/>
      <c r="F25" s="581"/>
      <c r="G25" s="582"/>
    </row>
    <row r="26" spans="1:7" x14ac:dyDescent="0.3">
      <c r="A26" s="8"/>
      <c r="B26" s="2"/>
      <c r="C26" s="2"/>
      <c r="D26" s="2"/>
      <c r="E26" s="2"/>
      <c r="F26" s="2"/>
      <c r="G26" s="4"/>
    </row>
    <row r="27" spans="1:7" ht="15.75" customHeight="1" x14ac:dyDescent="0.3">
      <c r="A27" s="5">
        <v>340</v>
      </c>
      <c r="B27" s="580" t="s">
        <v>57</v>
      </c>
      <c r="C27" s="581"/>
      <c r="D27" s="581"/>
      <c r="E27" s="581"/>
      <c r="F27" s="581"/>
      <c r="G27" s="582"/>
    </row>
    <row r="28" spans="1:7" x14ac:dyDescent="0.3">
      <c r="A28" s="9"/>
      <c r="B28" s="10"/>
      <c r="C28" s="10"/>
      <c r="D28" s="10"/>
      <c r="E28" s="10"/>
      <c r="F28" s="10"/>
      <c r="G28" s="11"/>
    </row>
    <row r="29" spans="1:7" x14ac:dyDescent="0.3">
      <c r="A29" s="2"/>
      <c r="B29" s="2"/>
      <c r="C29" s="2"/>
      <c r="D29" s="2"/>
      <c r="E29" s="2"/>
      <c r="F29" s="2"/>
      <c r="G29" s="2"/>
    </row>
    <row r="30" spans="1:7" x14ac:dyDescent="0.3">
      <c r="A30" s="2"/>
      <c r="B30" s="2"/>
      <c r="C30" s="2"/>
      <c r="D30" s="2"/>
      <c r="E30" s="2"/>
      <c r="F30" s="2"/>
      <c r="G30" s="2"/>
    </row>
    <row r="31" spans="1:7" ht="15.75" customHeight="1" x14ac:dyDescent="0.3">
      <c r="A31" s="565" t="s">
        <v>58</v>
      </c>
      <c r="B31" s="566"/>
      <c r="C31" s="566"/>
      <c r="D31" s="566"/>
      <c r="E31" s="566"/>
      <c r="F31" s="566"/>
      <c r="G31" s="567"/>
    </row>
    <row r="32" spans="1:7" x14ac:dyDescent="0.3">
      <c r="A32" s="3"/>
      <c r="B32" s="2"/>
      <c r="C32" s="2"/>
      <c r="D32" s="2"/>
      <c r="E32" s="2"/>
      <c r="F32" s="2"/>
      <c r="G32" s="4"/>
    </row>
    <row r="33" spans="1:7" ht="48" customHeight="1" x14ac:dyDescent="0.3">
      <c r="A33" s="577" t="s">
        <v>59</v>
      </c>
      <c r="B33" s="578"/>
      <c r="C33" s="578"/>
      <c r="D33" s="578"/>
      <c r="E33" s="578"/>
      <c r="F33" s="578"/>
      <c r="G33" s="579"/>
    </row>
    <row r="34" spans="1:7" x14ac:dyDescent="0.3">
      <c r="A34" s="3"/>
      <c r="B34" s="2"/>
      <c r="C34" s="2"/>
      <c r="D34" s="2"/>
      <c r="E34" s="2"/>
      <c r="F34" s="2"/>
      <c r="G34" s="4"/>
    </row>
    <row r="35" spans="1:7" ht="15.75" customHeight="1" x14ac:dyDescent="0.3">
      <c r="A35" s="5">
        <v>235</v>
      </c>
      <c r="B35" s="580" t="s">
        <v>48</v>
      </c>
      <c r="C35" s="581"/>
      <c r="D35" s="581"/>
      <c r="E35" s="581"/>
      <c r="F35" s="581"/>
      <c r="G35" s="582"/>
    </row>
    <row r="36" spans="1:7" x14ac:dyDescent="0.3">
      <c r="A36" s="3"/>
      <c r="B36" s="2"/>
      <c r="C36" s="2"/>
      <c r="D36" s="2"/>
      <c r="E36" s="2"/>
      <c r="F36" s="2"/>
      <c r="G36" s="4"/>
    </row>
    <row r="37" spans="1:7" ht="15.75" customHeight="1" x14ac:dyDescent="0.3">
      <c r="A37" s="5">
        <v>235</v>
      </c>
      <c r="B37" s="580" t="s">
        <v>49</v>
      </c>
      <c r="C37" s="581"/>
      <c r="D37" s="581"/>
      <c r="E37" s="581"/>
      <c r="F37" s="581"/>
      <c r="G37" s="582"/>
    </row>
    <row r="38" spans="1:7" x14ac:dyDescent="0.3">
      <c r="A38" s="12"/>
      <c r="B38" s="6"/>
      <c r="C38" s="6"/>
      <c r="D38" s="6"/>
      <c r="E38" s="6"/>
      <c r="F38" s="6"/>
      <c r="G38" s="7"/>
    </row>
    <row r="39" spans="1:7" ht="15.75" customHeight="1" x14ac:dyDescent="0.3">
      <c r="A39" s="5">
        <v>235</v>
      </c>
      <c r="B39" s="580" t="s">
        <v>50</v>
      </c>
      <c r="C39" s="581"/>
      <c r="D39" s="581"/>
      <c r="E39" s="581"/>
      <c r="F39" s="581"/>
      <c r="G39" s="582"/>
    </row>
    <row r="40" spans="1:7" x14ac:dyDescent="0.3">
      <c r="A40" s="3"/>
      <c r="B40" s="2"/>
      <c r="C40" s="2"/>
      <c r="D40" s="2"/>
      <c r="E40" s="2"/>
      <c r="F40" s="2"/>
      <c r="G40" s="4"/>
    </row>
    <row r="41" spans="1:7" ht="15.75" customHeight="1" x14ac:dyDescent="0.3">
      <c r="A41" s="5">
        <v>235</v>
      </c>
      <c r="B41" s="580" t="s">
        <v>51</v>
      </c>
      <c r="C41" s="581"/>
      <c r="D41" s="581"/>
      <c r="E41" s="581"/>
      <c r="F41" s="581"/>
      <c r="G41" s="582"/>
    </row>
    <row r="42" spans="1:7" x14ac:dyDescent="0.3">
      <c r="A42" s="12"/>
      <c r="B42" s="6"/>
      <c r="C42" s="6"/>
      <c r="D42" s="6"/>
      <c r="E42" s="6"/>
      <c r="F42" s="6"/>
      <c r="G42" s="7"/>
    </row>
    <row r="43" spans="1:7" ht="15.75" customHeight="1" x14ac:dyDescent="0.3">
      <c r="A43" s="5">
        <v>235</v>
      </c>
      <c r="B43" s="580" t="s">
        <v>52</v>
      </c>
      <c r="C43" s="581"/>
      <c r="D43" s="581"/>
      <c r="E43" s="581"/>
      <c r="F43" s="581"/>
      <c r="G43" s="582"/>
    </row>
    <row r="44" spans="1:7" x14ac:dyDescent="0.3">
      <c r="A44" s="3"/>
      <c r="B44" s="2"/>
      <c r="C44" s="2"/>
      <c r="D44" s="2"/>
      <c r="E44" s="2"/>
      <c r="F44" s="2"/>
      <c r="G44" s="4"/>
    </row>
    <row r="45" spans="1:7" ht="15.75" customHeight="1" x14ac:dyDescent="0.3">
      <c r="A45" s="5">
        <v>235</v>
      </c>
      <c r="B45" s="583" t="s">
        <v>60</v>
      </c>
      <c r="C45" s="584"/>
      <c r="D45" s="584"/>
      <c r="E45" s="584"/>
      <c r="F45" s="584"/>
      <c r="G45" s="585"/>
    </row>
    <row r="46" spans="1:7" x14ac:dyDescent="0.3">
      <c r="A46" s="9"/>
      <c r="B46" s="10"/>
      <c r="C46" s="10"/>
      <c r="D46" s="10"/>
      <c r="E46" s="10"/>
      <c r="F46" s="10"/>
      <c r="G46" s="11"/>
    </row>
    <row r="47" spans="1:7" x14ac:dyDescent="0.3">
      <c r="A47" s="2"/>
      <c r="B47" s="2"/>
      <c r="C47" s="2"/>
      <c r="D47" s="2"/>
      <c r="E47" s="2"/>
      <c r="F47" s="2"/>
      <c r="G47" s="2"/>
    </row>
    <row r="48" spans="1:7" x14ac:dyDescent="0.3">
      <c r="A48" s="2"/>
      <c r="B48" s="2"/>
      <c r="C48" s="2"/>
      <c r="D48" s="2"/>
      <c r="E48" s="2"/>
      <c r="F48" s="2"/>
      <c r="G48" s="2"/>
    </row>
    <row r="49" spans="1:7" ht="15.75" customHeight="1" x14ac:dyDescent="0.3">
      <c r="A49" s="565" t="s">
        <v>61</v>
      </c>
      <c r="B49" s="566"/>
      <c r="C49" s="566"/>
      <c r="D49" s="566"/>
      <c r="E49" s="566"/>
      <c r="F49" s="566"/>
      <c r="G49" s="567"/>
    </row>
    <row r="50" spans="1:7" x14ac:dyDescent="0.3">
      <c r="A50" s="3"/>
      <c r="B50" s="2"/>
      <c r="C50" s="2"/>
      <c r="D50" s="2"/>
      <c r="E50" s="2"/>
      <c r="F50" s="2"/>
      <c r="G50" s="4"/>
    </row>
    <row r="51" spans="1:7" ht="51" customHeight="1" x14ac:dyDescent="0.3">
      <c r="A51" s="577" t="s">
        <v>62</v>
      </c>
      <c r="B51" s="578"/>
      <c r="C51" s="578"/>
      <c r="D51" s="578"/>
      <c r="E51" s="578"/>
      <c r="F51" s="578"/>
      <c r="G51" s="579"/>
    </row>
    <row r="52" spans="1:7" x14ac:dyDescent="0.3">
      <c r="A52" s="3"/>
      <c r="B52" s="2"/>
      <c r="C52" s="2"/>
      <c r="D52" s="2"/>
      <c r="E52" s="2"/>
      <c r="F52" s="2"/>
      <c r="G52" s="4"/>
    </row>
    <row r="53" spans="1:7" ht="15.75" customHeight="1" x14ac:dyDescent="0.3">
      <c r="A53" s="5">
        <v>2560</v>
      </c>
      <c r="B53" s="580" t="s">
        <v>48</v>
      </c>
      <c r="C53" s="581"/>
      <c r="D53" s="581"/>
      <c r="E53" s="581"/>
      <c r="F53" s="581"/>
      <c r="G53" s="582"/>
    </row>
    <row r="54" spans="1:7" x14ac:dyDescent="0.3">
      <c r="A54" s="3"/>
      <c r="B54" s="2"/>
      <c r="C54" s="2"/>
      <c r="D54" s="2"/>
      <c r="E54" s="2"/>
      <c r="F54" s="2"/>
      <c r="G54" s="4"/>
    </row>
    <row r="55" spans="1:7" ht="15.75" customHeight="1" x14ac:dyDescent="0.3">
      <c r="A55" s="5">
        <v>2560</v>
      </c>
      <c r="B55" s="580" t="s">
        <v>49</v>
      </c>
      <c r="C55" s="581"/>
      <c r="D55" s="581"/>
      <c r="E55" s="581"/>
      <c r="F55" s="581"/>
      <c r="G55" s="582"/>
    </row>
    <row r="56" spans="1:7" x14ac:dyDescent="0.3">
      <c r="A56" s="3"/>
      <c r="B56" s="2"/>
      <c r="C56" s="2"/>
      <c r="D56" s="2"/>
      <c r="E56" s="2"/>
      <c r="F56" s="2"/>
      <c r="G56" s="4"/>
    </row>
    <row r="57" spans="1:7" ht="15.75" customHeight="1" x14ac:dyDescent="0.3">
      <c r="A57" s="5">
        <v>2560</v>
      </c>
      <c r="B57" s="580" t="s">
        <v>50</v>
      </c>
      <c r="C57" s="581"/>
      <c r="D57" s="581"/>
      <c r="E57" s="581"/>
      <c r="F57" s="581"/>
      <c r="G57" s="582"/>
    </row>
    <row r="58" spans="1:7" x14ac:dyDescent="0.3">
      <c r="A58" s="3"/>
      <c r="B58" s="2"/>
      <c r="C58" s="2"/>
      <c r="D58" s="2"/>
      <c r="E58" s="2"/>
      <c r="F58" s="2"/>
      <c r="G58" s="4"/>
    </row>
    <row r="59" spans="1:7" ht="15.75" customHeight="1" x14ac:dyDescent="0.3">
      <c r="A59" s="5">
        <v>2560</v>
      </c>
      <c r="B59" s="580" t="s">
        <v>51</v>
      </c>
      <c r="C59" s="581"/>
      <c r="D59" s="581"/>
      <c r="E59" s="581"/>
      <c r="F59" s="581"/>
      <c r="G59" s="582"/>
    </row>
    <row r="60" spans="1:7" x14ac:dyDescent="0.3">
      <c r="A60" s="3"/>
      <c r="B60" s="2"/>
      <c r="C60" s="2"/>
      <c r="D60" s="2"/>
      <c r="E60" s="2"/>
      <c r="F60" s="2"/>
      <c r="G60" s="4"/>
    </row>
    <row r="61" spans="1:7" ht="15.75" customHeight="1" x14ac:dyDescent="0.3">
      <c r="A61" s="5">
        <v>2560</v>
      </c>
      <c r="B61" s="580" t="s">
        <v>52</v>
      </c>
      <c r="C61" s="581"/>
      <c r="D61" s="581"/>
      <c r="E61" s="581"/>
      <c r="F61" s="581"/>
      <c r="G61" s="582"/>
    </row>
    <row r="62" spans="1:7" x14ac:dyDescent="0.3">
      <c r="A62" s="3"/>
      <c r="B62" s="2"/>
      <c r="C62" s="2"/>
      <c r="D62" s="2"/>
      <c r="E62" s="2"/>
      <c r="F62" s="2"/>
      <c r="G62" s="4"/>
    </row>
    <row r="63" spans="1:7" ht="15.75" customHeight="1" x14ac:dyDescent="0.3">
      <c r="A63" s="5">
        <v>2560</v>
      </c>
      <c r="B63" s="580" t="s">
        <v>53</v>
      </c>
      <c r="C63" s="581"/>
      <c r="D63" s="581"/>
      <c r="E63" s="581"/>
      <c r="F63" s="581"/>
      <c r="G63" s="582"/>
    </row>
    <row r="64" spans="1:7" x14ac:dyDescent="0.3">
      <c r="A64" s="3"/>
      <c r="B64" s="2"/>
      <c r="C64" s="2"/>
      <c r="D64" s="2"/>
      <c r="E64" s="2"/>
      <c r="F64" s="2"/>
      <c r="G64" s="4"/>
    </row>
    <row r="65" spans="1:7" ht="15.75" customHeight="1" x14ac:dyDescent="0.3">
      <c r="A65" s="5">
        <v>2560</v>
      </c>
      <c r="B65" s="580" t="s">
        <v>54</v>
      </c>
      <c r="C65" s="581"/>
      <c r="D65" s="581"/>
      <c r="E65" s="581"/>
      <c r="F65" s="581"/>
      <c r="G65" s="582"/>
    </row>
    <row r="66" spans="1:7" x14ac:dyDescent="0.3">
      <c r="A66" s="3"/>
      <c r="B66" s="2"/>
      <c r="C66" s="2"/>
      <c r="D66" s="2"/>
      <c r="E66" s="2"/>
      <c r="F66" s="2"/>
      <c r="G66" s="4"/>
    </row>
    <row r="67" spans="1:7" ht="15.75" customHeight="1" x14ac:dyDescent="0.3">
      <c r="A67" s="5">
        <v>2560</v>
      </c>
      <c r="B67" s="580" t="s">
        <v>55</v>
      </c>
      <c r="C67" s="581"/>
      <c r="D67" s="581"/>
      <c r="E67" s="581"/>
      <c r="F67" s="581"/>
      <c r="G67" s="582"/>
    </row>
    <row r="68" spans="1:7" x14ac:dyDescent="0.3">
      <c r="A68" s="3"/>
      <c r="B68" s="2"/>
      <c r="C68" s="2"/>
      <c r="D68" s="2"/>
      <c r="E68" s="2"/>
      <c r="F68" s="2"/>
      <c r="G68" s="4"/>
    </row>
    <row r="69" spans="1:7" ht="15.75" customHeight="1" x14ac:dyDescent="0.3">
      <c r="A69" s="5">
        <v>2560</v>
      </c>
      <c r="B69" s="580" t="s">
        <v>56</v>
      </c>
      <c r="C69" s="581"/>
      <c r="D69" s="581"/>
      <c r="E69" s="581"/>
      <c r="F69" s="581"/>
      <c r="G69" s="582"/>
    </row>
    <row r="70" spans="1:7" x14ac:dyDescent="0.3">
      <c r="A70" s="3"/>
      <c r="B70" s="2"/>
      <c r="C70" s="2"/>
      <c r="D70" s="2"/>
      <c r="E70" s="2"/>
      <c r="F70" s="2"/>
      <c r="G70" s="4"/>
    </row>
    <row r="71" spans="1:7" ht="15.75" customHeight="1" x14ac:dyDescent="0.3">
      <c r="A71" s="5">
        <v>2560</v>
      </c>
      <c r="B71" s="580" t="s">
        <v>57</v>
      </c>
      <c r="C71" s="581"/>
      <c r="D71" s="581"/>
      <c r="E71" s="581"/>
      <c r="F71" s="581"/>
      <c r="G71" s="582"/>
    </row>
    <row r="72" spans="1:7" x14ac:dyDescent="0.3">
      <c r="A72" s="9"/>
      <c r="B72" s="10"/>
      <c r="C72" s="10"/>
      <c r="D72" s="10"/>
      <c r="E72" s="10"/>
      <c r="F72" s="10"/>
      <c r="G72" s="11"/>
    </row>
    <row r="73" spans="1:7" x14ac:dyDescent="0.3">
      <c r="A73" s="2"/>
      <c r="B73" s="2"/>
      <c r="C73" s="2"/>
      <c r="D73" s="2"/>
      <c r="E73" s="2"/>
      <c r="F73" s="2"/>
      <c r="G73" s="2"/>
    </row>
    <row r="74" spans="1:7" x14ac:dyDescent="0.3">
      <c r="A74" s="2"/>
      <c r="B74" s="2"/>
      <c r="C74" s="2"/>
      <c r="D74" s="2"/>
      <c r="E74" s="2"/>
      <c r="F74" s="2"/>
      <c r="G74" s="2"/>
    </row>
    <row r="75" spans="1:7" ht="15.75" customHeight="1" x14ac:dyDescent="0.3">
      <c r="A75" s="574" t="s">
        <v>63</v>
      </c>
      <c r="B75" s="575"/>
      <c r="C75" s="575"/>
      <c r="D75" s="575"/>
      <c r="E75" s="575"/>
      <c r="F75" s="575"/>
      <c r="G75" s="576"/>
    </row>
    <row r="76" spans="1:7" x14ac:dyDescent="0.3">
      <c r="A76" s="3"/>
      <c r="B76" s="2"/>
      <c r="C76" s="2"/>
      <c r="D76" s="2"/>
      <c r="E76" s="2"/>
      <c r="F76" s="2"/>
      <c r="G76" s="4"/>
    </row>
    <row r="77" spans="1:7" ht="30" customHeight="1" x14ac:dyDescent="0.3">
      <c r="A77" s="571" t="s">
        <v>64</v>
      </c>
      <c r="B77" s="572"/>
      <c r="C77" s="572"/>
      <c r="D77" s="572"/>
      <c r="E77" s="572"/>
      <c r="F77" s="572"/>
      <c r="G77" s="573"/>
    </row>
    <row r="78" spans="1:7" x14ac:dyDescent="0.3">
      <c r="A78" s="3"/>
      <c r="B78" s="2"/>
      <c r="C78" s="2"/>
      <c r="D78" s="2"/>
      <c r="E78" s="2"/>
      <c r="F78" s="2"/>
      <c r="G78" s="4"/>
    </row>
    <row r="79" spans="1:7" ht="15.75" customHeight="1" x14ac:dyDescent="0.3">
      <c r="A79" s="13">
        <v>5000</v>
      </c>
      <c r="B79" s="562" t="s">
        <v>65</v>
      </c>
      <c r="C79" s="563"/>
      <c r="D79" s="563"/>
      <c r="E79" s="563"/>
      <c r="F79" s="563"/>
      <c r="G79" s="564"/>
    </row>
    <row r="80" spans="1:7" ht="47.4" customHeight="1" x14ac:dyDescent="0.3">
      <c r="A80" s="562" t="s">
        <v>66</v>
      </c>
      <c r="B80" s="563"/>
      <c r="C80" s="563"/>
      <c r="D80" s="563"/>
      <c r="E80" s="563"/>
      <c r="F80" s="563"/>
      <c r="G80" s="564"/>
    </row>
    <row r="81" spans="1:7" x14ac:dyDescent="0.3">
      <c r="A81" s="9"/>
      <c r="B81" s="10"/>
      <c r="C81" s="10"/>
      <c r="D81" s="10"/>
      <c r="E81" s="10"/>
      <c r="F81" s="10"/>
      <c r="G81" s="11"/>
    </row>
    <row r="82" spans="1:7" x14ac:dyDescent="0.3">
      <c r="A82" s="2"/>
      <c r="B82" s="2"/>
      <c r="C82" s="2"/>
      <c r="D82" s="2"/>
      <c r="E82" s="2"/>
      <c r="F82" s="2"/>
      <c r="G82" s="2"/>
    </row>
    <row r="83" spans="1:7" ht="15.75" customHeight="1" x14ac:dyDescent="0.3">
      <c r="A83" s="565" t="s">
        <v>67</v>
      </c>
      <c r="B83" s="566"/>
      <c r="C83" s="566"/>
      <c r="D83" s="566"/>
      <c r="E83" s="566"/>
      <c r="F83" s="566"/>
      <c r="G83" s="567"/>
    </row>
    <row r="84" spans="1:7" x14ac:dyDescent="0.3">
      <c r="A84" s="3"/>
      <c r="B84" s="2"/>
      <c r="C84" s="2"/>
      <c r="D84" s="2"/>
      <c r="E84" s="2"/>
      <c r="F84" s="2"/>
      <c r="G84" s="4"/>
    </row>
    <row r="85" spans="1:7" ht="92.25" customHeight="1" x14ac:dyDescent="0.3">
      <c r="A85" s="568" t="s">
        <v>68</v>
      </c>
      <c r="B85" s="569"/>
      <c r="C85" s="569"/>
      <c r="D85" s="569"/>
      <c r="E85" s="569"/>
      <c r="F85" s="569"/>
      <c r="G85" s="570"/>
    </row>
    <row r="86" spans="1:7" x14ac:dyDescent="0.3">
      <c r="A86" s="3"/>
      <c r="B86" s="2"/>
      <c r="C86" s="2"/>
      <c r="D86" s="2"/>
      <c r="E86" s="2"/>
      <c r="F86" s="2"/>
      <c r="G86" s="4"/>
    </row>
    <row r="87" spans="1:7" ht="15.75" customHeight="1" x14ac:dyDescent="0.3">
      <c r="A87" s="5">
        <v>150</v>
      </c>
      <c r="B87" s="562" t="s">
        <v>69</v>
      </c>
      <c r="C87" s="563"/>
      <c r="D87" s="563"/>
      <c r="E87" s="563"/>
      <c r="F87" s="563"/>
      <c r="G87" s="564"/>
    </row>
    <row r="88" spans="1:7" ht="15.75" customHeight="1" x14ac:dyDescent="0.3">
      <c r="A88" s="14"/>
      <c r="B88" s="15"/>
      <c r="C88" s="15"/>
      <c r="D88" s="15"/>
      <c r="E88" s="15"/>
      <c r="F88" s="15"/>
      <c r="G88" s="16"/>
    </row>
    <row r="89" spans="1:7" ht="15.75" customHeight="1" x14ac:dyDescent="0.3">
      <c r="A89" s="5">
        <v>250</v>
      </c>
      <c r="B89" s="562" t="s">
        <v>70</v>
      </c>
      <c r="C89" s="563"/>
      <c r="D89" s="563"/>
      <c r="E89" s="563"/>
      <c r="F89" s="563"/>
      <c r="G89" s="564"/>
    </row>
    <row r="90" spans="1:7" x14ac:dyDescent="0.3">
      <c r="A90" s="9"/>
      <c r="B90" s="10"/>
      <c r="C90" s="10"/>
      <c r="D90" s="10"/>
      <c r="E90" s="10"/>
      <c r="F90" s="10"/>
      <c r="G90" s="11"/>
    </row>
    <row r="91" spans="1:7" x14ac:dyDescent="0.3">
      <c r="A91" s="2"/>
      <c r="B91" s="2"/>
      <c r="C91" s="2"/>
      <c r="D91" s="2"/>
      <c r="E91" s="2"/>
      <c r="F91" s="2"/>
      <c r="G91" s="2"/>
    </row>
    <row r="92" spans="1:7" x14ac:dyDescent="0.3">
      <c r="A92" s="2"/>
      <c r="B92" s="2"/>
      <c r="C92" s="2"/>
      <c r="D92" s="2"/>
      <c r="E92" s="2"/>
      <c r="F92" s="2"/>
      <c r="G92" s="2"/>
    </row>
    <row r="93" spans="1:7" ht="15.75" customHeight="1" x14ac:dyDescent="0.3">
      <c r="A93" s="565" t="s">
        <v>71</v>
      </c>
      <c r="B93" s="566"/>
      <c r="C93" s="566"/>
      <c r="D93" s="566"/>
      <c r="E93" s="566"/>
      <c r="F93" s="566"/>
      <c r="G93" s="567"/>
    </row>
    <row r="94" spans="1:7" x14ac:dyDescent="0.3">
      <c r="A94" s="3"/>
      <c r="B94" s="2"/>
      <c r="C94" s="2"/>
      <c r="D94" s="2"/>
      <c r="E94" s="2"/>
      <c r="F94" s="2"/>
      <c r="G94" s="4"/>
    </row>
    <row r="95" spans="1:7" ht="93.9" customHeight="1" x14ac:dyDescent="0.3">
      <c r="A95" s="568" t="s">
        <v>72</v>
      </c>
      <c r="B95" s="569"/>
      <c r="C95" s="569"/>
      <c r="D95" s="569"/>
      <c r="E95" s="569"/>
      <c r="F95" s="569"/>
      <c r="G95" s="570"/>
    </row>
    <row r="96" spans="1:7" x14ac:dyDescent="0.3">
      <c r="A96" s="9"/>
      <c r="B96" s="10"/>
      <c r="C96" s="10"/>
      <c r="D96" s="10"/>
      <c r="E96" s="10"/>
      <c r="F96" s="10"/>
      <c r="G96" s="11"/>
    </row>
    <row r="97" spans="1:7" x14ac:dyDescent="0.3">
      <c r="A97" s="2"/>
      <c r="B97" s="2"/>
      <c r="C97" s="2"/>
      <c r="D97" s="2"/>
      <c r="E97" s="2"/>
      <c r="F97" s="2"/>
      <c r="G97" s="2"/>
    </row>
    <row r="98" spans="1:7" x14ac:dyDescent="0.3">
      <c r="A98" s="2"/>
      <c r="B98" s="2"/>
      <c r="C98" s="2"/>
      <c r="D98" s="2"/>
      <c r="E98" s="2"/>
      <c r="F98" s="2"/>
      <c r="G98" s="2"/>
    </row>
    <row r="99" spans="1:7" x14ac:dyDescent="0.3">
      <c r="A99" s="2"/>
      <c r="B99" s="2"/>
      <c r="C99" s="2"/>
      <c r="D99" s="2"/>
      <c r="E99" s="2"/>
      <c r="F99" s="2"/>
      <c r="G99" s="2"/>
    </row>
    <row r="100" spans="1:7" x14ac:dyDescent="0.3">
      <c r="A100" s="2"/>
      <c r="B100" s="2"/>
      <c r="C100" s="2"/>
      <c r="D100" s="2"/>
      <c r="E100" s="2"/>
      <c r="F100" s="2"/>
      <c r="G100" s="2"/>
    </row>
    <row r="101" spans="1:7" x14ac:dyDescent="0.3">
      <c r="A101" s="2"/>
      <c r="B101" s="2"/>
      <c r="C101" s="2"/>
      <c r="D101" s="2"/>
      <c r="E101" s="2"/>
      <c r="F101" s="2"/>
      <c r="G101" s="2"/>
    </row>
    <row r="102" spans="1:7" x14ac:dyDescent="0.3">
      <c r="A102" s="2"/>
      <c r="B102" s="2"/>
      <c r="C102" s="2"/>
      <c r="D102" s="2"/>
      <c r="E102" s="2"/>
      <c r="F102" s="2"/>
      <c r="G102" s="2"/>
    </row>
    <row r="103" spans="1:7" x14ac:dyDescent="0.3">
      <c r="A103" s="2"/>
      <c r="B103" s="2"/>
      <c r="C103" s="2"/>
      <c r="D103" s="2"/>
      <c r="E103" s="2"/>
      <c r="F103" s="2"/>
      <c r="G103" s="2"/>
    </row>
    <row r="104" spans="1:7" x14ac:dyDescent="0.3">
      <c r="A104" s="2"/>
      <c r="B104" s="2"/>
      <c r="C104" s="2"/>
      <c r="D104" s="2"/>
      <c r="E104" s="2"/>
      <c r="F104" s="2"/>
      <c r="G104" s="2"/>
    </row>
    <row r="105" spans="1:7" x14ac:dyDescent="0.3">
      <c r="A105" s="2"/>
      <c r="B105" s="2"/>
      <c r="C105" s="2"/>
      <c r="D105" s="2"/>
      <c r="E105" s="2"/>
      <c r="F105" s="2"/>
      <c r="G105" s="2"/>
    </row>
    <row r="106" spans="1:7" x14ac:dyDescent="0.3">
      <c r="A106" s="2"/>
      <c r="B106" s="2"/>
      <c r="C106" s="2"/>
      <c r="D106" s="2"/>
      <c r="E106" s="2"/>
      <c r="F106" s="2"/>
      <c r="G106" s="2"/>
    </row>
    <row r="107" spans="1:7" x14ac:dyDescent="0.3">
      <c r="A107" s="2"/>
      <c r="B107" s="2"/>
      <c r="C107" s="2"/>
      <c r="D107" s="2"/>
      <c r="E107" s="2"/>
      <c r="F107" s="2"/>
      <c r="G107" s="2"/>
    </row>
    <row r="108" spans="1:7" x14ac:dyDescent="0.3">
      <c r="A108" s="2"/>
      <c r="B108" s="2"/>
      <c r="C108" s="2"/>
      <c r="D108" s="2"/>
      <c r="E108" s="2"/>
      <c r="F108" s="2"/>
      <c r="G108" s="2"/>
    </row>
    <row r="109" spans="1:7" x14ac:dyDescent="0.3">
      <c r="A109" s="2"/>
      <c r="B109" s="2"/>
      <c r="C109" s="2"/>
      <c r="D109" s="2"/>
      <c r="E109" s="2"/>
      <c r="F109" s="2"/>
      <c r="G109" s="2"/>
    </row>
    <row r="110" spans="1:7" x14ac:dyDescent="0.3">
      <c r="A110" s="2"/>
      <c r="B110" s="2"/>
      <c r="C110" s="2"/>
      <c r="D110" s="2"/>
      <c r="E110" s="2"/>
      <c r="F110" s="2"/>
      <c r="G110" s="2"/>
    </row>
    <row r="111" spans="1:7" x14ac:dyDescent="0.3">
      <c r="A111" s="2"/>
      <c r="B111" s="2"/>
      <c r="C111" s="2"/>
      <c r="D111" s="2"/>
      <c r="E111" s="2"/>
      <c r="F111" s="2"/>
      <c r="G111" s="2"/>
    </row>
    <row r="112" spans="1:7" x14ac:dyDescent="0.3">
      <c r="A112" s="2"/>
      <c r="B112" s="2"/>
      <c r="C112" s="2"/>
      <c r="D112" s="2"/>
      <c r="E112" s="2"/>
      <c r="F112" s="2"/>
      <c r="G112" s="2"/>
    </row>
    <row r="113" spans="1:7" x14ac:dyDescent="0.3">
      <c r="A113" s="2"/>
      <c r="B113" s="2"/>
      <c r="C113" s="2"/>
      <c r="D113" s="2"/>
      <c r="E113" s="2"/>
      <c r="F113" s="2"/>
      <c r="G113" s="2"/>
    </row>
    <row r="114" spans="1:7" x14ac:dyDescent="0.3">
      <c r="A114" s="2"/>
      <c r="B114" s="2"/>
      <c r="C114" s="2"/>
      <c r="D114" s="2"/>
      <c r="E114" s="2"/>
      <c r="F114" s="2"/>
      <c r="G114" s="2"/>
    </row>
    <row r="115" spans="1:7" x14ac:dyDescent="0.3">
      <c r="A115" s="2"/>
      <c r="B115" s="2"/>
      <c r="C115" s="2"/>
      <c r="D115" s="2"/>
      <c r="E115" s="2"/>
      <c r="F115" s="2"/>
      <c r="G115" s="2"/>
    </row>
    <row r="116" spans="1:7" x14ac:dyDescent="0.3">
      <c r="A116" s="2"/>
      <c r="B116" s="2"/>
      <c r="C116" s="2"/>
      <c r="D116" s="2"/>
      <c r="E116" s="2"/>
      <c r="F116" s="2"/>
      <c r="G116" s="2"/>
    </row>
    <row r="117" spans="1:7" x14ac:dyDescent="0.3">
      <c r="A117" s="2"/>
      <c r="B117" s="2"/>
      <c r="C117" s="2"/>
      <c r="D117" s="2"/>
      <c r="E117" s="2"/>
      <c r="F117" s="2"/>
      <c r="G117" s="2"/>
    </row>
    <row r="118" spans="1:7" x14ac:dyDescent="0.3">
      <c r="A118" s="2"/>
      <c r="B118" s="2"/>
      <c r="C118" s="2"/>
      <c r="D118" s="2"/>
      <c r="E118" s="2"/>
      <c r="F118" s="2"/>
      <c r="G118" s="2"/>
    </row>
    <row r="119" spans="1:7" x14ac:dyDescent="0.3">
      <c r="A119" s="2"/>
      <c r="B119" s="2"/>
      <c r="C119" s="2"/>
      <c r="D119" s="2"/>
      <c r="E119" s="2"/>
      <c r="F119" s="2"/>
      <c r="G119" s="2"/>
    </row>
    <row r="120" spans="1:7" x14ac:dyDescent="0.3">
      <c r="A120" s="2"/>
      <c r="B120" s="2"/>
      <c r="C120" s="2"/>
      <c r="D120" s="2"/>
      <c r="E120" s="2"/>
      <c r="F120" s="2"/>
      <c r="G120" s="2"/>
    </row>
    <row r="121" spans="1:7" x14ac:dyDescent="0.3">
      <c r="A121" s="2"/>
      <c r="B121" s="2"/>
      <c r="C121" s="2"/>
      <c r="D121" s="2"/>
      <c r="E121" s="2"/>
      <c r="F121" s="2"/>
      <c r="G121" s="2"/>
    </row>
    <row r="122" spans="1:7" x14ac:dyDescent="0.3">
      <c r="A122" s="2"/>
      <c r="B122" s="2"/>
      <c r="C122" s="2"/>
      <c r="D122" s="2"/>
      <c r="E122" s="2"/>
      <c r="F122" s="2"/>
      <c r="G122" s="2"/>
    </row>
    <row r="123" spans="1:7" x14ac:dyDescent="0.3">
      <c r="A123" s="2"/>
      <c r="B123" s="2"/>
      <c r="C123" s="2"/>
      <c r="D123" s="2"/>
      <c r="E123" s="2"/>
      <c r="F123" s="2"/>
      <c r="G123" s="2"/>
    </row>
    <row r="124" spans="1:7" x14ac:dyDescent="0.3">
      <c r="A124" s="2"/>
      <c r="B124" s="2"/>
      <c r="C124" s="2"/>
      <c r="D124" s="2"/>
      <c r="E124" s="2"/>
      <c r="F124" s="2"/>
      <c r="G124" s="2"/>
    </row>
    <row r="125" spans="1:7" x14ac:dyDescent="0.3">
      <c r="A125" s="2"/>
      <c r="B125" s="2"/>
      <c r="C125" s="2"/>
      <c r="D125" s="2"/>
      <c r="E125" s="2"/>
      <c r="F125" s="2"/>
      <c r="G125" s="2"/>
    </row>
    <row r="126" spans="1:7" x14ac:dyDescent="0.3">
      <c r="A126" s="2"/>
      <c r="B126" s="2"/>
      <c r="C126" s="2"/>
      <c r="D126" s="2"/>
      <c r="E126" s="2"/>
      <c r="F126" s="2"/>
      <c r="G126" s="2"/>
    </row>
    <row r="127" spans="1:7" x14ac:dyDescent="0.3">
      <c r="A127" s="2"/>
      <c r="B127" s="2"/>
      <c r="C127" s="2"/>
      <c r="D127" s="2"/>
      <c r="E127" s="2"/>
      <c r="F127" s="2"/>
      <c r="G127" s="2"/>
    </row>
    <row r="128" spans="1:7" x14ac:dyDescent="0.3">
      <c r="A128" s="2"/>
      <c r="B128" s="2"/>
      <c r="C128" s="2"/>
      <c r="D128" s="2"/>
      <c r="E128" s="2"/>
      <c r="F128" s="2"/>
      <c r="G128" s="2"/>
    </row>
    <row r="129" spans="1:7" x14ac:dyDescent="0.3">
      <c r="A129" s="2"/>
      <c r="B129" s="2"/>
      <c r="C129" s="2"/>
      <c r="D129" s="2"/>
      <c r="E129" s="2"/>
      <c r="F129" s="2"/>
      <c r="G129" s="2"/>
    </row>
    <row r="130" spans="1:7" x14ac:dyDescent="0.3">
      <c r="A130" s="2"/>
      <c r="B130" s="2"/>
      <c r="C130" s="2"/>
      <c r="D130" s="2"/>
      <c r="E130" s="2"/>
      <c r="F130" s="2"/>
      <c r="G130" s="2"/>
    </row>
    <row r="131" spans="1:7" x14ac:dyDescent="0.3">
      <c r="A131" s="2"/>
      <c r="B131" s="2"/>
      <c r="C131" s="2"/>
      <c r="D131" s="2"/>
      <c r="E131" s="2"/>
      <c r="F131" s="2"/>
      <c r="G131" s="2"/>
    </row>
    <row r="132" spans="1:7" x14ac:dyDescent="0.3">
      <c r="A132" s="2"/>
      <c r="B132" s="2"/>
      <c r="C132" s="2"/>
      <c r="D132" s="2"/>
      <c r="E132" s="2"/>
      <c r="F132" s="2"/>
      <c r="G132" s="2"/>
    </row>
    <row r="133" spans="1:7" x14ac:dyDescent="0.3">
      <c r="A133" s="2"/>
      <c r="B133" s="2"/>
      <c r="C133" s="2"/>
      <c r="D133" s="2"/>
      <c r="E133" s="2"/>
      <c r="F133" s="2"/>
      <c r="G133" s="2"/>
    </row>
    <row r="134" spans="1:7" x14ac:dyDescent="0.3">
      <c r="A134" s="2"/>
      <c r="B134" s="2"/>
      <c r="C134" s="2"/>
      <c r="D134" s="2"/>
      <c r="E134" s="2"/>
      <c r="F134" s="2"/>
      <c r="G134" s="2"/>
    </row>
    <row r="135" spans="1:7" x14ac:dyDescent="0.3">
      <c r="A135" s="2"/>
      <c r="B135" s="2"/>
      <c r="C135" s="2"/>
      <c r="D135" s="2"/>
      <c r="E135" s="2"/>
      <c r="F135" s="2"/>
      <c r="G135" s="2"/>
    </row>
    <row r="136" spans="1:7" x14ac:dyDescent="0.3">
      <c r="A136" s="2"/>
      <c r="B136" s="2"/>
      <c r="C136" s="2"/>
      <c r="D136" s="2"/>
      <c r="E136" s="2"/>
      <c r="F136" s="2"/>
      <c r="G136" s="2"/>
    </row>
    <row r="137" spans="1:7" x14ac:dyDescent="0.3">
      <c r="A137" s="2"/>
      <c r="B137" s="2"/>
      <c r="C137" s="2"/>
      <c r="D137" s="2"/>
      <c r="E137" s="2"/>
      <c r="F137" s="2"/>
      <c r="G137" s="2"/>
    </row>
    <row r="138" spans="1:7" x14ac:dyDescent="0.3">
      <c r="A138" s="2"/>
      <c r="B138" s="2"/>
      <c r="C138" s="2"/>
      <c r="D138" s="2"/>
      <c r="E138" s="2"/>
      <c r="F138" s="2"/>
      <c r="G138" s="2"/>
    </row>
    <row r="139" spans="1:7" x14ac:dyDescent="0.3">
      <c r="A139" s="2"/>
      <c r="B139" s="2"/>
      <c r="C139" s="2"/>
      <c r="D139" s="2"/>
      <c r="E139" s="2"/>
      <c r="F139" s="2"/>
      <c r="G139" s="2"/>
    </row>
    <row r="140" spans="1:7" x14ac:dyDescent="0.3">
      <c r="A140" s="2"/>
      <c r="B140" s="2"/>
      <c r="C140" s="2"/>
      <c r="D140" s="2"/>
      <c r="E140" s="2"/>
      <c r="F140" s="2"/>
      <c r="G140" s="2"/>
    </row>
    <row r="141" spans="1:7" x14ac:dyDescent="0.3">
      <c r="A141" s="2"/>
      <c r="B141" s="2"/>
      <c r="C141" s="2"/>
      <c r="D141" s="2"/>
      <c r="E141" s="2"/>
      <c r="F141" s="2"/>
      <c r="G141" s="2"/>
    </row>
    <row r="142" spans="1:7" x14ac:dyDescent="0.3">
      <c r="A142" s="2"/>
      <c r="B142" s="2"/>
      <c r="C142" s="2"/>
      <c r="D142" s="2"/>
      <c r="E142" s="2"/>
      <c r="F142" s="2"/>
      <c r="G142" s="2"/>
    </row>
    <row r="143" spans="1:7" x14ac:dyDescent="0.3">
      <c r="A143" s="2"/>
      <c r="B143" s="2"/>
      <c r="C143" s="2"/>
      <c r="D143" s="2"/>
      <c r="E143" s="2"/>
      <c r="F143" s="2"/>
      <c r="G143" s="2"/>
    </row>
    <row r="144" spans="1:7" x14ac:dyDescent="0.3">
      <c r="A144" s="2"/>
      <c r="B144" s="2"/>
      <c r="C144" s="2"/>
      <c r="D144" s="2"/>
      <c r="E144" s="2"/>
      <c r="F144" s="2"/>
      <c r="G144" s="2"/>
    </row>
    <row r="145" spans="1:7" x14ac:dyDescent="0.3">
      <c r="A145" s="2"/>
      <c r="B145" s="2"/>
      <c r="C145" s="2"/>
      <c r="D145" s="2"/>
      <c r="E145" s="2"/>
      <c r="F145" s="2"/>
      <c r="G145" s="2"/>
    </row>
    <row r="146" spans="1:7" x14ac:dyDescent="0.3">
      <c r="A146" s="2"/>
      <c r="B146" s="2"/>
      <c r="C146" s="2"/>
      <c r="D146" s="2"/>
      <c r="E146" s="2"/>
      <c r="F146" s="2"/>
      <c r="G146" s="2"/>
    </row>
    <row r="147" spans="1:7" x14ac:dyDescent="0.3">
      <c r="A147" s="2"/>
      <c r="B147" s="2"/>
      <c r="C147" s="2"/>
      <c r="D147" s="2"/>
      <c r="E147" s="2"/>
      <c r="F147" s="2"/>
      <c r="G147" s="2"/>
    </row>
    <row r="148" spans="1:7" x14ac:dyDescent="0.3">
      <c r="A148" s="2"/>
      <c r="B148" s="2"/>
      <c r="C148" s="2"/>
      <c r="D148" s="2"/>
      <c r="E148" s="2"/>
      <c r="F148" s="2"/>
      <c r="G148" s="2"/>
    </row>
    <row r="149" spans="1:7" x14ac:dyDescent="0.3">
      <c r="A149" s="2"/>
      <c r="B149" s="2"/>
      <c r="C149" s="2"/>
      <c r="D149" s="2"/>
      <c r="E149" s="2"/>
      <c r="F149" s="2"/>
      <c r="G149" s="2"/>
    </row>
    <row r="150" spans="1:7" x14ac:dyDescent="0.3">
      <c r="A150" s="2"/>
      <c r="B150" s="2"/>
      <c r="C150" s="2"/>
      <c r="D150" s="2"/>
      <c r="E150" s="2"/>
      <c r="F150" s="2"/>
      <c r="G150" s="2"/>
    </row>
    <row r="151" spans="1:7" x14ac:dyDescent="0.3">
      <c r="A151" s="2"/>
      <c r="B151" s="2"/>
      <c r="C151" s="2"/>
      <c r="D151" s="2"/>
      <c r="E151" s="2"/>
      <c r="F151" s="2"/>
      <c r="G151" s="2"/>
    </row>
    <row r="152" spans="1:7" x14ac:dyDescent="0.3">
      <c r="A152" s="2"/>
      <c r="B152" s="2"/>
      <c r="C152" s="2"/>
      <c r="D152" s="2"/>
      <c r="E152" s="2"/>
      <c r="F152" s="2"/>
      <c r="G152" s="2"/>
    </row>
    <row r="153" spans="1:7" x14ac:dyDescent="0.3">
      <c r="A153" s="2"/>
      <c r="B153" s="2"/>
      <c r="C153" s="2"/>
      <c r="D153" s="2"/>
      <c r="E153" s="2"/>
      <c r="F153" s="2"/>
      <c r="G153" s="2"/>
    </row>
    <row r="154" spans="1:7" x14ac:dyDescent="0.3">
      <c r="A154" s="2"/>
      <c r="B154" s="2"/>
      <c r="C154" s="2"/>
      <c r="D154" s="2"/>
      <c r="E154" s="2"/>
      <c r="F154" s="2"/>
      <c r="G154" s="2"/>
    </row>
    <row r="155" spans="1:7" x14ac:dyDescent="0.3">
      <c r="A155" s="2"/>
      <c r="B155" s="2"/>
      <c r="C155" s="2"/>
      <c r="D155" s="2"/>
      <c r="E155" s="2"/>
      <c r="F155" s="2"/>
      <c r="G155" s="2"/>
    </row>
    <row r="156" spans="1:7" x14ac:dyDescent="0.3">
      <c r="A156" s="2"/>
      <c r="B156" s="2"/>
      <c r="C156" s="2"/>
      <c r="D156" s="2"/>
      <c r="E156" s="2"/>
      <c r="F156" s="2"/>
      <c r="G156" s="2"/>
    </row>
    <row r="157" spans="1:7" x14ac:dyDescent="0.3">
      <c r="A157" s="2"/>
      <c r="B157" s="2"/>
      <c r="C157" s="2"/>
      <c r="D157" s="2"/>
      <c r="E157" s="2"/>
      <c r="F157" s="2"/>
      <c r="G157" s="2"/>
    </row>
    <row r="158" spans="1:7" x14ac:dyDescent="0.3">
      <c r="A158" s="2"/>
      <c r="B158" s="2"/>
      <c r="C158" s="2"/>
      <c r="D158" s="2"/>
      <c r="E158" s="2"/>
      <c r="F158" s="2"/>
      <c r="G158" s="2"/>
    </row>
    <row r="159" spans="1:7" x14ac:dyDescent="0.3">
      <c r="A159" s="2"/>
      <c r="B159" s="2"/>
      <c r="C159" s="2"/>
      <c r="D159" s="2"/>
      <c r="E159" s="2"/>
      <c r="F159" s="2"/>
      <c r="G159" s="2"/>
    </row>
    <row r="160" spans="1:7" x14ac:dyDescent="0.3">
      <c r="A160" s="2"/>
      <c r="B160" s="2"/>
      <c r="C160" s="2"/>
      <c r="D160" s="2"/>
      <c r="E160" s="2"/>
      <c r="F160" s="2"/>
      <c r="G160" s="2"/>
    </row>
    <row r="161" spans="1:7" x14ac:dyDescent="0.3">
      <c r="A161" s="2"/>
      <c r="B161" s="2"/>
      <c r="C161" s="2"/>
      <c r="D161" s="2"/>
      <c r="E161" s="2"/>
      <c r="F161" s="2"/>
      <c r="G161" s="2"/>
    </row>
    <row r="162" spans="1:7" x14ac:dyDescent="0.3">
      <c r="A162" s="2"/>
      <c r="B162" s="2"/>
      <c r="C162" s="2"/>
      <c r="D162" s="2"/>
      <c r="E162" s="2"/>
      <c r="F162" s="2"/>
      <c r="G162" s="2"/>
    </row>
    <row r="163" spans="1:7" x14ac:dyDescent="0.3">
      <c r="A163" s="2"/>
      <c r="B163" s="2"/>
      <c r="C163" s="2"/>
      <c r="D163" s="2"/>
      <c r="E163" s="2"/>
      <c r="F163" s="2"/>
      <c r="G163" s="2"/>
    </row>
    <row r="164" spans="1:7" x14ac:dyDescent="0.3">
      <c r="A164" s="2"/>
      <c r="B164" s="2"/>
      <c r="C164" s="2"/>
      <c r="D164" s="2"/>
      <c r="E164" s="2"/>
      <c r="F164" s="2"/>
      <c r="G164" s="2"/>
    </row>
    <row r="165" spans="1:7" x14ac:dyDescent="0.3">
      <c r="A165" s="2"/>
      <c r="B165" s="2"/>
      <c r="C165" s="2"/>
      <c r="D165" s="2"/>
      <c r="E165" s="2"/>
      <c r="F165" s="2"/>
      <c r="G165" s="2"/>
    </row>
    <row r="166" spans="1:7" x14ac:dyDescent="0.3">
      <c r="A166" s="2"/>
      <c r="B166" s="2"/>
      <c r="C166" s="2"/>
      <c r="D166" s="2"/>
      <c r="E166" s="2"/>
      <c r="F166" s="2"/>
      <c r="G166" s="2"/>
    </row>
    <row r="167" spans="1:7" x14ac:dyDescent="0.3">
      <c r="A167" s="2"/>
      <c r="B167" s="2"/>
      <c r="C167" s="2"/>
      <c r="D167" s="2"/>
      <c r="E167" s="2"/>
      <c r="F167" s="2"/>
      <c r="G167" s="2"/>
    </row>
    <row r="168" spans="1:7" x14ac:dyDescent="0.3">
      <c r="A168" s="2"/>
      <c r="B168" s="2"/>
      <c r="C168" s="2"/>
      <c r="D168" s="2"/>
      <c r="E168" s="2"/>
      <c r="F168" s="2"/>
      <c r="G168" s="2"/>
    </row>
    <row r="169" spans="1:7" x14ac:dyDescent="0.3">
      <c r="A169" s="2"/>
      <c r="B169" s="2"/>
      <c r="C169" s="2"/>
      <c r="D169" s="2"/>
      <c r="E169" s="2"/>
      <c r="F169" s="2"/>
      <c r="G169" s="2"/>
    </row>
    <row r="170" spans="1:7" x14ac:dyDescent="0.3">
      <c r="A170" s="2"/>
      <c r="B170" s="2"/>
      <c r="C170" s="2"/>
      <c r="D170" s="2"/>
      <c r="E170" s="2"/>
      <c r="F170" s="2"/>
      <c r="G170" s="2"/>
    </row>
    <row r="171" spans="1:7" x14ac:dyDescent="0.3">
      <c r="A171" s="2"/>
      <c r="B171" s="2"/>
      <c r="C171" s="2"/>
      <c r="D171" s="2"/>
      <c r="E171" s="2"/>
      <c r="F171" s="2"/>
      <c r="G171" s="2"/>
    </row>
    <row r="172" spans="1:7" x14ac:dyDescent="0.3">
      <c r="A172" s="2"/>
      <c r="B172" s="2"/>
      <c r="C172" s="2"/>
      <c r="D172" s="2"/>
      <c r="E172" s="2"/>
      <c r="F172" s="2"/>
      <c r="G172" s="2"/>
    </row>
    <row r="173" spans="1:7" x14ac:dyDescent="0.3">
      <c r="A173" s="2"/>
      <c r="B173" s="2"/>
      <c r="C173" s="2"/>
      <c r="D173" s="2"/>
      <c r="E173" s="2"/>
      <c r="F173" s="2"/>
      <c r="G173" s="2"/>
    </row>
    <row r="174" spans="1:7" x14ac:dyDescent="0.3">
      <c r="A174" s="2"/>
      <c r="B174" s="2"/>
      <c r="C174" s="2"/>
      <c r="D174" s="2"/>
      <c r="E174" s="2"/>
      <c r="F174" s="2"/>
      <c r="G174" s="2"/>
    </row>
    <row r="175" spans="1:7" x14ac:dyDescent="0.3">
      <c r="A175" s="2"/>
      <c r="B175" s="2"/>
      <c r="C175" s="2"/>
      <c r="D175" s="2"/>
      <c r="E175" s="2"/>
      <c r="F175" s="2"/>
      <c r="G175" s="2"/>
    </row>
    <row r="176" spans="1:7" x14ac:dyDescent="0.3">
      <c r="A176" s="2"/>
      <c r="B176" s="2"/>
      <c r="C176" s="2"/>
      <c r="D176" s="2"/>
      <c r="E176" s="2"/>
      <c r="F176" s="2"/>
      <c r="G176" s="2"/>
    </row>
    <row r="177" spans="1:7" x14ac:dyDescent="0.3">
      <c r="A177" s="2"/>
      <c r="B177" s="2"/>
      <c r="C177" s="2"/>
      <c r="D177" s="2"/>
      <c r="E177" s="2"/>
      <c r="F177" s="2"/>
      <c r="G177" s="2"/>
    </row>
    <row r="178" spans="1:7" x14ac:dyDescent="0.3">
      <c r="A178" s="2"/>
      <c r="B178" s="2"/>
      <c r="C178" s="2"/>
      <c r="D178" s="2"/>
      <c r="E178" s="2"/>
      <c r="F178" s="2"/>
      <c r="G178" s="2"/>
    </row>
    <row r="179" spans="1:7" x14ac:dyDescent="0.3">
      <c r="A179" s="2"/>
      <c r="B179" s="2"/>
      <c r="C179" s="2"/>
      <c r="D179" s="2"/>
      <c r="E179" s="2"/>
      <c r="F179" s="2"/>
      <c r="G179" s="2"/>
    </row>
    <row r="180" spans="1:7" x14ac:dyDescent="0.3">
      <c r="A180" s="2"/>
      <c r="B180" s="2"/>
      <c r="C180" s="2"/>
      <c r="D180" s="2"/>
      <c r="E180" s="2"/>
      <c r="F180" s="2"/>
      <c r="G180" s="2"/>
    </row>
    <row r="181" spans="1:7" x14ac:dyDescent="0.3">
      <c r="A181" s="2"/>
      <c r="B181" s="2"/>
      <c r="C181" s="2"/>
      <c r="D181" s="2"/>
      <c r="E181" s="2"/>
      <c r="F181" s="2"/>
      <c r="G181" s="2"/>
    </row>
  </sheetData>
  <sheetProtection algorithmName="SHA-512" hashValue="YZMeHkvAM4JmuyT569W+GglLOxaSJ1RT/E2KWvNrli6ejz4YJ8haDl6O5A1WtYuT0WOx+D5pdUuG1Ona5HC5Eg==" saltValue="gxB1LAhIBal/unJlRmxGUA==" spinCount="100000" sheet="1"/>
  <mergeCells count="45">
    <mergeCell ref="B21:G21"/>
    <mergeCell ref="A1:G1"/>
    <mergeCell ref="A2:G2"/>
    <mergeCell ref="B3:E3"/>
    <mergeCell ref="A5:G5"/>
    <mergeCell ref="A7:G7"/>
    <mergeCell ref="B9:G9"/>
    <mergeCell ref="B11:G11"/>
    <mergeCell ref="B13:G13"/>
    <mergeCell ref="B15:G15"/>
    <mergeCell ref="B17:G17"/>
    <mergeCell ref="B19:G19"/>
    <mergeCell ref="A49:G49"/>
    <mergeCell ref="B23:G23"/>
    <mergeCell ref="B25:G25"/>
    <mergeCell ref="B27:G27"/>
    <mergeCell ref="A31:G31"/>
    <mergeCell ref="A33:G33"/>
    <mergeCell ref="B35:G35"/>
    <mergeCell ref="B37:G37"/>
    <mergeCell ref="B39:G39"/>
    <mergeCell ref="B41:G41"/>
    <mergeCell ref="B43:G43"/>
    <mergeCell ref="B45:G45"/>
    <mergeCell ref="A75:G75"/>
    <mergeCell ref="A51:G51"/>
    <mergeCell ref="B53:G53"/>
    <mergeCell ref="B55:G55"/>
    <mergeCell ref="B57:G57"/>
    <mergeCell ref="B59:G59"/>
    <mergeCell ref="B61:G61"/>
    <mergeCell ref="B63:G63"/>
    <mergeCell ref="B65:G65"/>
    <mergeCell ref="B67:G67"/>
    <mergeCell ref="B69:G69"/>
    <mergeCell ref="B71:G71"/>
    <mergeCell ref="B89:G89"/>
    <mergeCell ref="A93:G93"/>
    <mergeCell ref="A95:G95"/>
    <mergeCell ref="A77:G77"/>
    <mergeCell ref="B79:G79"/>
    <mergeCell ref="A80:G80"/>
    <mergeCell ref="A83:G83"/>
    <mergeCell ref="A85:G85"/>
    <mergeCell ref="B87:G87"/>
  </mergeCells>
  <pageMargins left="0.25" right="0.25" top="0.75" bottom="0.75" header="0.3" footer="0.3"/>
  <pageSetup scale="95" fitToHeight="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F319B-671C-4BFD-A3F9-1E7BB981A28E}">
  <dimension ref="A1:K18"/>
  <sheetViews>
    <sheetView topLeftCell="A7" zoomScale="70" zoomScaleNormal="70" workbookViewId="0">
      <selection activeCell="B8" sqref="A8:XFD9"/>
    </sheetView>
  </sheetViews>
  <sheetFormatPr defaultColWidth="8.69921875" defaultRowHeight="14.4" x14ac:dyDescent="0.3"/>
  <cols>
    <col min="1" max="1" width="9" style="209" bestFit="1" customWidth="1"/>
    <col min="2" max="2" width="16.69921875" style="209" customWidth="1"/>
    <col min="3" max="3" width="9" style="209" customWidth="1"/>
    <col min="4" max="4" width="12.5" style="209" bestFit="1" customWidth="1"/>
    <col min="5" max="5" width="18.69921875" style="209" customWidth="1"/>
    <col min="6" max="6" width="18.09765625" style="209" customWidth="1"/>
    <col min="7" max="7" width="17" style="209" customWidth="1"/>
    <col min="8" max="8" width="18.5" style="209" customWidth="1"/>
    <col min="9" max="9" width="15.59765625" style="209" customWidth="1"/>
    <col min="10" max="10" width="94.5" style="209" bestFit="1" customWidth="1"/>
    <col min="11" max="16384" width="8.69921875" style="209"/>
  </cols>
  <sheetData>
    <row r="1" spans="1:11" ht="20.399999999999999" x14ac:dyDescent="0.35">
      <c r="B1" s="599" t="s">
        <v>73</v>
      </c>
      <c r="C1" s="599"/>
      <c r="D1" s="599"/>
      <c r="E1" s="599"/>
      <c r="F1" s="599"/>
      <c r="G1" s="599"/>
      <c r="H1" s="599"/>
      <c r="I1" s="599"/>
      <c r="J1" s="599"/>
      <c r="K1" s="225"/>
    </row>
    <row r="2" spans="1:11" ht="16.2" thickBot="1" x14ac:dyDescent="0.35">
      <c r="B2" s="223"/>
      <c r="C2" s="223"/>
      <c r="D2" s="223"/>
      <c r="E2" s="223"/>
    </row>
    <row r="3" spans="1:11" ht="23.4" thickBot="1" x14ac:dyDescent="0.35">
      <c r="A3" s="600" t="s">
        <v>44</v>
      </c>
      <c r="B3" s="600"/>
      <c r="C3" s="601" t="s">
        <v>45</v>
      </c>
      <c r="D3" s="602"/>
      <c r="E3" s="603"/>
    </row>
    <row r="4" spans="1:11" ht="15.6" x14ac:dyDescent="0.3">
      <c r="A4" s="223"/>
      <c r="B4" s="223"/>
      <c r="C4" s="223"/>
      <c r="D4" s="223"/>
    </row>
    <row r="5" spans="1:11" ht="15.6" x14ac:dyDescent="0.3">
      <c r="B5" s="224"/>
      <c r="C5" s="223"/>
      <c r="D5" s="223"/>
      <c r="E5" s="223"/>
      <c r="F5" s="223"/>
      <c r="G5" s="223"/>
      <c r="H5" s="223"/>
      <c r="I5" s="223"/>
      <c r="J5" s="223"/>
      <c r="K5" s="223"/>
    </row>
    <row r="6" spans="1:11" ht="16.2" thickBot="1" x14ac:dyDescent="0.35">
      <c r="B6" s="222"/>
      <c r="C6" s="222"/>
      <c r="D6" s="222"/>
      <c r="E6" s="222"/>
      <c r="F6" s="222"/>
      <c r="G6" s="222"/>
      <c r="H6" s="222"/>
      <c r="I6" s="222"/>
      <c r="J6" s="222"/>
      <c r="K6" s="222"/>
    </row>
    <row r="7" spans="1:11" ht="172.2" thickBot="1" x14ac:dyDescent="0.35">
      <c r="A7" s="219" t="s">
        <v>74</v>
      </c>
      <c r="B7" s="219" t="s">
        <v>75</v>
      </c>
      <c r="C7" s="219" t="s">
        <v>76</v>
      </c>
      <c r="D7" s="219" t="s">
        <v>77</v>
      </c>
      <c r="E7" s="219" t="s">
        <v>78</v>
      </c>
      <c r="F7" s="221" t="s">
        <v>79</v>
      </c>
      <c r="G7" s="221" t="s">
        <v>80</v>
      </c>
      <c r="H7" s="221" t="s">
        <v>81</v>
      </c>
      <c r="I7" s="220" t="s">
        <v>82</v>
      </c>
      <c r="J7" s="219" t="s">
        <v>83</v>
      </c>
    </row>
    <row r="8" spans="1:11" ht="46.2" thickTop="1" thickBot="1" x14ac:dyDescent="0.35">
      <c r="A8" s="596"/>
      <c r="B8" s="215" t="s">
        <v>86</v>
      </c>
      <c r="C8" s="211" t="s">
        <v>17</v>
      </c>
      <c r="D8" s="211" t="s">
        <v>87</v>
      </c>
      <c r="E8" s="211"/>
      <c r="F8" s="212">
        <v>453.55</v>
      </c>
      <c r="G8" s="218">
        <v>1.8499999999999999E-2</v>
      </c>
      <c r="H8" s="217"/>
      <c r="I8" s="217"/>
      <c r="J8" s="216" t="s">
        <v>84</v>
      </c>
    </row>
    <row r="9" spans="1:11" ht="46.2" thickTop="1" thickBot="1" x14ac:dyDescent="0.35">
      <c r="A9" s="596"/>
      <c r="B9" s="215" t="s">
        <v>88</v>
      </c>
      <c r="C9" s="211" t="s">
        <v>17</v>
      </c>
      <c r="D9" s="211" t="s">
        <v>2649</v>
      </c>
      <c r="E9" s="211"/>
      <c r="F9" s="212">
        <v>1096</v>
      </c>
      <c r="G9" s="218">
        <v>1.7999999999999999E-2</v>
      </c>
      <c r="H9" s="218">
        <v>0.08</v>
      </c>
      <c r="I9" s="217"/>
      <c r="J9" s="216" t="s">
        <v>84</v>
      </c>
    </row>
    <row r="10" spans="1:11" ht="46.2" thickTop="1" thickBot="1" x14ac:dyDescent="0.35">
      <c r="A10" s="596"/>
      <c r="B10" s="215" t="s">
        <v>88</v>
      </c>
      <c r="C10" s="211" t="s">
        <v>17</v>
      </c>
      <c r="D10" s="211" t="s">
        <v>2784</v>
      </c>
      <c r="E10" s="211"/>
      <c r="F10" s="212">
        <v>1618.66</v>
      </c>
      <c r="G10" s="218">
        <v>1.0800000000000001E-2</v>
      </c>
      <c r="H10" s="218">
        <v>5.5E-2</v>
      </c>
      <c r="I10" s="217"/>
      <c r="J10" s="216" t="s">
        <v>84</v>
      </c>
    </row>
    <row r="11" spans="1:11" ht="46.2" thickTop="1" thickBot="1" x14ac:dyDescent="0.35">
      <c r="A11" s="596"/>
      <c r="B11" s="215" t="s">
        <v>89</v>
      </c>
      <c r="C11" s="211" t="s">
        <v>17</v>
      </c>
      <c r="D11" s="211" t="s">
        <v>2787</v>
      </c>
      <c r="E11" s="211"/>
      <c r="F11" s="212">
        <v>1064.78</v>
      </c>
      <c r="G11" s="218">
        <v>1.0500000000000001E-2</v>
      </c>
      <c r="H11" s="537"/>
      <c r="I11" s="217"/>
      <c r="J11" s="216" t="s">
        <v>84</v>
      </c>
    </row>
    <row r="12" spans="1:11" ht="46.2" thickTop="1" thickBot="1" x14ac:dyDescent="0.35">
      <c r="A12" s="596"/>
      <c r="B12" s="215" t="s">
        <v>89</v>
      </c>
      <c r="C12" s="211" t="s">
        <v>17</v>
      </c>
      <c r="D12" s="211" t="s">
        <v>90</v>
      </c>
      <c r="E12" s="211"/>
      <c r="F12" s="212">
        <v>1151</v>
      </c>
      <c r="G12" s="218">
        <v>0.01</v>
      </c>
      <c r="H12" s="217"/>
      <c r="I12" s="217"/>
      <c r="J12" s="216" t="s">
        <v>84</v>
      </c>
    </row>
    <row r="13" spans="1:11" ht="46.2" thickTop="1" thickBot="1" x14ac:dyDescent="0.35">
      <c r="A13" s="597"/>
      <c r="B13" s="215" t="s">
        <v>91</v>
      </c>
      <c r="C13" s="211" t="s">
        <v>17</v>
      </c>
      <c r="D13" s="211" t="s">
        <v>2647</v>
      </c>
      <c r="E13" s="211"/>
      <c r="F13" s="212">
        <v>1634</v>
      </c>
      <c r="G13" s="218">
        <v>1.7999999999999999E-2</v>
      </c>
      <c r="H13" s="218">
        <v>0.08</v>
      </c>
      <c r="I13" s="217"/>
      <c r="J13" s="216" t="s">
        <v>84</v>
      </c>
    </row>
    <row r="14" spans="1:11" ht="30.6" thickBot="1" x14ac:dyDescent="0.35">
      <c r="A14" s="598">
        <v>5</v>
      </c>
      <c r="B14" s="215" t="s">
        <v>92</v>
      </c>
      <c r="C14" s="211" t="s">
        <v>93</v>
      </c>
      <c r="D14" s="211" t="s">
        <v>94</v>
      </c>
      <c r="E14" s="211"/>
      <c r="F14" s="214">
        <v>1156.45</v>
      </c>
      <c r="G14" s="213"/>
      <c r="H14" s="213"/>
      <c r="I14" s="212"/>
      <c r="J14" s="211" t="s">
        <v>95</v>
      </c>
    </row>
    <row r="15" spans="1:11" ht="30.6" thickBot="1" x14ac:dyDescent="0.35">
      <c r="A15" s="596"/>
      <c r="B15" s="215" t="s">
        <v>96</v>
      </c>
      <c r="C15" s="211" t="s">
        <v>93</v>
      </c>
      <c r="D15" s="211" t="s">
        <v>97</v>
      </c>
      <c r="E15" s="211"/>
      <c r="F15" s="214">
        <v>5801.61</v>
      </c>
      <c r="G15" s="213"/>
      <c r="H15" s="213"/>
      <c r="I15" s="212"/>
      <c r="J15" s="211" t="s">
        <v>95</v>
      </c>
    </row>
    <row r="16" spans="1:11" ht="30.6" thickBot="1" x14ac:dyDescent="0.35">
      <c r="A16" s="597"/>
      <c r="B16" s="215" t="s">
        <v>98</v>
      </c>
      <c r="C16" s="211" t="s">
        <v>93</v>
      </c>
      <c r="D16" s="211" t="s">
        <v>99</v>
      </c>
      <c r="E16" s="211"/>
      <c r="F16" s="214">
        <v>15479.03</v>
      </c>
      <c r="G16" s="213"/>
      <c r="H16" s="213"/>
      <c r="I16" s="212"/>
      <c r="J16" s="211" t="s">
        <v>95</v>
      </c>
    </row>
    <row r="17" spans="2:2" x14ac:dyDescent="0.3">
      <c r="B17" s="210"/>
    </row>
    <row r="18" spans="2:2" x14ac:dyDescent="0.3">
      <c r="B18" s="210"/>
    </row>
  </sheetData>
  <mergeCells count="5">
    <mergeCell ref="A8:A13"/>
    <mergeCell ref="A14:A16"/>
    <mergeCell ref="B1:J1"/>
    <mergeCell ref="A3:B3"/>
    <mergeCell ref="C3:E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2623B-E098-4ECD-A9E3-6DFA07E557DC}">
  <dimension ref="A1:J18"/>
  <sheetViews>
    <sheetView topLeftCell="A6" workbookViewId="0">
      <selection activeCell="A11" sqref="A11:A14"/>
    </sheetView>
  </sheetViews>
  <sheetFormatPr defaultColWidth="8.69921875" defaultRowHeight="14.4" x14ac:dyDescent="0.3"/>
  <cols>
    <col min="1" max="1" width="9.69921875" style="226" customWidth="1"/>
    <col min="2" max="2" width="24.09765625" style="226" customWidth="1"/>
    <col min="3" max="3" width="8.69921875" style="226"/>
    <col min="4" max="4" width="12.09765625" style="226" bestFit="1" customWidth="1"/>
    <col min="5" max="5" width="11.8984375" style="226" customWidth="1"/>
    <col min="6" max="6" width="19.09765625" style="226" customWidth="1"/>
    <col min="7" max="7" width="20.69921875" style="226" customWidth="1"/>
    <col min="8" max="8" width="20.3984375" style="226" customWidth="1"/>
    <col min="9" max="9" width="17.59765625" style="226" bestFit="1" customWidth="1"/>
    <col min="10" max="10" width="90.69921875" style="226" bestFit="1" customWidth="1"/>
    <col min="11" max="16384" width="8.69921875" style="226"/>
  </cols>
  <sheetData>
    <row r="1" spans="1:10" ht="20.399999999999999" x14ac:dyDescent="0.35">
      <c r="B1" s="604" t="s">
        <v>100</v>
      </c>
      <c r="C1" s="604"/>
      <c r="D1" s="604"/>
      <c r="E1" s="604"/>
      <c r="F1" s="604"/>
      <c r="G1" s="604"/>
      <c r="H1" s="604"/>
      <c r="I1" s="604"/>
      <c r="J1" s="227"/>
    </row>
    <row r="2" spans="1:10" ht="16.2" thickBot="1" x14ac:dyDescent="0.35">
      <c r="B2" s="228"/>
      <c r="C2" s="228"/>
      <c r="D2" s="228"/>
    </row>
    <row r="3" spans="1:10" ht="23.4" thickBot="1" x14ac:dyDescent="0.35">
      <c r="B3" s="229" t="s">
        <v>44</v>
      </c>
      <c r="C3" s="605" t="s">
        <v>45</v>
      </c>
      <c r="D3" s="606"/>
      <c r="E3" s="607"/>
    </row>
    <row r="4" spans="1:10" ht="15.6" x14ac:dyDescent="0.3">
      <c r="B4" s="230"/>
      <c r="C4" s="228"/>
      <c r="D4" s="228"/>
      <c r="E4" s="228"/>
      <c r="F4" s="228"/>
      <c r="G4" s="228"/>
      <c r="H4" s="228"/>
      <c r="I4" s="228"/>
      <c r="J4" s="228"/>
    </row>
    <row r="5" spans="1:10" ht="16.2" thickBot="1" x14ac:dyDescent="0.35">
      <c r="B5" s="231"/>
      <c r="C5" s="231"/>
      <c r="D5" s="231"/>
      <c r="E5" s="231"/>
      <c r="F5" s="231"/>
      <c r="G5" s="231"/>
      <c r="H5" s="231"/>
      <c r="I5" s="231"/>
      <c r="J5" s="231"/>
    </row>
    <row r="6" spans="1:10" ht="141" thickBot="1" x14ac:dyDescent="0.35">
      <c r="A6" s="232" t="s">
        <v>74</v>
      </c>
      <c r="B6" s="233" t="s">
        <v>75</v>
      </c>
      <c r="C6" s="233" t="s">
        <v>76</v>
      </c>
      <c r="D6" s="233" t="s">
        <v>77</v>
      </c>
      <c r="E6" s="233" t="s">
        <v>78</v>
      </c>
      <c r="F6" s="234" t="s">
        <v>79</v>
      </c>
      <c r="G6" s="234" t="s">
        <v>80</v>
      </c>
      <c r="H6" s="234" t="s">
        <v>81</v>
      </c>
      <c r="I6" s="235" t="s">
        <v>82</v>
      </c>
      <c r="J6" s="233" t="s">
        <v>83</v>
      </c>
    </row>
    <row r="7" spans="1:10" ht="31.2" thickTop="1" thickBot="1" x14ac:dyDescent="0.35">
      <c r="A7" s="608" t="s">
        <v>19</v>
      </c>
      <c r="B7" s="534" t="s">
        <v>2785</v>
      </c>
      <c r="C7" s="211" t="s">
        <v>17</v>
      </c>
      <c r="D7" s="211" t="s">
        <v>2789</v>
      </c>
      <c r="E7" s="211"/>
      <c r="F7" s="212">
        <v>1051.6099999999999</v>
      </c>
      <c r="G7" s="218">
        <v>1.3899999999999999E-2</v>
      </c>
      <c r="H7" s="218">
        <v>7.7399999999999997E-2</v>
      </c>
      <c r="I7" s="536"/>
      <c r="J7" s="238" t="s">
        <v>84</v>
      </c>
    </row>
    <row r="8" spans="1:10" ht="31.2" thickTop="1" thickBot="1" x14ac:dyDescent="0.35">
      <c r="A8" s="609"/>
      <c r="B8" s="534" t="s">
        <v>2785</v>
      </c>
      <c r="C8" s="211" t="s">
        <v>17</v>
      </c>
      <c r="D8" s="211" t="s">
        <v>2793</v>
      </c>
      <c r="E8" s="211"/>
      <c r="F8" s="212">
        <v>1780.34</v>
      </c>
      <c r="G8" s="218">
        <v>1.3899999999999999E-2</v>
      </c>
      <c r="H8" s="218">
        <v>7.7399999999999997E-2</v>
      </c>
      <c r="I8" s="536"/>
      <c r="J8" s="238" t="s">
        <v>84</v>
      </c>
    </row>
    <row r="9" spans="1:10" ht="46.2" thickTop="1" thickBot="1" x14ac:dyDescent="0.35">
      <c r="A9" s="614"/>
      <c r="B9" s="534" t="s">
        <v>2785</v>
      </c>
      <c r="C9" s="211" t="s">
        <v>17</v>
      </c>
      <c r="D9" s="211" t="s">
        <v>2790</v>
      </c>
      <c r="E9" s="535" t="s">
        <v>2786</v>
      </c>
      <c r="F9" s="212">
        <v>2312.91</v>
      </c>
      <c r="G9" s="218">
        <v>1.0800000000000001E-2</v>
      </c>
      <c r="H9" s="218">
        <v>5.5E-2</v>
      </c>
      <c r="I9" s="536"/>
      <c r="J9" s="238" t="s">
        <v>84</v>
      </c>
    </row>
    <row r="10" spans="1:10" ht="46.2" thickTop="1" thickBot="1" x14ac:dyDescent="0.35">
      <c r="A10" s="615"/>
      <c r="B10" s="534" t="s">
        <v>2785</v>
      </c>
      <c r="C10" s="211" t="s">
        <v>17</v>
      </c>
      <c r="D10" s="211" t="s">
        <v>2791</v>
      </c>
      <c r="E10" s="535" t="s">
        <v>2786</v>
      </c>
      <c r="F10" s="212">
        <v>2644.69</v>
      </c>
      <c r="G10" s="218">
        <v>1.0800000000000001E-2</v>
      </c>
      <c r="H10" s="218">
        <v>5.5E-2</v>
      </c>
      <c r="I10" s="536"/>
      <c r="J10" s="238" t="s">
        <v>84</v>
      </c>
    </row>
    <row r="11" spans="1:10" ht="31.2" thickTop="1" thickBot="1" x14ac:dyDescent="0.35">
      <c r="A11" s="611">
        <v>2</v>
      </c>
      <c r="B11" s="215" t="s">
        <v>85</v>
      </c>
      <c r="C11" s="211" t="s">
        <v>17</v>
      </c>
      <c r="D11" s="211" t="s">
        <v>2792</v>
      </c>
      <c r="E11" s="211"/>
      <c r="F11" s="212">
        <v>851.61</v>
      </c>
      <c r="G11" s="218">
        <v>1.3899999999999999E-2</v>
      </c>
      <c r="H11" s="218">
        <v>7.7399999999999997E-2</v>
      </c>
      <c r="I11" s="217"/>
      <c r="J11" s="238" t="s">
        <v>84</v>
      </c>
    </row>
    <row r="12" spans="1:10" ht="31.2" thickTop="1" thickBot="1" x14ac:dyDescent="0.35">
      <c r="A12" s="612"/>
      <c r="B12" s="243" t="s">
        <v>86</v>
      </c>
      <c r="C12" s="237" t="s">
        <v>17</v>
      </c>
      <c r="D12" s="237" t="s">
        <v>2648</v>
      </c>
      <c r="E12" s="252" t="s">
        <v>36</v>
      </c>
      <c r="F12" s="245">
        <v>625</v>
      </c>
      <c r="G12" s="246">
        <v>1.2500000000000001E-2</v>
      </c>
      <c r="H12" s="247"/>
      <c r="I12" s="247"/>
      <c r="J12" s="238" t="s">
        <v>84</v>
      </c>
    </row>
    <row r="13" spans="1:10" ht="31.2" thickTop="1" thickBot="1" x14ac:dyDescent="0.35">
      <c r="A13" s="612"/>
      <c r="B13" s="236" t="s">
        <v>89</v>
      </c>
      <c r="C13" s="237" t="s">
        <v>17</v>
      </c>
      <c r="D13" s="237" t="s">
        <v>1791</v>
      </c>
      <c r="E13" s="239"/>
      <c r="F13" s="240">
        <v>2390</v>
      </c>
      <c r="G13" s="241">
        <v>0.01</v>
      </c>
      <c r="H13" s="248"/>
      <c r="I13" s="242"/>
      <c r="J13" s="238" t="s">
        <v>84</v>
      </c>
    </row>
    <row r="14" spans="1:10" ht="31.2" thickTop="1" thickBot="1" x14ac:dyDescent="0.35">
      <c r="A14" s="613"/>
      <c r="B14" s="243" t="s">
        <v>91</v>
      </c>
      <c r="C14" s="237" t="s">
        <v>17</v>
      </c>
      <c r="D14" s="237" t="s">
        <v>101</v>
      </c>
      <c r="E14" s="244"/>
      <c r="F14" s="245">
        <v>2519</v>
      </c>
      <c r="G14" s="246">
        <v>1.4500000000000001E-2</v>
      </c>
      <c r="H14" s="246">
        <v>8.5999999999999993E-2</v>
      </c>
      <c r="I14" s="247"/>
      <c r="J14" s="238" t="s">
        <v>84</v>
      </c>
    </row>
    <row r="15" spans="1:10" ht="16.2" thickTop="1" thickBot="1" x14ac:dyDescent="0.35">
      <c r="A15" s="608">
        <v>5</v>
      </c>
      <c r="B15" s="236" t="s">
        <v>92</v>
      </c>
      <c r="C15" s="237" t="s">
        <v>93</v>
      </c>
      <c r="D15" s="238" t="s">
        <v>102</v>
      </c>
      <c r="E15" s="239"/>
      <c r="F15" s="249">
        <v>769.35</v>
      </c>
      <c r="G15" s="250"/>
      <c r="H15" s="250"/>
      <c r="I15" s="240"/>
      <c r="J15" s="237" t="s">
        <v>95</v>
      </c>
    </row>
    <row r="16" spans="1:10" ht="16.2" thickTop="1" thickBot="1" x14ac:dyDescent="0.35">
      <c r="A16" s="609"/>
      <c r="B16" s="236" t="s">
        <v>96</v>
      </c>
      <c r="C16" s="237" t="s">
        <v>93</v>
      </c>
      <c r="D16" s="238" t="s">
        <v>103</v>
      </c>
      <c r="E16" s="239"/>
      <c r="F16" s="249">
        <v>3866.13</v>
      </c>
      <c r="G16" s="250"/>
      <c r="H16" s="250"/>
      <c r="I16" s="240"/>
      <c r="J16" s="237" t="s">
        <v>95</v>
      </c>
    </row>
    <row r="17" spans="1:10" ht="16.2" thickTop="1" thickBot="1" x14ac:dyDescent="0.35">
      <c r="A17" s="610"/>
      <c r="B17" s="236" t="s">
        <v>98</v>
      </c>
      <c r="C17" s="237" t="s">
        <v>93</v>
      </c>
      <c r="D17" s="238" t="s">
        <v>104</v>
      </c>
      <c r="E17" s="239"/>
      <c r="F17" s="249">
        <v>10640.32</v>
      </c>
      <c r="G17" s="250"/>
      <c r="H17" s="250"/>
      <c r="I17" s="240"/>
      <c r="J17" s="237" t="s">
        <v>95</v>
      </c>
    </row>
    <row r="18" spans="1:10" x14ac:dyDescent="0.3">
      <c r="B18" s="251"/>
    </row>
  </sheetData>
  <mergeCells count="5">
    <mergeCell ref="B1:I1"/>
    <mergeCell ref="C3:E3"/>
    <mergeCell ref="A15:A17"/>
    <mergeCell ref="A11:A14"/>
    <mergeCell ref="A7:A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ABFBE-A1E1-4797-81F0-70FEAA6273F0}">
  <dimension ref="A1:C7"/>
  <sheetViews>
    <sheetView workbookViewId="0">
      <selection activeCell="A13" sqref="A13"/>
    </sheetView>
  </sheetViews>
  <sheetFormatPr defaultRowHeight="15.6" x14ac:dyDescent="0.3"/>
  <cols>
    <col min="1" max="1" width="93.3984375" bestFit="1" customWidth="1"/>
    <col min="2" max="2" width="9.69921875" style="192" bestFit="1" customWidth="1"/>
    <col min="3" max="3" width="14.69921875" style="192" bestFit="1" customWidth="1"/>
  </cols>
  <sheetData>
    <row r="1" spans="1:3" x14ac:dyDescent="0.3">
      <c r="A1" s="253" t="s">
        <v>2602</v>
      </c>
    </row>
    <row r="2" spans="1:3" x14ac:dyDescent="0.3">
      <c r="A2" s="339" t="s">
        <v>1506</v>
      </c>
      <c r="B2" s="339" t="s">
        <v>1505</v>
      </c>
      <c r="C2" s="339"/>
    </row>
    <row r="3" spans="1:3" x14ac:dyDescent="0.3">
      <c r="A3" s="340" t="s">
        <v>1530</v>
      </c>
      <c r="B3" s="341">
        <v>0.2</v>
      </c>
      <c r="C3" s="339"/>
    </row>
    <row r="4" spans="1:3" x14ac:dyDescent="0.3">
      <c r="A4" s="340" t="s">
        <v>1531</v>
      </c>
      <c r="B4" s="342">
        <v>150</v>
      </c>
      <c r="C4" s="339"/>
    </row>
    <row r="5" spans="1:3" x14ac:dyDescent="0.3">
      <c r="A5" s="340" t="s">
        <v>1532</v>
      </c>
      <c r="B5" s="342">
        <v>250</v>
      </c>
      <c r="C5" s="339"/>
    </row>
    <row r="6" spans="1:3" ht="28.8" x14ac:dyDescent="0.3">
      <c r="A6" s="343" t="s">
        <v>1557</v>
      </c>
      <c r="B6" s="339" t="s">
        <v>1554</v>
      </c>
      <c r="C6" s="390" t="s">
        <v>2600</v>
      </c>
    </row>
    <row r="7" spans="1:3" x14ac:dyDescent="0.3">
      <c r="A7" s="340" t="s">
        <v>1556</v>
      </c>
      <c r="B7" s="339" t="s">
        <v>1555</v>
      </c>
      <c r="C7" s="33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8C37D-D737-4379-B7C1-735B26DA7455}">
  <dimension ref="A1:C129"/>
  <sheetViews>
    <sheetView workbookViewId="0">
      <selection activeCell="D3" sqref="D3"/>
    </sheetView>
  </sheetViews>
  <sheetFormatPr defaultColWidth="34" defaultRowHeight="15.6" x14ac:dyDescent="0.3"/>
  <cols>
    <col min="1" max="1" width="22.59765625" bestFit="1" customWidth="1"/>
    <col min="2" max="2" width="41.3984375" customWidth="1"/>
    <col min="3" max="3" width="8.09765625" bestFit="1" customWidth="1"/>
  </cols>
  <sheetData>
    <row r="1" spans="1:3" ht="28.8" x14ac:dyDescent="0.3">
      <c r="A1" s="391" t="s">
        <v>454</v>
      </c>
      <c r="B1" s="391" t="s">
        <v>980</v>
      </c>
      <c r="C1" s="391" t="s">
        <v>1471</v>
      </c>
    </row>
    <row r="2" spans="1:3" x14ac:dyDescent="0.3">
      <c r="A2" s="296" t="s">
        <v>1558</v>
      </c>
      <c r="B2" s="296" t="s">
        <v>1559</v>
      </c>
      <c r="C2" s="297">
        <v>13.5</v>
      </c>
    </row>
    <row r="3" spans="1:3" x14ac:dyDescent="0.3">
      <c r="A3" s="298" t="s">
        <v>1560</v>
      </c>
      <c r="B3" s="298" t="s">
        <v>1561</v>
      </c>
      <c r="C3" s="299">
        <v>170.1</v>
      </c>
    </row>
    <row r="4" spans="1:3" ht="28.8" x14ac:dyDescent="0.3">
      <c r="A4" s="300" t="s">
        <v>1562</v>
      </c>
      <c r="B4" s="300" t="s">
        <v>1563</v>
      </c>
      <c r="C4" s="301">
        <v>184.5</v>
      </c>
    </row>
    <row r="5" spans="1:3" ht="28.8" x14ac:dyDescent="0.3">
      <c r="A5" s="298" t="s">
        <v>1564</v>
      </c>
      <c r="B5" s="298" t="s">
        <v>1565</v>
      </c>
      <c r="C5" s="299">
        <v>211.5</v>
      </c>
    </row>
    <row r="6" spans="1:3" ht="28.8" x14ac:dyDescent="0.3">
      <c r="A6" s="300" t="s">
        <v>1566</v>
      </c>
      <c r="B6" s="300" t="s">
        <v>1567</v>
      </c>
      <c r="C6" s="301">
        <v>225</v>
      </c>
    </row>
    <row r="7" spans="1:3" x14ac:dyDescent="0.3">
      <c r="A7" s="298" t="s">
        <v>1568</v>
      </c>
      <c r="B7" s="298" t="s">
        <v>1569</v>
      </c>
      <c r="C7" s="299">
        <v>144</v>
      </c>
    </row>
    <row r="8" spans="1:3" x14ac:dyDescent="0.3">
      <c r="A8" s="300" t="s">
        <v>1570</v>
      </c>
      <c r="B8" s="300" t="s">
        <v>1571</v>
      </c>
      <c r="C8" s="301">
        <v>170.1</v>
      </c>
    </row>
    <row r="9" spans="1:3" x14ac:dyDescent="0.3">
      <c r="A9" s="298" t="s">
        <v>1572</v>
      </c>
      <c r="B9" s="298" t="s">
        <v>1573</v>
      </c>
      <c r="C9" s="299">
        <v>144</v>
      </c>
    </row>
    <row r="10" spans="1:3" x14ac:dyDescent="0.3">
      <c r="A10" s="300" t="s">
        <v>1574</v>
      </c>
      <c r="B10" s="300" t="s">
        <v>1575</v>
      </c>
      <c r="C10" s="301">
        <v>170.1</v>
      </c>
    </row>
    <row r="11" spans="1:3" x14ac:dyDescent="0.3">
      <c r="A11" s="298" t="s">
        <v>1576</v>
      </c>
      <c r="B11" s="298" t="s">
        <v>1577</v>
      </c>
      <c r="C11" s="299">
        <v>157.5</v>
      </c>
    </row>
    <row r="12" spans="1:3" x14ac:dyDescent="0.3">
      <c r="A12" s="300" t="s">
        <v>1578</v>
      </c>
      <c r="B12" s="300" t="s">
        <v>1579</v>
      </c>
      <c r="C12" s="301">
        <v>180</v>
      </c>
    </row>
    <row r="13" spans="1:3" x14ac:dyDescent="0.3">
      <c r="A13" s="298" t="s">
        <v>1580</v>
      </c>
      <c r="B13" s="298" t="s">
        <v>1581</v>
      </c>
      <c r="C13" s="299">
        <v>153</v>
      </c>
    </row>
    <row r="14" spans="1:3" x14ac:dyDescent="0.3">
      <c r="A14" s="300" t="s">
        <v>1582</v>
      </c>
      <c r="B14" s="300" t="s">
        <v>1583</v>
      </c>
      <c r="C14" s="301">
        <v>179.1</v>
      </c>
    </row>
    <row r="15" spans="1:3" x14ac:dyDescent="0.3">
      <c r="A15" s="298" t="s">
        <v>1584</v>
      </c>
      <c r="B15" s="298" t="s">
        <v>1585</v>
      </c>
      <c r="C15" s="299">
        <v>153</v>
      </c>
    </row>
    <row r="16" spans="1:3" x14ac:dyDescent="0.3">
      <c r="A16" s="300" t="s">
        <v>1586</v>
      </c>
      <c r="B16" s="300" t="s">
        <v>1587</v>
      </c>
      <c r="C16" s="301">
        <v>179.1</v>
      </c>
    </row>
    <row r="17" spans="1:3" x14ac:dyDescent="0.3">
      <c r="A17" s="298" t="s">
        <v>1588</v>
      </c>
      <c r="B17" s="298" t="s">
        <v>1589</v>
      </c>
      <c r="C17" s="299">
        <v>144</v>
      </c>
    </row>
    <row r="18" spans="1:3" x14ac:dyDescent="0.3">
      <c r="A18" s="300" t="s">
        <v>1590</v>
      </c>
      <c r="B18" s="300" t="s">
        <v>1591</v>
      </c>
      <c r="C18" s="301">
        <v>170.1</v>
      </c>
    </row>
    <row r="19" spans="1:3" x14ac:dyDescent="0.3">
      <c r="A19" s="298" t="s">
        <v>1592</v>
      </c>
      <c r="B19" s="298" t="s">
        <v>1593</v>
      </c>
      <c r="C19" s="299">
        <v>535.5</v>
      </c>
    </row>
    <row r="20" spans="1:3" x14ac:dyDescent="0.3">
      <c r="A20" s="300" t="s">
        <v>1594</v>
      </c>
      <c r="B20" s="300" t="s">
        <v>1595</v>
      </c>
      <c r="C20" s="301">
        <v>220.5</v>
      </c>
    </row>
    <row r="21" spans="1:3" x14ac:dyDescent="0.3">
      <c r="A21" s="298" t="s">
        <v>1596</v>
      </c>
      <c r="B21" s="298" t="s">
        <v>1597</v>
      </c>
      <c r="C21" s="299">
        <v>206.1</v>
      </c>
    </row>
    <row r="22" spans="1:3" x14ac:dyDescent="0.3">
      <c r="A22" s="300" t="s">
        <v>1598</v>
      </c>
      <c r="B22" s="300" t="s">
        <v>1599</v>
      </c>
      <c r="C22" s="301">
        <v>233.1</v>
      </c>
    </row>
    <row r="23" spans="1:3" x14ac:dyDescent="0.3">
      <c r="A23" s="298" t="s">
        <v>1600</v>
      </c>
      <c r="B23" s="298" t="s">
        <v>1601</v>
      </c>
      <c r="C23" s="299">
        <v>242.1</v>
      </c>
    </row>
    <row r="24" spans="1:3" x14ac:dyDescent="0.3">
      <c r="A24" s="300" t="s">
        <v>1602</v>
      </c>
      <c r="B24" s="300" t="s">
        <v>1603</v>
      </c>
      <c r="C24" s="301">
        <v>4.04</v>
      </c>
    </row>
    <row r="25" spans="1:3" x14ac:dyDescent="0.3">
      <c r="A25" s="298" t="s">
        <v>1604</v>
      </c>
      <c r="B25" s="298" t="s">
        <v>1605</v>
      </c>
      <c r="C25" s="299">
        <v>2.7</v>
      </c>
    </row>
    <row r="26" spans="1:3" x14ac:dyDescent="0.3">
      <c r="A26" s="300" t="s">
        <v>1606</v>
      </c>
      <c r="B26" s="300" t="s">
        <v>1607</v>
      </c>
      <c r="C26" s="301">
        <v>2.57</v>
      </c>
    </row>
    <row r="27" spans="1:3" x14ac:dyDescent="0.3">
      <c r="A27" s="298" t="s">
        <v>1608</v>
      </c>
      <c r="B27" s="298" t="s">
        <v>1609</v>
      </c>
      <c r="C27" s="299">
        <v>3.59</v>
      </c>
    </row>
    <row r="28" spans="1:3" x14ac:dyDescent="0.3">
      <c r="A28" s="300" t="s">
        <v>1610</v>
      </c>
      <c r="B28" s="300" t="s">
        <v>1611</v>
      </c>
      <c r="C28" s="301">
        <v>135</v>
      </c>
    </row>
    <row r="29" spans="1:3" x14ac:dyDescent="0.3">
      <c r="A29" s="298" t="s">
        <v>1612</v>
      </c>
      <c r="B29" s="298" t="s">
        <v>1613</v>
      </c>
      <c r="C29" s="299">
        <v>19.260000000000002</v>
      </c>
    </row>
    <row r="30" spans="1:3" x14ac:dyDescent="0.3">
      <c r="A30" s="300" t="s">
        <v>1614</v>
      </c>
      <c r="B30" s="300" t="s">
        <v>1615</v>
      </c>
      <c r="C30" s="301">
        <v>21.96</v>
      </c>
    </row>
    <row r="31" spans="1:3" x14ac:dyDescent="0.3">
      <c r="A31" s="298" t="s">
        <v>1616</v>
      </c>
      <c r="B31" s="298" t="s">
        <v>1617</v>
      </c>
      <c r="C31" s="299">
        <v>30.14</v>
      </c>
    </row>
    <row r="32" spans="1:3" x14ac:dyDescent="0.3">
      <c r="A32" s="302" t="s">
        <v>1618</v>
      </c>
      <c r="B32" s="302" t="s">
        <v>1619</v>
      </c>
      <c r="C32" s="301">
        <v>25.64</v>
      </c>
    </row>
    <row r="33" spans="1:3" x14ac:dyDescent="0.3">
      <c r="A33" s="296" t="s">
        <v>1620</v>
      </c>
      <c r="B33" s="303" t="s">
        <v>1621</v>
      </c>
      <c r="C33" s="301">
        <v>3.19</v>
      </c>
    </row>
    <row r="34" spans="1:3" x14ac:dyDescent="0.3">
      <c r="A34" s="304"/>
      <c r="B34" s="305"/>
      <c r="C34" s="304"/>
    </row>
    <row r="35" spans="1:3" x14ac:dyDescent="0.3">
      <c r="A35" s="298" t="s">
        <v>1622</v>
      </c>
      <c r="B35" s="306" t="s">
        <v>1623</v>
      </c>
      <c r="C35" s="299">
        <v>4.8099999999999996</v>
      </c>
    </row>
    <row r="36" spans="1:3" x14ac:dyDescent="0.3">
      <c r="A36" s="307"/>
      <c r="B36" s="307"/>
      <c r="C36" s="307"/>
    </row>
    <row r="37" spans="1:3" x14ac:dyDescent="0.3">
      <c r="A37" s="300" t="s">
        <v>1624</v>
      </c>
      <c r="B37" s="300" t="s">
        <v>1625</v>
      </c>
      <c r="C37" s="301">
        <v>5.24</v>
      </c>
    </row>
    <row r="38" spans="1:3" x14ac:dyDescent="0.3">
      <c r="A38" s="298" t="s">
        <v>1626</v>
      </c>
      <c r="B38" s="298" t="s">
        <v>1627</v>
      </c>
      <c r="C38" s="299">
        <v>4.0999999999999996</v>
      </c>
    </row>
    <row r="39" spans="1:3" x14ac:dyDescent="0.3">
      <c r="A39" s="300" t="s">
        <v>1628</v>
      </c>
      <c r="B39" s="300" t="s">
        <v>1629</v>
      </c>
      <c r="C39" s="301">
        <v>1.89</v>
      </c>
    </row>
    <row r="40" spans="1:3" x14ac:dyDescent="0.3">
      <c r="A40" s="298" t="s">
        <v>1630</v>
      </c>
      <c r="B40" s="298" t="s">
        <v>1631</v>
      </c>
      <c r="C40" s="299">
        <v>2.21</v>
      </c>
    </row>
    <row r="41" spans="1:3" x14ac:dyDescent="0.3">
      <c r="A41" s="300" t="s">
        <v>1632</v>
      </c>
      <c r="B41" s="300" t="s">
        <v>1633</v>
      </c>
      <c r="C41" s="301">
        <v>2.16</v>
      </c>
    </row>
    <row r="42" spans="1:3" x14ac:dyDescent="0.3">
      <c r="A42" s="298" t="s">
        <v>1634</v>
      </c>
      <c r="B42" s="298" t="s">
        <v>1635</v>
      </c>
      <c r="C42" s="299">
        <v>2</v>
      </c>
    </row>
    <row r="43" spans="1:3" x14ac:dyDescent="0.3">
      <c r="A43" s="300" t="s">
        <v>1636</v>
      </c>
      <c r="B43" s="300" t="s">
        <v>1637</v>
      </c>
      <c r="C43" s="301">
        <v>4.8099999999999996</v>
      </c>
    </row>
    <row r="44" spans="1:3" x14ac:dyDescent="0.3">
      <c r="A44" s="298" t="s">
        <v>1638</v>
      </c>
      <c r="B44" s="298" t="s">
        <v>1639</v>
      </c>
      <c r="C44" s="299">
        <v>4.21</v>
      </c>
    </row>
    <row r="45" spans="1:3" x14ac:dyDescent="0.3">
      <c r="A45" s="300" t="s">
        <v>1640</v>
      </c>
      <c r="B45" s="300" t="s">
        <v>1641</v>
      </c>
      <c r="C45" s="301">
        <v>3.02</v>
      </c>
    </row>
    <row r="46" spans="1:3" x14ac:dyDescent="0.3">
      <c r="A46" s="298" t="s">
        <v>1642</v>
      </c>
      <c r="B46" s="298" t="s">
        <v>1643</v>
      </c>
      <c r="C46" s="299">
        <v>0.56000000000000005</v>
      </c>
    </row>
    <row r="47" spans="1:3" x14ac:dyDescent="0.3">
      <c r="A47" s="300" t="s">
        <v>1644</v>
      </c>
      <c r="B47" s="300" t="s">
        <v>1643</v>
      </c>
      <c r="C47" s="301">
        <v>0.56000000000000005</v>
      </c>
    </row>
    <row r="48" spans="1:3" x14ac:dyDescent="0.3">
      <c r="A48" s="298" t="s">
        <v>1645</v>
      </c>
      <c r="B48" s="298" t="s">
        <v>1646</v>
      </c>
      <c r="C48" s="299">
        <v>0.56000000000000005</v>
      </c>
    </row>
    <row r="49" spans="1:3" x14ac:dyDescent="0.3">
      <c r="A49" s="300" t="s">
        <v>1647</v>
      </c>
      <c r="B49" s="300" t="s">
        <v>1648</v>
      </c>
      <c r="C49" s="301">
        <v>0.56000000000000005</v>
      </c>
    </row>
    <row r="50" spans="1:3" x14ac:dyDescent="0.3">
      <c r="A50" s="261"/>
      <c r="B50" s="261"/>
      <c r="C50" s="261"/>
    </row>
    <row r="51" spans="1:3" x14ac:dyDescent="0.3">
      <c r="A51" s="308" t="s">
        <v>1649</v>
      </c>
      <c r="B51" s="309"/>
      <c r="C51" s="310" t="s">
        <v>1483</v>
      </c>
    </row>
    <row r="52" spans="1:3" ht="28.8" x14ac:dyDescent="0.3">
      <c r="A52" s="311" t="s">
        <v>1650</v>
      </c>
      <c r="B52" s="312" t="s">
        <v>1651</v>
      </c>
      <c r="C52" s="313">
        <v>227.81</v>
      </c>
    </row>
    <row r="53" spans="1:3" x14ac:dyDescent="0.3">
      <c r="A53" s="311" t="s">
        <v>1652</v>
      </c>
      <c r="B53" s="312" t="s">
        <v>1653</v>
      </c>
      <c r="C53" s="313">
        <v>206.01</v>
      </c>
    </row>
    <row r="54" spans="1:3" x14ac:dyDescent="0.3">
      <c r="A54" s="308" t="s">
        <v>1654</v>
      </c>
      <c r="B54" s="309"/>
      <c r="C54" s="310" t="s">
        <v>1483</v>
      </c>
    </row>
    <row r="55" spans="1:3" x14ac:dyDescent="0.3">
      <c r="A55" s="311" t="s">
        <v>1655</v>
      </c>
      <c r="B55" s="312" t="s">
        <v>1656</v>
      </c>
      <c r="C55" s="313">
        <v>194.58</v>
      </c>
    </row>
    <row r="56" spans="1:3" ht="28.8" x14ac:dyDescent="0.3">
      <c r="A56" s="311" t="s">
        <v>1657</v>
      </c>
      <c r="B56" s="312" t="s">
        <v>1658</v>
      </c>
      <c r="C56" s="313">
        <v>250.59100000000001</v>
      </c>
    </row>
    <row r="57" spans="1:3" x14ac:dyDescent="0.3">
      <c r="A57" s="311" t="s">
        <v>1659</v>
      </c>
      <c r="B57" s="312" t="s">
        <v>1660</v>
      </c>
      <c r="C57" s="313">
        <v>175.28</v>
      </c>
    </row>
    <row r="58" spans="1:3" ht="43.2" x14ac:dyDescent="0.3">
      <c r="A58" s="314" t="s">
        <v>1661</v>
      </c>
      <c r="B58" s="315" t="s">
        <v>1662</v>
      </c>
      <c r="C58" s="316">
        <v>226.61099999999999</v>
      </c>
    </row>
    <row r="59" spans="1:3" ht="43.2" x14ac:dyDescent="0.3">
      <c r="A59" s="314" t="s">
        <v>1663</v>
      </c>
      <c r="B59" s="315" t="s">
        <v>1664</v>
      </c>
      <c r="C59" s="316">
        <v>241.32599999999999</v>
      </c>
    </row>
    <row r="60" spans="1:3" x14ac:dyDescent="0.3">
      <c r="A60" s="314" t="s">
        <v>1665</v>
      </c>
      <c r="B60" s="314" t="s">
        <v>1666</v>
      </c>
      <c r="C60" s="316">
        <v>310.86799999999999</v>
      </c>
    </row>
    <row r="61" spans="1:3" x14ac:dyDescent="0.3">
      <c r="A61" s="314" t="s">
        <v>1667</v>
      </c>
      <c r="B61" s="314" t="s">
        <v>1668</v>
      </c>
      <c r="C61" s="316">
        <v>310.86799999999999</v>
      </c>
    </row>
    <row r="62" spans="1:3" x14ac:dyDescent="0.3">
      <c r="A62" s="308" t="s">
        <v>1669</v>
      </c>
      <c r="B62" s="309"/>
      <c r="C62" s="310" t="s">
        <v>1483</v>
      </c>
    </row>
    <row r="63" spans="1:3" x14ac:dyDescent="0.3">
      <c r="A63" s="311" t="s">
        <v>1670</v>
      </c>
      <c r="B63" s="312" t="s">
        <v>1671</v>
      </c>
      <c r="C63" s="317">
        <v>167.08</v>
      </c>
    </row>
    <row r="64" spans="1:3" x14ac:dyDescent="0.3">
      <c r="A64" s="311" t="s">
        <v>1839</v>
      </c>
      <c r="B64" s="312" t="s">
        <v>1840</v>
      </c>
      <c r="C64" s="317">
        <v>193.55</v>
      </c>
    </row>
    <row r="65" spans="1:3" ht="28.8" x14ac:dyDescent="0.3">
      <c r="A65" s="311" t="s">
        <v>1672</v>
      </c>
      <c r="B65" s="312" t="s">
        <v>1673</v>
      </c>
      <c r="C65" s="317">
        <v>250.53649999999999</v>
      </c>
    </row>
    <row r="66" spans="1:3" x14ac:dyDescent="0.3">
      <c r="A66" s="314" t="s">
        <v>1674</v>
      </c>
      <c r="B66" s="314" t="s">
        <v>1675</v>
      </c>
      <c r="C66" s="316">
        <v>214.62100000000001</v>
      </c>
    </row>
    <row r="67" spans="1:3" x14ac:dyDescent="0.3">
      <c r="A67" s="314" t="s">
        <v>1676</v>
      </c>
      <c r="B67" s="314" t="s">
        <v>1677</v>
      </c>
      <c r="C67" s="316">
        <v>214.62100000000001</v>
      </c>
    </row>
    <row r="68" spans="1:3" x14ac:dyDescent="0.3">
      <c r="A68" s="308" t="s">
        <v>1678</v>
      </c>
      <c r="B68" s="309"/>
      <c r="C68" s="310" t="s">
        <v>1483</v>
      </c>
    </row>
    <row r="69" spans="1:3" x14ac:dyDescent="0.3">
      <c r="A69" s="314" t="s">
        <v>1679</v>
      </c>
      <c r="B69" s="314" t="s">
        <v>1680</v>
      </c>
      <c r="C69" s="316">
        <v>95.34</v>
      </c>
    </row>
    <row r="70" spans="1:3" ht="28.8" x14ac:dyDescent="0.3">
      <c r="A70" s="308" t="s">
        <v>1681</v>
      </c>
      <c r="B70" s="308"/>
      <c r="C70" s="310" t="s">
        <v>1483</v>
      </c>
    </row>
    <row r="71" spans="1:3" x14ac:dyDescent="0.3">
      <c r="A71" s="314" t="s">
        <v>1682</v>
      </c>
      <c r="B71" s="314" t="s">
        <v>1683</v>
      </c>
      <c r="C71" s="316">
        <v>239.8</v>
      </c>
    </row>
    <row r="72" spans="1:3" x14ac:dyDescent="0.3">
      <c r="A72" s="314" t="s">
        <v>1684</v>
      </c>
      <c r="B72" s="314" t="s">
        <v>1685</v>
      </c>
      <c r="C72" s="316">
        <v>239.8</v>
      </c>
    </row>
    <row r="73" spans="1:3" x14ac:dyDescent="0.3">
      <c r="A73" s="314" t="s">
        <v>1686</v>
      </c>
      <c r="B73" s="314" t="s">
        <v>1687</v>
      </c>
      <c r="C73" s="316">
        <v>271.41000000000003</v>
      </c>
    </row>
    <row r="74" spans="1:3" ht="28.2" customHeight="1" x14ac:dyDescent="0.3">
      <c r="A74" s="616" t="s">
        <v>1688</v>
      </c>
      <c r="B74" s="617"/>
      <c r="C74" s="310" t="s">
        <v>1483</v>
      </c>
    </row>
    <row r="75" spans="1:3" x14ac:dyDescent="0.3">
      <c r="A75" s="314" t="s">
        <v>1689</v>
      </c>
      <c r="B75" s="314" t="s">
        <v>1690</v>
      </c>
      <c r="C75" s="316">
        <v>7</v>
      </c>
    </row>
    <row r="76" spans="1:3" x14ac:dyDescent="0.3">
      <c r="A76" s="314" t="s">
        <v>1691</v>
      </c>
      <c r="B76" s="314" t="s">
        <v>1692</v>
      </c>
      <c r="C76" s="316">
        <v>1000</v>
      </c>
    </row>
    <row r="77" spans="1:3" x14ac:dyDescent="0.3">
      <c r="A77" s="314" t="s">
        <v>1693</v>
      </c>
      <c r="B77" s="314" t="s">
        <v>1694</v>
      </c>
      <c r="C77" s="316">
        <v>1300</v>
      </c>
    </row>
    <row r="78" spans="1:3" x14ac:dyDescent="0.3">
      <c r="A78" s="314" t="s">
        <v>1695</v>
      </c>
      <c r="B78" s="314" t="s">
        <v>1696</v>
      </c>
      <c r="C78" s="316">
        <v>1600</v>
      </c>
    </row>
    <row r="79" spans="1:3" x14ac:dyDescent="0.3">
      <c r="A79" s="314" t="s">
        <v>1697</v>
      </c>
      <c r="B79" s="314" t="s">
        <v>1698</v>
      </c>
      <c r="C79" s="316">
        <v>550</v>
      </c>
    </row>
    <row r="80" spans="1:3" x14ac:dyDescent="0.3">
      <c r="A80" s="314" t="s">
        <v>1699</v>
      </c>
      <c r="B80" s="314" t="s">
        <v>1700</v>
      </c>
      <c r="C80" s="316">
        <v>700</v>
      </c>
    </row>
    <row r="81" spans="1:3" x14ac:dyDescent="0.3">
      <c r="A81" s="314" t="s">
        <v>1701</v>
      </c>
      <c r="B81" s="314" t="s">
        <v>1702</v>
      </c>
      <c r="C81" s="316">
        <v>860</v>
      </c>
    </row>
    <row r="82" spans="1:3" x14ac:dyDescent="0.3">
      <c r="A82" s="616" t="s">
        <v>1703</v>
      </c>
      <c r="B82" s="616"/>
      <c r="C82" s="310" t="s">
        <v>1483</v>
      </c>
    </row>
    <row r="83" spans="1:3" ht="28.8" x14ac:dyDescent="0.3">
      <c r="A83" s="311" t="s">
        <v>1704</v>
      </c>
      <c r="B83" s="311" t="s">
        <v>1705</v>
      </c>
      <c r="C83" s="317">
        <v>5.75</v>
      </c>
    </row>
    <row r="84" spans="1:3" ht="28.8" x14ac:dyDescent="0.3">
      <c r="A84" s="311" t="s">
        <v>1706</v>
      </c>
      <c r="B84" s="311" t="s">
        <v>1707</v>
      </c>
      <c r="C84" s="317">
        <v>5.75</v>
      </c>
    </row>
    <row r="85" spans="1:3" x14ac:dyDescent="0.3">
      <c r="A85" s="616" t="s">
        <v>1708</v>
      </c>
      <c r="B85" s="616"/>
      <c r="C85" s="310" t="s">
        <v>1483</v>
      </c>
    </row>
    <row r="86" spans="1:3" ht="28.8" x14ac:dyDescent="0.3">
      <c r="A86" s="311" t="s">
        <v>1709</v>
      </c>
      <c r="B86" s="311" t="s">
        <v>1710</v>
      </c>
      <c r="C86" s="317">
        <v>8</v>
      </c>
    </row>
    <row r="87" spans="1:3" x14ac:dyDescent="0.3">
      <c r="A87" s="311" t="s">
        <v>1711</v>
      </c>
      <c r="B87" s="311" t="s">
        <v>1712</v>
      </c>
      <c r="C87" s="317">
        <v>10</v>
      </c>
    </row>
    <row r="88" spans="1:3" ht="28.8" x14ac:dyDescent="0.3">
      <c r="A88" s="311" t="s">
        <v>1713</v>
      </c>
      <c r="B88" s="311" t="s">
        <v>1714</v>
      </c>
      <c r="C88" s="317">
        <v>249</v>
      </c>
    </row>
    <row r="89" spans="1:3" ht="28.8" x14ac:dyDescent="0.3">
      <c r="A89" s="311" t="s">
        <v>1715</v>
      </c>
      <c r="B89" s="311" t="s">
        <v>1716</v>
      </c>
      <c r="C89" s="317">
        <v>498</v>
      </c>
    </row>
    <row r="90" spans="1:3" x14ac:dyDescent="0.3">
      <c r="A90" s="618" t="s">
        <v>1717</v>
      </c>
      <c r="B90" s="619"/>
      <c r="C90" s="318" t="s">
        <v>1483</v>
      </c>
    </row>
    <row r="91" spans="1:3" x14ac:dyDescent="0.3">
      <c r="A91" s="311" t="s">
        <v>1718</v>
      </c>
      <c r="B91" s="311" t="s">
        <v>1719</v>
      </c>
      <c r="C91" s="317">
        <v>28.776</v>
      </c>
    </row>
    <row r="92" spans="1:3" x14ac:dyDescent="0.3">
      <c r="A92" s="311" t="s">
        <v>1720</v>
      </c>
      <c r="B92" s="311" t="s">
        <v>1721</v>
      </c>
      <c r="C92" s="316">
        <v>413.65499999999997</v>
      </c>
    </row>
    <row r="93" spans="1:3" x14ac:dyDescent="0.3">
      <c r="A93" s="314" t="s">
        <v>1722</v>
      </c>
      <c r="B93" s="314" t="s">
        <v>1723</v>
      </c>
      <c r="C93" s="316">
        <v>437.63499999999999</v>
      </c>
    </row>
    <row r="94" spans="1:3" x14ac:dyDescent="0.3">
      <c r="A94" s="311" t="s">
        <v>1724</v>
      </c>
      <c r="B94" s="311" t="s">
        <v>1725</v>
      </c>
      <c r="C94" s="317">
        <v>346.51099999999997</v>
      </c>
    </row>
    <row r="95" spans="1:3" x14ac:dyDescent="0.3">
      <c r="A95" s="314" t="s">
        <v>1726</v>
      </c>
      <c r="B95" s="314" t="s">
        <v>1727</v>
      </c>
      <c r="C95" s="316">
        <v>54.194800000000001</v>
      </c>
    </row>
    <row r="96" spans="1:3" x14ac:dyDescent="0.3">
      <c r="A96" s="311" t="s">
        <v>1728</v>
      </c>
      <c r="B96" s="311" t="s">
        <v>1729</v>
      </c>
      <c r="C96" s="317">
        <v>7.194</v>
      </c>
    </row>
    <row r="97" spans="1:3" x14ac:dyDescent="0.3">
      <c r="A97" s="311" t="s">
        <v>1730</v>
      </c>
      <c r="B97" s="311" t="s">
        <v>1731</v>
      </c>
      <c r="C97" s="317">
        <v>8.3930000000000007</v>
      </c>
    </row>
    <row r="98" spans="1:3" x14ac:dyDescent="0.3">
      <c r="A98" s="311" t="s">
        <v>1732</v>
      </c>
      <c r="B98" s="311" t="s">
        <v>1733</v>
      </c>
      <c r="C98" s="317">
        <v>8.3930000000000007</v>
      </c>
    </row>
    <row r="99" spans="1:3" x14ac:dyDescent="0.3">
      <c r="A99" s="311" t="s">
        <v>1734</v>
      </c>
      <c r="B99" s="311" t="s">
        <v>1735</v>
      </c>
      <c r="C99" s="317">
        <v>11.99</v>
      </c>
    </row>
    <row r="100" spans="1:3" x14ac:dyDescent="0.3">
      <c r="A100" s="311" t="s">
        <v>1736</v>
      </c>
      <c r="B100" s="311" t="s">
        <v>1737</v>
      </c>
      <c r="C100" s="317">
        <v>199.03399999999999</v>
      </c>
    </row>
    <row r="101" spans="1:3" x14ac:dyDescent="0.3">
      <c r="A101" s="618" t="s">
        <v>1738</v>
      </c>
      <c r="B101" s="619"/>
      <c r="C101" s="318" t="s">
        <v>1483</v>
      </c>
    </row>
    <row r="102" spans="1:3" ht="28.8" x14ac:dyDescent="0.3">
      <c r="A102" s="311" t="s">
        <v>1739</v>
      </c>
      <c r="B102" s="311" t="s">
        <v>1740</v>
      </c>
      <c r="C102" s="317">
        <v>3.8368000000000002</v>
      </c>
    </row>
    <row r="103" spans="1:3" x14ac:dyDescent="0.3">
      <c r="A103" s="311" t="s">
        <v>1741</v>
      </c>
      <c r="B103" s="311" t="s">
        <v>1742</v>
      </c>
      <c r="C103" s="317">
        <v>3.8368000000000002</v>
      </c>
    </row>
    <row r="104" spans="1:3" x14ac:dyDescent="0.3">
      <c r="A104" s="311" t="s">
        <v>1743</v>
      </c>
      <c r="B104" s="311" t="s">
        <v>1744</v>
      </c>
      <c r="C104" s="317">
        <v>7.5536999999999992</v>
      </c>
    </row>
    <row r="105" spans="1:3" x14ac:dyDescent="0.3">
      <c r="A105" s="311" t="s">
        <v>1745</v>
      </c>
      <c r="B105" s="311" t="s">
        <v>1746</v>
      </c>
      <c r="C105" s="317">
        <v>7.5536999999999992</v>
      </c>
    </row>
    <row r="106" spans="1:3" ht="28.8" x14ac:dyDescent="0.3">
      <c r="A106" s="311" t="s">
        <v>1747</v>
      </c>
      <c r="B106" s="311" t="s">
        <v>1748</v>
      </c>
      <c r="C106" s="317">
        <v>8.1859000000000002</v>
      </c>
    </row>
    <row r="107" spans="1:3" x14ac:dyDescent="0.3">
      <c r="A107" s="311" t="s">
        <v>1749</v>
      </c>
      <c r="B107" s="311" t="s">
        <v>1750</v>
      </c>
      <c r="C107" s="317">
        <v>8.1859000000000002</v>
      </c>
    </row>
    <row r="108" spans="1:3" x14ac:dyDescent="0.3">
      <c r="A108" s="311" t="s">
        <v>1751</v>
      </c>
      <c r="B108" s="311" t="s">
        <v>1752</v>
      </c>
      <c r="C108" s="317">
        <v>7.63</v>
      </c>
    </row>
    <row r="109" spans="1:3" x14ac:dyDescent="0.3">
      <c r="A109" s="311" t="s">
        <v>1753</v>
      </c>
      <c r="B109" s="311" t="s">
        <v>1754</v>
      </c>
      <c r="C109" s="317">
        <v>7.63</v>
      </c>
    </row>
    <row r="110" spans="1:3" x14ac:dyDescent="0.3">
      <c r="A110" s="311" t="s">
        <v>1755</v>
      </c>
      <c r="B110" s="311" t="s">
        <v>1756</v>
      </c>
      <c r="C110" s="317">
        <v>5.1230000000000002</v>
      </c>
    </row>
    <row r="111" spans="1:3" x14ac:dyDescent="0.3">
      <c r="A111" s="311" t="s">
        <v>1757</v>
      </c>
      <c r="B111" s="311" t="s">
        <v>1758</v>
      </c>
      <c r="C111" s="317">
        <v>5.1230000000000002</v>
      </c>
    </row>
    <row r="112" spans="1:3" x14ac:dyDescent="0.3">
      <c r="A112" s="308" t="s">
        <v>1759</v>
      </c>
      <c r="B112" s="308"/>
      <c r="C112" s="319" t="s">
        <v>1483</v>
      </c>
    </row>
    <row r="113" spans="1:3" x14ac:dyDescent="0.3">
      <c r="A113" s="311" t="s">
        <v>1760</v>
      </c>
      <c r="B113" s="311" t="s">
        <v>1761</v>
      </c>
      <c r="C113" s="316">
        <v>2.1581999999999999</v>
      </c>
    </row>
    <row r="114" spans="1:3" x14ac:dyDescent="0.3">
      <c r="A114" s="311" t="s">
        <v>1762</v>
      </c>
      <c r="B114" s="311" t="s">
        <v>1763</v>
      </c>
      <c r="C114" s="316">
        <v>2.4416000000000002</v>
      </c>
    </row>
    <row r="115" spans="1:3" x14ac:dyDescent="0.3">
      <c r="A115" s="311" t="s">
        <v>1764</v>
      </c>
      <c r="B115" s="311" t="s">
        <v>1765</v>
      </c>
      <c r="C115" s="316">
        <v>2.2999000000000001</v>
      </c>
    </row>
    <row r="116" spans="1:3" x14ac:dyDescent="0.3">
      <c r="A116" s="311" t="s">
        <v>1766</v>
      </c>
      <c r="B116" s="311" t="s">
        <v>1767</v>
      </c>
      <c r="C116" s="316">
        <v>2.2999000000000001</v>
      </c>
    </row>
    <row r="117" spans="1:3" x14ac:dyDescent="0.3">
      <c r="A117" s="308" t="s">
        <v>1768</v>
      </c>
      <c r="B117" s="308"/>
      <c r="C117" s="310" t="s">
        <v>1483</v>
      </c>
    </row>
    <row r="118" spans="1:3" ht="28.8" x14ac:dyDescent="0.3">
      <c r="A118" s="311" t="s">
        <v>1769</v>
      </c>
      <c r="B118" s="311" t="s">
        <v>1770</v>
      </c>
      <c r="C118" s="316">
        <v>3.9566999999999997</v>
      </c>
    </row>
    <row r="119" spans="1:3" x14ac:dyDescent="0.3">
      <c r="A119" s="311" t="s">
        <v>1771</v>
      </c>
      <c r="B119" s="311" t="s">
        <v>1772</v>
      </c>
      <c r="C119" s="316">
        <v>3.9566999999999997</v>
      </c>
    </row>
    <row r="120" spans="1:3" ht="28.8" x14ac:dyDescent="0.3">
      <c r="A120" s="311" t="s">
        <v>1773</v>
      </c>
      <c r="B120" s="311" t="s">
        <v>1774</v>
      </c>
      <c r="C120" s="316">
        <v>5.9186999999999994</v>
      </c>
    </row>
    <row r="121" spans="1:3" x14ac:dyDescent="0.3">
      <c r="A121" s="311" t="s">
        <v>1775</v>
      </c>
      <c r="B121" s="311" t="s">
        <v>1776</v>
      </c>
      <c r="C121" s="316">
        <v>5.9186999999999994</v>
      </c>
    </row>
    <row r="122" spans="1:3" ht="28.8" x14ac:dyDescent="0.3">
      <c r="A122" s="311" t="s">
        <v>1777</v>
      </c>
      <c r="B122" s="311" t="s">
        <v>1778</v>
      </c>
      <c r="C122" s="316">
        <v>10.703800000000001</v>
      </c>
    </row>
    <row r="123" spans="1:3" x14ac:dyDescent="0.3">
      <c r="A123" s="311" t="s">
        <v>1779</v>
      </c>
      <c r="B123" s="311" t="s">
        <v>1780</v>
      </c>
      <c r="C123" s="316">
        <v>10.703800000000001</v>
      </c>
    </row>
    <row r="124" spans="1:3" x14ac:dyDescent="0.3">
      <c r="A124" s="311" t="s">
        <v>1781</v>
      </c>
      <c r="B124" s="311" t="s">
        <v>1782</v>
      </c>
      <c r="C124" s="316">
        <v>7.6953999999999994</v>
      </c>
    </row>
    <row r="125" spans="1:3" x14ac:dyDescent="0.3">
      <c r="A125" s="311" t="s">
        <v>1783</v>
      </c>
      <c r="B125" s="311" t="s">
        <v>1784</v>
      </c>
      <c r="C125" s="316">
        <v>7.6953999999999994</v>
      </c>
    </row>
    <row r="126" spans="1:3" x14ac:dyDescent="0.3">
      <c r="A126" s="311" t="s">
        <v>1785</v>
      </c>
      <c r="B126" s="311" t="s">
        <v>1786</v>
      </c>
      <c r="C126" s="316">
        <v>5.1775000000000002</v>
      </c>
    </row>
    <row r="127" spans="1:3" x14ac:dyDescent="0.3">
      <c r="A127" s="311" t="s">
        <v>1787</v>
      </c>
      <c r="B127" s="311" t="s">
        <v>1788</v>
      </c>
      <c r="C127" s="316">
        <v>5.1775000000000002</v>
      </c>
    </row>
    <row r="128" spans="1:3" x14ac:dyDescent="0.3">
      <c r="A128" s="311" t="s">
        <v>1789</v>
      </c>
      <c r="B128" s="311" t="s">
        <v>1790</v>
      </c>
      <c r="C128" s="316">
        <v>8.9379999999999988</v>
      </c>
    </row>
    <row r="129" spans="1:3" ht="28.8" x14ac:dyDescent="0.3">
      <c r="A129" s="320" t="s">
        <v>1841</v>
      </c>
      <c r="B129" s="321" t="s">
        <v>1842</v>
      </c>
      <c r="C129" s="322">
        <v>161.29</v>
      </c>
    </row>
  </sheetData>
  <mergeCells count="5">
    <mergeCell ref="A82:B82"/>
    <mergeCell ref="A85:B85"/>
    <mergeCell ref="A74:B74"/>
    <mergeCell ref="A90:B90"/>
    <mergeCell ref="A101:B10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20553-BA00-445F-A2A9-BBA5F15B0A48}">
  <dimension ref="A1:G113"/>
  <sheetViews>
    <sheetView zoomScale="70" zoomScaleNormal="70" workbookViewId="0">
      <selection activeCell="F106" sqref="F106"/>
    </sheetView>
  </sheetViews>
  <sheetFormatPr defaultColWidth="42.3984375" defaultRowHeight="15.6" x14ac:dyDescent="0.3"/>
  <cols>
    <col min="1" max="1" width="41.19921875" bestFit="1" customWidth="1"/>
    <col min="2" max="2" width="18.09765625" bestFit="1" customWidth="1"/>
    <col min="3" max="3" width="24.19921875" customWidth="1"/>
    <col min="4" max="4" width="32.69921875" bestFit="1" customWidth="1"/>
  </cols>
  <sheetData>
    <row r="1" spans="1:5" ht="16.2" thickBot="1" x14ac:dyDescent="0.35">
      <c r="A1" s="337" t="s">
        <v>2274</v>
      </c>
      <c r="B1" s="261"/>
      <c r="C1" s="261"/>
      <c r="D1" s="261"/>
      <c r="E1" s="261"/>
    </row>
    <row r="2" spans="1:5" ht="29.4" thickBot="1" x14ac:dyDescent="0.35">
      <c r="A2" s="332" t="s">
        <v>2177</v>
      </c>
      <c r="B2" s="333" t="s">
        <v>2178</v>
      </c>
      <c r="C2" s="333" t="s">
        <v>2179</v>
      </c>
      <c r="D2" s="334" t="s">
        <v>2180</v>
      </c>
      <c r="E2" s="261"/>
    </row>
    <row r="3" spans="1:5" ht="16.2" thickBot="1" x14ac:dyDescent="0.35">
      <c r="A3" s="324" t="s">
        <v>2181</v>
      </c>
      <c r="B3" s="335" t="s">
        <v>2182</v>
      </c>
      <c r="C3" s="336">
        <v>323</v>
      </c>
      <c r="D3" s="336">
        <v>344</v>
      </c>
      <c r="E3" s="261"/>
    </row>
    <row r="4" spans="1:5" ht="16.2" thickBot="1" x14ac:dyDescent="0.35">
      <c r="A4" s="324" t="s">
        <v>2183</v>
      </c>
      <c r="B4" s="335" t="s">
        <v>2184</v>
      </c>
      <c r="C4" s="336">
        <v>86</v>
      </c>
      <c r="D4" s="336">
        <v>108</v>
      </c>
      <c r="E4" s="261"/>
    </row>
    <row r="5" spans="1:5" ht="16.2" thickBot="1" x14ac:dyDescent="0.35">
      <c r="A5" s="324" t="s">
        <v>2185</v>
      </c>
      <c r="B5" s="335" t="s">
        <v>2184</v>
      </c>
      <c r="C5" s="336">
        <v>43</v>
      </c>
      <c r="D5" s="336">
        <v>70</v>
      </c>
      <c r="E5" s="261"/>
    </row>
    <row r="6" spans="1:5" ht="16.2" thickBot="1" x14ac:dyDescent="0.35">
      <c r="A6" s="324" t="s">
        <v>2186</v>
      </c>
      <c r="B6" s="335" t="s">
        <v>2182</v>
      </c>
      <c r="C6" s="336">
        <v>323</v>
      </c>
      <c r="D6" s="336">
        <v>344</v>
      </c>
      <c r="E6" s="261"/>
    </row>
    <row r="7" spans="1:5" ht="29.4" thickBot="1" x14ac:dyDescent="0.35">
      <c r="A7" s="324" t="s">
        <v>2187</v>
      </c>
      <c r="B7" s="335" t="s">
        <v>2184</v>
      </c>
      <c r="C7" s="336">
        <v>86</v>
      </c>
      <c r="D7" s="336">
        <v>108</v>
      </c>
      <c r="E7" s="261"/>
    </row>
    <row r="8" spans="1:5" ht="29.4" thickBot="1" x14ac:dyDescent="0.35">
      <c r="A8" s="324" t="s">
        <v>2188</v>
      </c>
      <c r="B8" s="335" t="s">
        <v>2182</v>
      </c>
      <c r="C8" s="336">
        <v>323</v>
      </c>
      <c r="D8" s="336">
        <v>344</v>
      </c>
      <c r="E8" s="261"/>
    </row>
    <row r="9" spans="1:5" ht="43.8" thickBot="1" x14ac:dyDescent="0.35">
      <c r="A9" s="324" t="s">
        <v>2189</v>
      </c>
      <c r="B9" s="335" t="s">
        <v>2184</v>
      </c>
      <c r="C9" s="336">
        <v>86</v>
      </c>
      <c r="D9" s="336">
        <v>108</v>
      </c>
      <c r="E9" s="261"/>
    </row>
    <row r="10" spans="1:5" ht="29.4" thickBot="1" x14ac:dyDescent="0.35">
      <c r="A10" s="324" t="s">
        <v>2190</v>
      </c>
      <c r="B10" s="335" t="s">
        <v>2184</v>
      </c>
      <c r="C10" s="336">
        <v>54</v>
      </c>
      <c r="D10" s="336">
        <v>75</v>
      </c>
      <c r="E10" s="261"/>
    </row>
    <row r="11" spans="1:5" ht="16.2" thickBot="1" x14ac:dyDescent="0.35">
      <c r="A11" s="324" t="s">
        <v>2191</v>
      </c>
      <c r="B11" s="335" t="s">
        <v>2182</v>
      </c>
      <c r="C11" s="336">
        <v>538</v>
      </c>
      <c r="D11" s="336">
        <v>591</v>
      </c>
      <c r="E11" s="261"/>
    </row>
    <row r="12" spans="1:5" ht="16.2" thickBot="1" x14ac:dyDescent="0.35">
      <c r="A12" s="324" t="s">
        <v>2192</v>
      </c>
      <c r="B12" s="335" t="s">
        <v>2182</v>
      </c>
      <c r="C12" s="336">
        <v>538</v>
      </c>
      <c r="D12" s="336">
        <v>591</v>
      </c>
      <c r="E12" s="261"/>
    </row>
    <row r="13" spans="1:5" ht="43.8" thickBot="1" x14ac:dyDescent="0.35">
      <c r="A13" s="324" t="s">
        <v>2193</v>
      </c>
      <c r="B13" s="335" t="s">
        <v>2182</v>
      </c>
      <c r="C13" s="336">
        <v>860</v>
      </c>
      <c r="D13" s="336">
        <v>914</v>
      </c>
      <c r="E13" s="261"/>
    </row>
    <row r="14" spans="1:5" ht="29.4" thickBot="1" x14ac:dyDescent="0.35">
      <c r="A14" s="324" t="s">
        <v>2194</v>
      </c>
      <c r="B14" s="335" t="s">
        <v>2184</v>
      </c>
      <c r="C14" s="336">
        <v>215</v>
      </c>
      <c r="D14" s="336">
        <v>237</v>
      </c>
      <c r="E14" s="261"/>
    </row>
    <row r="15" spans="1:5" x14ac:dyDescent="0.3">
      <c r="A15" s="261"/>
      <c r="B15" s="261"/>
      <c r="C15" s="261"/>
      <c r="D15" s="261"/>
      <c r="E15" s="261"/>
    </row>
    <row r="16" spans="1:5" x14ac:dyDescent="0.3">
      <c r="A16" s="337" t="s">
        <v>2275</v>
      </c>
      <c r="B16" s="261"/>
      <c r="C16" s="261"/>
      <c r="D16" s="261"/>
      <c r="E16" s="261"/>
    </row>
    <row r="17" spans="1:7" ht="21" x14ac:dyDescent="0.3">
      <c r="A17" s="347" t="s">
        <v>2197</v>
      </c>
      <c r="B17" s="348"/>
      <c r="C17" s="349"/>
      <c r="D17" s="346"/>
      <c r="E17" s="346"/>
      <c r="F17" s="346"/>
    </row>
    <row r="18" spans="1:7" ht="18" x14ac:dyDescent="0.3">
      <c r="A18" s="350" t="s">
        <v>2198</v>
      </c>
      <c r="B18" s="351"/>
      <c r="C18" s="352"/>
      <c r="D18" s="346"/>
      <c r="E18" s="346"/>
      <c r="F18" s="346"/>
    </row>
    <row r="19" spans="1:7" ht="158.4" customHeight="1" x14ac:dyDescent="0.3">
      <c r="A19" s="620" t="s">
        <v>2199</v>
      </c>
      <c r="B19" s="621"/>
      <c r="C19" s="622"/>
      <c r="D19" s="346"/>
      <c r="E19" s="346"/>
      <c r="F19" s="346"/>
    </row>
    <row r="20" spans="1:7" x14ac:dyDescent="0.3">
      <c r="B20" s="346"/>
      <c r="C20" s="346"/>
      <c r="D20" s="346"/>
      <c r="E20" s="346"/>
      <c r="F20" s="346"/>
    </row>
    <row r="21" spans="1:7" ht="27.6" x14ac:dyDescent="0.3">
      <c r="A21" s="353" t="s">
        <v>2200</v>
      </c>
      <c r="B21" s="353" t="s">
        <v>2201</v>
      </c>
      <c r="C21" s="354" t="s">
        <v>2202</v>
      </c>
      <c r="D21" s="372" t="s">
        <v>2203</v>
      </c>
      <c r="E21" s="355" t="s">
        <v>2180</v>
      </c>
      <c r="F21" s="370"/>
      <c r="G21" s="370"/>
    </row>
    <row r="22" spans="1:7" x14ac:dyDescent="0.3">
      <c r="A22" s="356" t="s">
        <v>2204</v>
      </c>
      <c r="B22" s="357" t="s">
        <v>2205</v>
      </c>
      <c r="C22" s="358">
        <v>1354.8387096774193</v>
      </c>
      <c r="D22" s="366">
        <v>107.5268817204301</v>
      </c>
      <c r="E22" s="360">
        <v>1462.3655913978494</v>
      </c>
      <c r="F22" s="371"/>
      <c r="G22" s="365"/>
    </row>
    <row r="23" spans="1:7" x14ac:dyDescent="0.3">
      <c r="A23" s="356" t="s">
        <v>2206</v>
      </c>
      <c r="B23" s="357" t="s">
        <v>2207</v>
      </c>
      <c r="C23" s="358">
        <v>2419.3548387096771</v>
      </c>
      <c r="D23" s="366">
        <v>161.29032258064515</v>
      </c>
      <c r="E23" s="360">
        <v>2580.6451612903224</v>
      </c>
      <c r="F23" s="371"/>
      <c r="G23" s="365"/>
    </row>
    <row r="24" spans="1:7" x14ac:dyDescent="0.3">
      <c r="A24" s="356" t="s">
        <v>2208</v>
      </c>
      <c r="B24" s="357" t="s">
        <v>2209</v>
      </c>
      <c r="C24" s="358">
        <v>3763.4408602150534</v>
      </c>
      <c r="D24" s="366">
        <v>215.05376344086019</v>
      </c>
      <c r="E24" s="360">
        <v>3978.4946236559135</v>
      </c>
      <c r="F24" s="371"/>
      <c r="G24" s="365"/>
    </row>
    <row r="25" spans="1:7" x14ac:dyDescent="0.3">
      <c r="A25" s="356" t="s">
        <v>2210</v>
      </c>
      <c r="B25" s="357" t="s">
        <v>2211</v>
      </c>
      <c r="C25" s="358">
        <v>4032.2580645161288</v>
      </c>
      <c r="D25" s="366">
        <v>268.81720430107526</v>
      </c>
      <c r="E25" s="360">
        <v>4301.0752688172042</v>
      </c>
      <c r="F25" s="371"/>
      <c r="G25" s="365"/>
    </row>
    <row r="26" spans="1:7" x14ac:dyDescent="0.3">
      <c r="A26" s="356" t="s">
        <v>2212</v>
      </c>
      <c r="B26" s="357" t="s">
        <v>2213</v>
      </c>
      <c r="C26" s="358">
        <v>5376.3440860215051</v>
      </c>
      <c r="D26" s="366">
        <v>322.58064516129031</v>
      </c>
      <c r="E26" s="360">
        <v>5698.9247311827958</v>
      </c>
      <c r="F26" s="371"/>
      <c r="G26" s="365"/>
    </row>
    <row r="27" spans="1:7" x14ac:dyDescent="0.3">
      <c r="A27" s="361"/>
      <c r="B27" s="362"/>
      <c r="C27" s="363"/>
      <c r="D27" s="363"/>
      <c r="E27" s="364"/>
      <c r="F27" s="364"/>
      <c r="G27" s="365"/>
    </row>
    <row r="28" spans="1:7" x14ac:dyDescent="0.3">
      <c r="A28" s="353" t="s">
        <v>2214</v>
      </c>
      <c r="B28" s="368" t="s">
        <v>2201</v>
      </c>
      <c r="C28" s="354" t="s">
        <v>1483</v>
      </c>
      <c r="D28" s="367" t="s">
        <v>36</v>
      </c>
      <c r="E28" s="364"/>
      <c r="F28" s="364"/>
      <c r="G28" s="365"/>
    </row>
    <row r="29" spans="1:7" x14ac:dyDescent="0.3">
      <c r="A29" s="356" t="s">
        <v>2216</v>
      </c>
      <c r="B29" s="369" t="s">
        <v>2217</v>
      </c>
      <c r="C29" s="358">
        <v>10752.68817204301</v>
      </c>
      <c r="D29" s="363" t="s">
        <v>36</v>
      </c>
      <c r="E29" s="346"/>
      <c r="F29" s="346"/>
    </row>
    <row r="30" spans="1:7" x14ac:dyDescent="0.3">
      <c r="B30" s="346"/>
      <c r="C30" s="346"/>
      <c r="D30" s="346"/>
      <c r="E30" s="346"/>
      <c r="F30" s="346"/>
    </row>
    <row r="31" spans="1:7" x14ac:dyDescent="0.3">
      <c r="B31" s="346"/>
      <c r="C31" s="346"/>
      <c r="D31" s="346"/>
      <c r="E31" s="346"/>
      <c r="F31" s="346"/>
    </row>
    <row r="32" spans="1:7" ht="21" x14ac:dyDescent="0.3">
      <c r="A32" s="347" t="s">
        <v>2197</v>
      </c>
      <c r="B32" s="348"/>
      <c r="C32" s="349"/>
      <c r="D32" s="346"/>
      <c r="E32" s="346"/>
      <c r="F32" s="346"/>
    </row>
    <row r="33" spans="1:7" ht="18" x14ac:dyDescent="0.3">
      <c r="A33" s="350" t="s">
        <v>2218</v>
      </c>
      <c r="B33" s="351"/>
      <c r="C33" s="352"/>
      <c r="D33" s="346"/>
      <c r="E33" s="346"/>
      <c r="F33" s="346"/>
    </row>
    <row r="34" spans="1:7" ht="198.6" customHeight="1" x14ac:dyDescent="0.3">
      <c r="A34" s="620" t="s">
        <v>2219</v>
      </c>
      <c r="B34" s="621"/>
      <c r="C34" s="622"/>
      <c r="D34" s="346"/>
      <c r="E34" s="346"/>
      <c r="F34" s="346"/>
    </row>
    <row r="35" spans="1:7" x14ac:dyDescent="0.3">
      <c r="B35" s="346"/>
      <c r="C35" s="346"/>
      <c r="D35" s="346"/>
      <c r="E35" s="346"/>
      <c r="F35" s="346"/>
    </row>
    <row r="36" spans="1:7" ht="26.4" x14ac:dyDescent="0.3">
      <c r="A36" s="353" t="s">
        <v>2200</v>
      </c>
      <c r="B36" s="353" t="s">
        <v>2201</v>
      </c>
      <c r="C36" s="354" t="s">
        <v>2202</v>
      </c>
      <c r="D36" s="355" t="s">
        <v>2203</v>
      </c>
      <c r="E36" s="355" t="s">
        <v>2180</v>
      </c>
      <c r="F36" s="370"/>
      <c r="G36" s="370"/>
    </row>
    <row r="37" spans="1:7" x14ac:dyDescent="0.3">
      <c r="A37" s="356" t="s">
        <v>2204</v>
      </c>
      <c r="B37" s="357" t="s">
        <v>2220</v>
      </c>
      <c r="C37" s="358">
        <v>2455.9139784946237</v>
      </c>
      <c r="D37" s="358">
        <v>107.5268817204301</v>
      </c>
      <c r="E37" s="359">
        <v>2563.4408602150538</v>
      </c>
      <c r="F37" s="371"/>
      <c r="G37" s="365"/>
    </row>
    <row r="38" spans="1:7" x14ac:dyDescent="0.3">
      <c r="A38" s="356" t="s">
        <v>2206</v>
      </c>
      <c r="B38" s="357" t="s">
        <v>2221</v>
      </c>
      <c r="C38" s="358">
        <v>3584.9462365591394</v>
      </c>
      <c r="D38" s="358">
        <v>161.29032258064515</v>
      </c>
      <c r="E38" s="359">
        <v>3746.2365591397847</v>
      </c>
      <c r="F38" s="371"/>
      <c r="G38" s="365"/>
    </row>
    <row r="39" spans="1:7" x14ac:dyDescent="0.3">
      <c r="A39" s="356" t="s">
        <v>2208</v>
      </c>
      <c r="B39" s="357" t="s">
        <v>2222</v>
      </c>
      <c r="C39" s="358">
        <v>5063.4408602150534</v>
      </c>
      <c r="D39" s="358">
        <v>215.05376344086019</v>
      </c>
      <c r="E39" s="359">
        <v>5278.4946236559135</v>
      </c>
      <c r="F39" s="371"/>
      <c r="G39" s="365"/>
    </row>
    <row r="40" spans="1:7" x14ac:dyDescent="0.3">
      <c r="A40" s="356" t="s">
        <v>2210</v>
      </c>
      <c r="B40" s="357" t="s">
        <v>2223</v>
      </c>
      <c r="C40" s="358">
        <v>5466.6666666666661</v>
      </c>
      <c r="D40" s="358">
        <v>268.81720430107526</v>
      </c>
      <c r="E40" s="359">
        <v>5735.4838709677415</v>
      </c>
      <c r="F40" s="371"/>
      <c r="G40" s="365"/>
    </row>
    <row r="41" spans="1:7" x14ac:dyDescent="0.3">
      <c r="A41" s="356" t="s">
        <v>2212</v>
      </c>
      <c r="B41" s="357" t="s">
        <v>2224</v>
      </c>
      <c r="C41" s="358">
        <v>6864.5161290322576</v>
      </c>
      <c r="D41" s="358">
        <v>322.58064516129031</v>
      </c>
      <c r="E41" s="359">
        <v>7187.0967741935483</v>
      </c>
      <c r="F41" s="371"/>
      <c r="G41" s="365"/>
    </row>
    <row r="42" spans="1:7" x14ac:dyDescent="0.3">
      <c r="B42" s="346"/>
      <c r="C42" s="346"/>
      <c r="D42" s="346"/>
      <c r="E42" s="346"/>
      <c r="F42" s="346"/>
    </row>
    <row r="43" spans="1:7" x14ac:dyDescent="0.3">
      <c r="A43" s="353" t="s">
        <v>2214</v>
      </c>
      <c r="B43" s="353" t="s">
        <v>2201</v>
      </c>
      <c r="C43" s="354" t="s">
        <v>1483</v>
      </c>
      <c r="D43" s="367"/>
      <c r="E43" s="346"/>
      <c r="F43" s="346"/>
    </row>
    <row r="44" spans="1:7" x14ac:dyDescent="0.3">
      <c r="A44" s="356" t="s">
        <v>2216</v>
      </c>
      <c r="B44" s="357" t="s">
        <v>2225</v>
      </c>
      <c r="C44" s="358">
        <v>16129.032258064515</v>
      </c>
      <c r="D44" s="363"/>
      <c r="E44" s="346"/>
      <c r="F44" s="346"/>
    </row>
    <row r="45" spans="1:7" x14ac:dyDescent="0.3">
      <c r="B45" s="346"/>
      <c r="C45" s="346"/>
      <c r="D45" s="346"/>
      <c r="E45" s="346"/>
      <c r="F45" s="346"/>
    </row>
    <row r="46" spans="1:7" x14ac:dyDescent="0.3">
      <c r="B46" s="346"/>
      <c r="C46" s="346"/>
      <c r="D46" s="346"/>
      <c r="E46" s="346"/>
      <c r="F46" s="346"/>
    </row>
    <row r="47" spans="1:7" ht="21" x14ac:dyDescent="0.3">
      <c r="A47" s="347" t="s">
        <v>2197</v>
      </c>
      <c r="B47" s="348"/>
      <c r="C47" s="349"/>
      <c r="D47" s="346"/>
      <c r="E47" s="346"/>
      <c r="F47" s="346"/>
    </row>
    <row r="48" spans="1:7" ht="18" x14ac:dyDescent="0.3">
      <c r="A48" s="350" t="s">
        <v>2226</v>
      </c>
      <c r="B48" s="351"/>
      <c r="C48" s="352"/>
      <c r="D48" s="346"/>
      <c r="E48" s="346"/>
      <c r="F48" s="346"/>
    </row>
    <row r="49" spans="1:7" ht="151.94999999999999" customHeight="1" x14ac:dyDescent="0.3">
      <c r="A49" s="620" t="s">
        <v>2227</v>
      </c>
      <c r="B49" s="621"/>
      <c r="C49" s="622"/>
      <c r="D49" s="346"/>
      <c r="E49" s="346"/>
      <c r="F49" s="346"/>
    </row>
    <row r="50" spans="1:7" x14ac:dyDescent="0.3">
      <c r="B50" s="346"/>
      <c r="C50" s="346"/>
      <c r="D50" s="346"/>
      <c r="E50" s="346"/>
      <c r="F50" s="346"/>
    </row>
    <row r="51" spans="1:7" ht="26.4" x14ac:dyDescent="0.3">
      <c r="A51" s="353" t="s">
        <v>2200</v>
      </c>
      <c r="B51" s="353" t="s">
        <v>2201</v>
      </c>
      <c r="C51" s="354" t="s">
        <v>2202</v>
      </c>
      <c r="D51" s="355" t="s">
        <v>2203</v>
      </c>
      <c r="E51" s="355" t="s">
        <v>2180</v>
      </c>
      <c r="F51" s="370" t="s">
        <v>36</v>
      </c>
      <c r="G51" s="370" t="s">
        <v>36</v>
      </c>
    </row>
    <row r="52" spans="1:7" x14ac:dyDescent="0.3">
      <c r="A52" s="356" t="s">
        <v>2204</v>
      </c>
      <c r="B52" s="357" t="s">
        <v>2228</v>
      </c>
      <c r="C52" s="358">
        <v>4713.9784946236559</v>
      </c>
      <c r="D52" s="358">
        <v>107.5268817204301</v>
      </c>
      <c r="E52" s="359">
        <v>4821.5053763440865</v>
      </c>
      <c r="F52" s="371" t="s">
        <v>36</v>
      </c>
      <c r="G52" s="365" t="s">
        <v>36</v>
      </c>
    </row>
    <row r="53" spans="1:7" x14ac:dyDescent="0.3">
      <c r="A53" s="356" t="s">
        <v>2206</v>
      </c>
      <c r="B53" s="357" t="s">
        <v>2229</v>
      </c>
      <c r="C53" s="358">
        <v>5843.010752688172</v>
      </c>
      <c r="D53" s="358">
        <v>161.29032258064515</v>
      </c>
      <c r="E53" s="359">
        <v>6004.3010752688169</v>
      </c>
      <c r="F53" s="371" t="s">
        <v>36</v>
      </c>
      <c r="G53" s="365" t="s">
        <v>36</v>
      </c>
    </row>
    <row r="54" spans="1:7" x14ac:dyDescent="0.3">
      <c r="A54" s="356" t="s">
        <v>2208</v>
      </c>
      <c r="B54" s="357" t="s">
        <v>2230</v>
      </c>
      <c r="C54" s="358">
        <v>7240.8602150537627</v>
      </c>
      <c r="D54" s="358">
        <v>215.05376344086019</v>
      </c>
      <c r="E54" s="359">
        <v>7455.9139784946228</v>
      </c>
      <c r="F54" s="371" t="s">
        <v>36</v>
      </c>
      <c r="G54" s="365" t="s">
        <v>36</v>
      </c>
    </row>
    <row r="55" spans="1:7" x14ac:dyDescent="0.3">
      <c r="A55" s="356" t="s">
        <v>2210</v>
      </c>
      <c r="B55" s="357" t="s">
        <v>2231</v>
      </c>
      <c r="C55" s="358">
        <v>8316.1290322580644</v>
      </c>
      <c r="D55" s="358">
        <v>268.81720430107526</v>
      </c>
      <c r="E55" s="359">
        <v>8584.9462365591389</v>
      </c>
      <c r="F55" s="371" t="s">
        <v>36</v>
      </c>
      <c r="G55" s="365" t="s">
        <v>36</v>
      </c>
    </row>
    <row r="56" spans="1:7" x14ac:dyDescent="0.3">
      <c r="A56" s="356" t="s">
        <v>2212</v>
      </c>
      <c r="B56" s="357" t="s">
        <v>2232</v>
      </c>
      <c r="C56" s="358">
        <v>9660.2150537634407</v>
      </c>
      <c r="D56" s="358">
        <v>322.58064516129031</v>
      </c>
      <c r="E56" s="359">
        <v>9982.7956989247305</v>
      </c>
      <c r="F56" s="371" t="s">
        <v>36</v>
      </c>
      <c r="G56" s="365" t="s">
        <v>36</v>
      </c>
    </row>
    <row r="57" spans="1:7" x14ac:dyDescent="0.3">
      <c r="B57" s="346"/>
      <c r="C57" s="346"/>
      <c r="D57" s="346"/>
      <c r="E57" s="346"/>
      <c r="F57" s="346"/>
    </row>
    <row r="58" spans="1:7" x14ac:dyDescent="0.3">
      <c r="A58" s="353" t="s">
        <v>2214</v>
      </c>
      <c r="B58" s="353" t="s">
        <v>2201</v>
      </c>
      <c r="C58" s="354" t="s">
        <v>1483</v>
      </c>
      <c r="D58" s="367" t="s">
        <v>36</v>
      </c>
      <c r="E58" s="346"/>
      <c r="F58" s="346"/>
    </row>
    <row r="59" spans="1:7" x14ac:dyDescent="0.3">
      <c r="A59" s="356" t="s">
        <v>2216</v>
      </c>
      <c r="B59" s="357" t="s">
        <v>2233</v>
      </c>
      <c r="C59" s="358">
        <v>21505</v>
      </c>
      <c r="D59" s="363" t="s">
        <v>36</v>
      </c>
      <c r="E59" s="346"/>
      <c r="F59" s="346"/>
    </row>
    <row r="60" spans="1:7" x14ac:dyDescent="0.3">
      <c r="B60" s="346"/>
      <c r="C60" s="346"/>
      <c r="D60" s="346"/>
      <c r="E60" s="346"/>
      <c r="F60" s="346"/>
    </row>
    <row r="61" spans="1:7" x14ac:dyDescent="0.3">
      <c r="B61" s="346"/>
      <c r="C61" s="346"/>
      <c r="D61" s="346"/>
      <c r="E61" s="346"/>
      <c r="F61" s="346"/>
    </row>
    <row r="62" spans="1:7" ht="21" x14ac:dyDescent="0.3">
      <c r="A62" s="347" t="s">
        <v>2234</v>
      </c>
      <c r="B62" s="348"/>
      <c r="C62" s="349"/>
      <c r="D62" s="346"/>
      <c r="E62" s="346"/>
      <c r="F62" s="346"/>
    </row>
    <row r="63" spans="1:7" ht="18" x14ac:dyDescent="0.3">
      <c r="A63" s="350" t="s">
        <v>2198</v>
      </c>
      <c r="B63" s="351"/>
      <c r="C63" s="352"/>
      <c r="D63" s="346"/>
      <c r="E63" s="346"/>
      <c r="F63" s="346"/>
    </row>
    <row r="64" spans="1:7" ht="82.2" customHeight="1" x14ac:dyDescent="0.3">
      <c r="A64" s="620" t="s">
        <v>2235</v>
      </c>
      <c r="B64" s="621"/>
      <c r="C64" s="622"/>
      <c r="D64" s="346"/>
      <c r="E64" s="346"/>
      <c r="F64" s="346"/>
    </row>
    <row r="65" spans="1:7" x14ac:dyDescent="0.3">
      <c r="B65" s="346"/>
      <c r="C65" s="346"/>
      <c r="D65" s="346"/>
      <c r="E65" s="346"/>
      <c r="F65" s="346"/>
    </row>
    <row r="66" spans="1:7" ht="26.4" x14ac:dyDescent="0.3">
      <c r="A66" s="353" t="s">
        <v>2236</v>
      </c>
      <c r="B66" s="353" t="s">
        <v>2201</v>
      </c>
      <c r="C66" s="354" t="s">
        <v>2202</v>
      </c>
      <c r="D66" s="355" t="s">
        <v>2203</v>
      </c>
      <c r="E66" s="355" t="s">
        <v>2180</v>
      </c>
      <c r="F66" s="370"/>
      <c r="G66" s="370"/>
    </row>
    <row r="67" spans="1:7" x14ac:dyDescent="0.3">
      <c r="A67" s="356" t="s">
        <v>2237</v>
      </c>
      <c r="B67" s="357" t="s">
        <v>2238</v>
      </c>
      <c r="C67" s="358">
        <v>1344.0860215053763</v>
      </c>
      <c r="D67" s="358">
        <v>107.5268817204301</v>
      </c>
      <c r="E67" s="359">
        <v>1451.6129032258063</v>
      </c>
      <c r="F67" s="371"/>
      <c r="G67" s="365"/>
    </row>
    <row r="68" spans="1:7" x14ac:dyDescent="0.3">
      <c r="A68" s="356" t="s">
        <v>2239</v>
      </c>
      <c r="B68" s="357" t="s">
        <v>2240</v>
      </c>
      <c r="C68" s="358">
        <v>1478.494623655914</v>
      </c>
      <c r="D68" s="358">
        <v>161.29032258064515</v>
      </c>
      <c r="E68" s="359">
        <v>1639.7849462365591</v>
      </c>
      <c r="F68" s="371"/>
      <c r="G68" s="365"/>
    </row>
    <row r="69" spans="1:7" x14ac:dyDescent="0.3">
      <c r="A69" s="356" t="s">
        <v>2241</v>
      </c>
      <c r="B69" s="357" t="s">
        <v>2242</v>
      </c>
      <c r="C69" s="358">
        <v>1612.9032258064515</v>
      </c>
      <c r="D69" s="358">
        <v>215.05376344086019</v>
      </c>
      <c r="E69" s="359">
        <v>1827.9569892473116</v>
      </c>
      <c r="F69" s="371"/>
      <c r="G69" s="365"/>
    </row>
    <row r="70" spans="1:7" x14ac:dyDescent="0.3">
      <c r="A70" s="356" t="s">
        <v>2243</v>
      </c>
      <c r="B70" s="357" t="s">
        <v>2244</v>
      </c>
      <c r="C70" s="358">
        <v>1747.3118279569892</v>
      </c>
      <c r="D70" s="358">
        <v>268.81720430107526</v>
      </c>
      <c r="E70" s="359">
        <v>2016.1290322580644</v>
      </c>
      <c r="F70" s="371"/>
      <c r="G70" s="365"/>
    </row>
    <row r="71" spans="1:7" x14ac:dyDescent="0.3">
      <c r="A71" s="356" t="s">
        <v>2245</v>
      </c>
      <c r="B71" s="357" t="s">
        <v>2246</v>
      </c>
      <c r="C71" s="358">
        <v>2016.1290322580644</v>
      </c>
      <c r="D71" s="358">
        <v>322.58064516129031</v>
      </c>
      <c r="E71" s="359">
        <v>2338.7096774193546</v>
      </c>
      <c r="F71" s="371"/>
      <c r="G71" s="365"/>
    </row>
    <row r="72" spans="1:7" x14ac:dyDescent="0.3">
      <c r="A72" s="356" t="s">
        <v>2247</v>
      </c>
      <c r="B72" s="357" t="s">
        <v>2248</v>
      </c>
      <c r="C72" s="358">
        <v>2284.9462365591398</v>
      </c>
      <c r="D72" s="358">
        <v>215.05376344086019</v>
      </c>
      <c r="E72" s="359">
        <v>2500</v>
      </c>
      <c r="F72" s="371"/>
      <c r="G72" s="365"/>
    </row>
    <row r="73" spans="1:7" x14ac:dyDescent="0.3">
      <c r="A73" s="356" t="s">
        <v>2249</v>
      </c>
      <c r="B73" s="357" t="s">
        <v>2250</v>
      </c>
      <c r="C73" s="358">
        <v>2553.7634408602148</v>
      </c>
      <c r="D73" s="358">
        <v>268.81720430107526</v>
      </c>
      <c r="E73" s="359">
        <v>2822.5806451612902</v>
      </c>
      <c r="F73" s="371"/>
      <c r="G73" s="365"/>
    </row>
    <row r="74" spans="1:7" x14ac:dyDescent="0.3">
      <c r="A74" s="356" t="s">
        <v>2251</v>
      </c>
      <c r="B74" s="357" t="s">
        <v>2252</v>
      </c>
      <c r="C74" s="358" t="s">
        <v>2253</v>
      </c>
      <c r="D74" s="358" t="s">
        <v>2253</v>
      </c>
      <c r="E74" s="358" t="s">
        <v>2253</v>
      </c>
      <c r="F74" s="363"/>
      <c r="G74" s="363"/>
    </row>
    <row r="75" spans="1:7" x14ac:dyDescent="0.3">
      <c r="B75" s="346"/>
      <c r="C75" s="346"/>
      <c r="D75" s="346"/>
      <c r="E75" s="346"/>
      <c r="F75" s="346"/>
    </row>
    <row r="76" spans="1:7" x14ac:dyDescent="0.3">
      <c r="A76" s="353" t="s">
        <v>2214</v>
      </c>
      <c r="B76" s="353" t="s">
        <v>2201</v>
      </c>
      <c r="C76" s="354" t="s">
        <v>1483</v>
      </c>
      <c r="D76" s="367" t="s">
        <v>36</v>
      </c>
      <c r="E76" s="346"/>
      <c r="F76" s="346"/>
    </row>
    <row r="77" spans="1:7" x14ac:dyDescent="0.3">
      <c r="A77" s="356" t="s">
        <v>2254</v>
      </c>
      <c r="B77" s="357" t="s">
        <v>2255</v>
      </c>
      <c r="C77" s="358" t="s">
        <v>2253</v>
      </c>
      <c r="D77" s="363" t="s">
        <v>36</v>
      </c>
      <c r="E77" s="346"/>
      <c r="F77" s="346"/>
    </row>
    <row r="78" spans="1:7" x14ac:dyDescent="0.3">
      <c r="B78" s="346"/>
      <c r="C78" s="346"/>
      <c r="D78" s="346"/>
      <c r="E78" s="346"/>
      <c r="F78" s="346"/>
    </row>
    <row r="79" spans="1:7" x14ac:dyDescent="0.3">
      <c r="B79" s="346"/>
      <c r="C79" s="346"/>
      <c r="D79" s="346"/>
      <c r="E79" s="346"/>
      <c r="F79" s="346"/>
    </row>
    <row r="80" spans="1:7" ht="21" x14ac:dyDescent="0.3">
      <c r="A80" s="347" t="s">
        <v>2234</v>
      </c>
      <c r="B80" s="348"/>
      <c r="C80" s="349"/>
      <c r="D80" s="346"/>
      <c r="E80" s="346"/>
      <c r="F80" s="346"/>
    </row>
    <row r="81" spans="1:7" ht="18" x14ac:dyDescent="0.3">
      <c r="A81" s="350" t="s">
        <v>2218</v>
      </c>
      <c r="B81" s="351"/>
      <c r="C81" s="352"/>
      <c r="D81" s="346"/>
      <c r="E81" s="346"/>
      <c r="F81" s="346"/>
    </row>
    <row r="82" spans="1:7" ht="165" customHeight="1" x14ac:dyDescent="0.3">
      <c r="A82" s="620" t="s">
        <v>2256</v>
      </c>
      <c r="B82" s="621"/>
      <c r="C82" s="622"/>
      <c r="D82" s="346"/>
      <c r="E82" s="346"/>
      <c r="F82" s="346"/>
    </row>
    <row r="83" spans="1:7" x14ac:dyDescent="0.3">
      <c r="B83" s="346"/>
      <c r="C83" s="346"/>
      <c r="D83" s="346"/>
      <c r="E83" s="346"/>
      <c r="F83" s="346"/>
    </row>
    <row r="84" spans="1:7" ht="26.4" x14ac:dyDescent="0.3">
      <c r="A84" s="353" t="s">
        <v>2236</v>
      </c>
      <c r="B84" s="353" t="s">
        <v>2201</v>
      </c>
      <c r="C84" s="354" t="s">
        <v>2202</v>
      </c>
      <c r="D84" s="355" t="s">
        <v>2203</v>
      </c>
      <c r="E84" s="355" t="s">
        <v>2180</v>
      </c>
      <c r="F84" s="370"/>
      <c r="G84" s="370"/>
    </row>
    <row r="85" spans="1:7" x14ac:dyDescent="0.3">
      <c r="A85" s="356" t="s">
        <v>2237</v>
      </c>
      <c r="B85" s="357" t="s">
        <v>2257</v>
      </c>
      <c r="C85" s="358">
        <v>1783.8709677419354</v>
      </c>
      <c r="D85" s="358">
        <v>107.5268817204301</v>
      </c>
      <c r="E85" s="359">
        <v>1891.3978494623655</v>
      </c>
      <c r="F85" s="371"/>
      <c r="G85" s="365"/>
    </row>
    <row r="86" spans="1:7" x14ac:dyDescent="0.3">
      <c r="A86" s="356" t="s">
        <v>2239</v>
      </c>
      <c r="B86" s="357" t="s">
        <v>2258</v>
      </c>
      <c r="C86" s="358">
        <v>1918.2795698924731</v>
      </c>
      <c r="D86" s="358">
        <v>161.29032258064515</v>
      </c>
      <c r="E86" s="359">
        <v>2079.5698924731182</v>
      </c>
      <c r="F86" s="371"/>
      <c r="G86" s="365"/>
    </row>
    <row r="87" spans="1:7" x14ac:dyDescent="0.3">
      <c r="A87" s="356" t="s">
        <v>2241</v>
      </c>
      <c r="B87" s="357" t="s">
        <v>2259</v>
      </c>
      <c r="C87" s="358">
        <v>2052.6881720430106</v>
      </c>
      <c r="D87" s="358">
        <v>215.05376344086019</v>
      </c>
      <c r="E87" s="359">
        <v>2267.7419354838707</v>
      </c>
      <c r="F87" s="371"/>
      <c r="G87" s="365"/>
    </row>
    <row r="88" spans="1:7" x14ac:dyDescent="0.3">
      <c r="A88" s="356" t="s">
        <v>2243</v>
      </c>
      <c r="B88" s="357" t="s">
        <v>2260</v>
      </c>
      <c r="C88" s="358">
        <v>2187.0967741935483</v>
      </c>
      <c r="D88" s="358">
        <v>268.81720430107526</v>
      </c>
      <c r="E88" s="359">
        <v>2455.9139784946237</v>
      </c>
      <c r="F88" s="371"/>
      <c r="G88" s="365"/>
    </row>
    <row r="89" spans="1:7" x14ac:dyDescent="0.3">
      <c r="A89" s="356" t="s">
        <v>2245</v>
      </c>
      <c r="B89" s="357" t="s">
        <v>2261</v>
      </c>
      <c r="C89" s="358">
        <v>2455.9139784946237</v>
      </c>
      <c r="D89" s="358">
        <v>322.58064516129031</v>
      </c>
      <c r="E89" s="359">
        <v>2778.494623655914</v>
      </c>
      <c r="F89" s="371"/>
      <c r="G89" s="365"/>
    </row>
    <row r="90" spans="1:7" x14ac:dyDescent="0.3">
      <c r="A90" s="356" t="s">
        <v>2247</v>
      </c>
      <c r="B90" s="357" t="s">
        <v>2262</v>
      </c>
      <c r="C90" s="358">
        <v>2724.7311827956987</v>
      </c>
      <c r="D90" s="358">
        <v>376.34408602150535</v>
      </c>
      <c r="E90" s="359">
        <v>3101.0752688172042</v>
      </c>
      <c r="F90" s="371"/>
      <c r="G90" s="365"/>
    </row>
    <row r="91" spans="1:7" x14ac:dyDescent="0.3">
      <c r="A91" s="356" t="s">
        <v>2249</v>
      </c>
      <c r="B91" s="357" t="s">
        <v>2263</v>
      </c>
      <c r="C91" s="358">
        <v>2993.5483870967741</v>
      </c>
      <c r="D91" s="358">
        <v>430.10752688172039</v>
      </c>
      <c r="E91" s="359">
        <v>3423.6559139784945</v>
      </c>
      <c r="F91" s="371"/>
      <c r="G91" s="365"/>
    </row>
    <row r="92" spans="1:7" x14ac:dyDescent="0.3">
      <c r="A92" s="356" t="s">
        <v>2251</v>
      </c>
      <c r="B92" s="357" t="s">
        <v>2264</v>
      </c>
      <c r="C92" s="358" t="s">
        <v>2253</v>
      </c>
      <c r="D92" s="358" t="s">
        <v>2253</v>
      </c>
      <c r="E92" s="358" t="s">
        <v>2253</v>
      </c>
      <c r="F92" s="363"/>
      <c r="G92" s="363"/>
    </row>
    <row r="93" spans="1:7" x14ac:dyDescent="0.3">
      <c r="B93" s="346"/>
      <c r="C93" s="346"/>
      <c r="D93" s="346"/>
      <c r="E93" s="346"/>
      <c r="F93" s="346"/>
    </row>
    <row r="94" spans="1:7" x14ac:dyDescent="0.3">
      <c r="A94" s="353" t="s">
        <v>2214</v>
      </c>
      <c r="B94" s="353" t="s">
        <v>2201</v>
      </c>
      <c r="C94" s="354" t="s">
        <v>1483</v>
      </c>
      <c r="D94" s="367"/>
      <c r="E94" s="346"/>
      <c r="F94" s="346"/>
    </row>
    <row r="95" spans="1:7" x14ac:dyDescent="0.3">
      <c r="A95" s="356" t="s">
        <v>2254</v>
      </c>
      <c r="B95" s="357" t="s">
        <v>2255</v>
      </c>
      <c r="C95" s="358" t="s">
        <v>2253</v>
      </c>
      <c r="D95" s="363"/>
      <c r="E95" s="346"/>
      <c r="F95" s="346"/>
    </row>
    <row r="96" spans="1:7" x14ac:dyDescent="0.3">
      <c r="B96" s="346"/>
      <c r="C96" s="346"/>
      <c r="D96" s="346"/>
      <c r="E96" s="346"/>
      <c r="F96" s="346"/>
    </row>
    <row r="97" spans="1:7" x14ac:dyDescent="0.3">
      <c r="B97" s="346"/>
      <c r="C97" s="346"/>
      <c r="D97" s="346"/>
      <c r="E97" s="346"/>
      <c r="F97" s="346"/>
    </row>
    <row r="98" spans="1:7" ht="21" x14ac:dyDescent="0.3">
      <c r="A98" s="347" t="s">
        <v>2234</v>
      </c>
      <c r="B98" s="348"/>
      <c r="C98" s="349"/>
      <c r="D98" s="346"/>
      <c r="E98" s="346"/>
      <c r="F98" s="346"/>
    </row>
    <row r="99" spans="1:7" ht="18" x14ac:dyDescent="0.3">
      <c r="A99" s="350" t="s">
        <v>2226</v>
      </c>
      <c r="B99" s="351"/>
      <c r="C99" s="352"/>
      <c r="D99" s="346"/>
      <c r="E99" s="346"/>
      <c r="F99" s="346"/>
    </row>
    <row r="100" spans="1:7" ht="188.4" customHeight="1" x14ac:dyDescent="0.3">
      <c r="A100" s="620" t="s">
        <v>2265</v>
      </c>
      <c r="B100" s="621"/>
      <c r="C100" s="622"/>
      <c r="D100" s="346"/>
      <c r="E100" s="346"/>
      <c r="F100" s="346"/>
    </row>
    <row r="101" spans="1:7" x14ac:dyDescent="0.3">
      <c r="B101" s="346"/>
      <c r="C101" s="346"/>
      <c r="D101" s="346"/>
      <c r="E101" s="346"/>
      <c r="F101" s="346"/>
    </row>
    <row r="102" spans="1:7" ht="26.4" x14ac:dyDescent="0.3">
      <c r="A102" s="353" t="s">
        <v>2236</v>
      </c>
      <c r="B102" s="353" t="s">
        <v>2201</v>
      </c>
      <c r="C102" s="354" t="s">
        <v>2202</v>
      </c>
      <c r="D102" s="355" t="s">
        <v>2203</v>
      </c>
      <c r="E102" s="355" t="s">
        <v>2180</v>
      </c>
      <c r="F102" s="370"/>
      <c r="G102" s="370"/>
    </row>
    <row r="103" spans="1:7" x14ac:dyDescent="0.3">
      <c r="A103" s="356" t="s">
        <v>2237</v>
      </c>
      <c r="B103" s="357" t="s">
        <v>2266</v>
      </c>
      <c r="C103" s="358">
        <v>2670.9677419354839</v>
      </c>
      <c r="D103" s="358">
        <v>107.5268817204301</v>
      </c>
      <c r="E103" s="359">
        <v>2778.494623655914</v>
      </c>
      <c r="F103" s="371"/>
      <c r="G103" s="365"/>
    </row>
    <row r="104" spans="1:7" x14ac:dyDescent="0.3">
      <c r="A104" s="356" t="s">
        <v>2239</v>
      </c>
      <c r="B104" s="357" t="s">
        <v>2267</v>
      </c>
      <c r="C104" s="358">
        <v>2805.3763440860212</v>
      </c>
      <c r="D104" s="358">
        <v>161.29032258064515</v>
      </c>
      <c r="E104" s="359">
        <v>2966.6666666666665</v>
      </c>
      <c r="F104" s="371"/>
      <c r="G104" s="365"/>
    </row>
    <row r="105" spans="1:7" x14ac:dyDescent="0.3">
      <c r="A105" s="356" t="s">
        <v>2241</v>
      </c>
      <c r="B105" s="357" t="s">
        <v>2268</v>
      </c>
      <c r="C105" s="358">
        <v>2939.7849462365589</v>
      </c>
      <c r="D105" s="358">
        <v>215.05376344086019</v>
      </c>
      <c r="E105" s="359">
        <v>3154.838709677419</v>
      </c>
      <c r="F105" s="371"/>
      <c r="G105" s="365"/>
    </row>
    <row r="106" spans="1:7" x14ac:dyDescent="0.3">
      <c r="A106" s="356" t="s">
        <v>2243</v>
      </c>
      <c r="B106" s="357" t="s">
        <v>2269</v>
      </c>
      <c r="C106" s="358">
        <v>3074.1935483870966</v>
      </c>
      <c r="D106" s="358">
        <v>268.81720430107526</v>
      </c>
      <c r="E106" s="359">
        <v>3343.010752688172</v>
      </c>
      <c r="F106" s="371"/>
      <c r="G106" s="365"/>
    </row>
    <row r="107" spans="1:7" x14ac:dyDescent="0.3">
      <c r="A107" s="356" t="s">
        <v>2245</v>
      </c>
      <c r="B107" s="357" t="s">
        <v>2270</v>
      </c>
      <c r="C107" s="358">
        <v>3343.010752688172</v>
      </c>
      <c r="D107" s="358">
        <v>322.58064516129031</v>
      </c>
      <c r="E107" s="359">
        <v>3665.5913978494623</v>
      </c>
      <c r="F107" s="371"/>
      <c r="G107" s="365"/>
    </row>
    <row r="108" spans="1:7" x14ac:dyDescent="0.3">
      <c r="A108" s="356" t="s">
        <v>2247</v>
      </c>
      <c r="B108" s="357" t="s">
        <v>2271</v>
      </c>
      <c r="C108" s="358">
        <v>3611.827956989247</v>
      </c>
      <c r="D108" s="358">
        <v>376.34408602150535</v>
      </c>
      <c r="E108" s="359">
        <v>3988.1720430107525</v>
      </c>
      <c r="F108" s="371"/>
      <c r="G108" s="365"/>
    </row>
    <row r="109" spans="1:7" x14ac:dyDescent="0.3">
      <c r="A109" s="356" t="s">
        <v>2249</v>
      </c>
      <c r="B109" s="357" t="s">
        <v>2272</v>
      </c>
      <c r="C109" s="358">
        <v>3880.6451612903224</v>
      </c>
      <c r="D109" s="358">
        <v>430.10752688172039</v>
      </c>
      <c r="E109" s="359">
        <v>4310.7526881720432</v>
      </c>
      <c r="F109" s="371"/>
      <c r="G109" s="365"/>
    </row>
    <row r="110" spans="1:7" x14ac:dyDescent="0.3">
      <c r="A110" s="356" t="s">
        <v>2251</v>
      </c>
      <c r="B110" s="357" t="s">
        <v>2273</v>
      </c>
      <c r="C110" s="358" t="s">
        <v>2253</v>
      </c>
      <c r="D110" s="358" t="s">
        <v>2253</v>
      </c>
      <c r="E110" s="358" t="s">
        <v>2253</v>
      </c>
      <c r="F110" s="363"/>
      <c r="G110" s="363"/>
    </row>
    <row r="111" spans="1:7" x14ac:dyDescent="0.3">
      <c r="B111" s="346"/>
      <c r="C111" s="346"/>
      <c r="D111" s="346"/>
      <c r="E111" s="346"/>
      <c r="F111" s="346"/>
    </row>
    <row r="112" spans="1:7" x14ac:dyDescent="0.3">
      <c r="A112" s="353" t="s">
        <v>2214</v>
      </c>
      <c r="B112" s="353" t="s">
        <v>2201</v>
      </c>
      <c r="C112" s="354" t="s">
        <v>1818</v>
      </c>
      <c r="D112" s="353" t="s">
        <v>2215</v>
      </c>
      <c r="E112" s="346"/>
      <c r="F112" s="346"/>
    </row>
    <row r="113" spans="1:6" x14ac:dyDescent="0.3">
      <c r="A113" s="356" t="s">
        <v>2254</v>
      </c>
      <c r="B113" s="357" t="s">
        <v>2255</v>
      </c>
      <c r="C113" s="358" t="s">
        <v>2253</v>
      </c>
      <c r="D113" s="358" t="s">
        <v>2253</v>
      </c>
      <c r="E113" s="346"/>
      <c r="F113" s="346"/>
    </row>
  </sheetData>
  <protectedRanges>
    <protectedRange sqref="A19:A23 A34:A38 A49:A53 A64:A74 A28:A29 A43:A44 A58:A59 A76:A77 A94:A95 A112:A113 A82:A92 A100:A110" name="Range1_1"/>
  </protectedRanges>
  <mergeCells count="6">
    <mergeCell ref="A100:C100"/>
    <mergeCell ref="A19:C19"/>
    <mergeCell ref="A34:C34"/>
    <mergeCell ref="A49:C49"/>
    <mergeCell ref="A64:C64"/>
    <mergeCell ref="A82:C8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6</vt:i4>
      </vt:variant>
    </vt:vector>
  </HeadingPairs>
  <TitlesOfParts>
    <vt:vector size="24" baseType="lpstr">
      <vt:lpstr>Sharp Category 1 - Schedule A1</vt:lpstr>
      <vt:lpstr>Sharp Category 1 - Schedule A2</vt:lpstr>
      <vt:lpstr>Category 1 Accessories</vt:lpstr>
      <vt:lpstr>Pricing Schedule B</vt:lpstr>
      <vt:lpstr>Pricing Schedule C1</vt:lpstr>
      <vt:lpstr>Pricing Schedule C2</vt:lpstr>
      <vt:lpstr>Misc Pricing</vt:lpstr>
      <vt:lpstr>Readers, Cables, etc</vt:lpstr>
      <vt:lpstr>Docuphase</vt:lpstr>
      <vt:lpstr>FaxCore Cloud Faxing</vt:lpstr>
      <vt:lpstr>GoldFax</vt:lpstr>
      <vt:lpstr>Papercut</vt:lpstr>
      <vt:lpstr>Printer Logic</vt:lpstr>
      <vt:lpstr>PrintNet</vt:lpstr>
      <vt:lpstr>Ringdale</vt:lpstr>
      <vt:lpstr>Square 9</vt:lpstr>
      <vt:lpstr>Synappx</vt:lpstr>
      <vt:lpstr>XMedius</vt:lpstr>
      <vt:lpstr>'Pricing Schedule B'!Print_Area</vt:lpstr>
      <vt:lpstr>'Square 9'!Print_Area</vt:lpstr>
      <vt:lpstr>Synappx!Print_Area</vt:lpstr>
      <vt:lpstr>'FaxCore Cloud Faxing'!Print_Titles</vt:lpstr>
      <vt:lpstr>Papercut!Print_Titles</vt:lpstr>
      <vt:lpstr>'Square 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Brooks Gardner</dc:creator>
  <cp:lastModifiedBy>Gardner, Brooks</cp:lastModifiedBy>
  <dcterms:created xsi:type="dcterms:W3CDTF">2022-12-05T01:44:42Z</dcterms:created>
  <dcterms:modified xsi:type="dcterms:W3CDTF">2025-12-02T17:39:17Z</dcterms:modified>
</cp:coreProperties>
</file>